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T:\6c. REPORT OF THE MANAGERS\02 - ROM 2026\"/>
    </mc:Choice>
  </mc:AlternateContent>
  <xr:revisionPtr revIDLastSave="0" documentId="13_ncr:1_{53E03AF2-2825-4613-BC0B-46FCC82DC414}" xr6:coauthVersionLast="47" xr6:coauthVersionMax="47" xr10:uidLastSave="{00000000-0000-0000-0000-000000000000}"/>
  <bookViews>
    <workbookView xWindow="-120" yWindow="-120" windowWidth="29040" windowHeight="15720" activeTab="3" xr2:uid="{82F2FB3B-365D-4F21-AEF1-CBE29E9D9ABB}"/>
  </bookViews>
  <sheets>
    <sheet name="GUIDANCE SHEET" sheetId="6" r:id="rId1"/>
    <sheet name="REASONS" sheetId="7" r:id="rId2"/>
    <sheet name="EMPLOYER TOTALS" sheetId="5" r:id="rId3"/>
    <sheet name="NEW REPORT OF THE MANAGERS" sheetId="1" r:id="rId4"/>
    <sheet name="CSP TOTALS" sheetId="3" r:id="rId5"/>
  </sheets>
  <definedNames>
    <definedName name="zzzz2">'NEW REPORT OF THE MANAGERS'!#REF!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/>
  <c r="M2600" i="1"/>
  <c r="Q2600" i="1" s="1" a="1"/>
  <c r="Q2600" i="1" s="1"/>
  <c r="P2600" i="1" s="1"/>
  <c r="S2600" i="1"/>
  <c r="M2601" i="1"/>
  <c r="Q2601" i="1" s="1" a="1"/>
  <c r="Q2601" i="1" s="1"/>
  <c r="P2601" i="1" s="1"/>
  <c r="S2601" i="1"/>
  <c r="M2602" i="1"/>
  <c r="Q2602" i="1" a="1"/>
  <c r="Q2602" i="1" s="1"/>
  <c r="P2602" i="1" s="1"/>
  <c r="S2602" i="1"/>
  <c r="M2603" i="1"/>
  <c r="Q2603" i="1" s="1" a="1"/>
  <c r="Q2603" i="1" s="1"/>
  <c r="P2603" i="1" s="1"/>
  <c r="S2603" i="1"/>
  <c r="M2604" i="1"/>
  <c r="Q2604" i="1" s="1" a="1"/>
  <c r="Q2604" i="1" s="1"/>
  <c r="P2604" i="1" s="1"/>
  <c r="S2604" i="1"/>
  <c r="M2605" i="1"/>
  <c r="Q2605" i="1" s="1" a="1"/>
  <c r="Q2605" i="1" s="1"/>
  <c r="P2605" i="1" s="1"/>
  <c r="S2605" i="1"/>
  <c r="M2606" i="1"/>
  <c r="Q2606" i="1" s="1" a="1"/>
  <c r="Q2606" i="1" s="1"/>
  <c r="P2606" i="1" s="1"/>
  <c r="S2606" i="1"/>
  <c r="M2607" i="1"/>
  <c r="Q2607" i="1" a="1"/>
  <c r="Q2607" i="1" s="1"/>
  <c r="P2607" i="1" s="1"/>
  <c r="S2607" i="1"/>
  <c r="M2608" i="1"/>
  <c r="Q2608" i="1" s="1" a="1"/>
  <c r="Q2608" i="1" s="1"/>
  <c r="P2608" i="1" s="1"/>
  <c r="S2608" i="1"/>
  <c r="M2609" i="1"/>
  <c r="Q2609" i="1" s="1" a="1"/>
  <c r="Q2609" i="1" s="1"/>
  <c r="P2609" i="1" s="1"/>
  <c r="S2609" i="1"/>
  <c r="M2610" i="1"/>
  <c r="Q2610" i="1" s="1" a="1"/>
  <c r="Q2610" i="1" s="1"/>
  <c r="P2610" i="1" s="1"/>
  <c r="S2610" i="1"/>
  <c r="M2611" i="1"/>
  <c r="Q2611" i="1" s="1" a="1"/>
  <c r="Q2611" i="1" s="1"/>
  <c r="P2611" i="1" s="1"/>
  <c r="S2611" i="1"/>
  <c r="M2612" i="1"/>
  <c r="Q2612" i="1" s="1" a="1"/>
  <c r="Q2612" i="1" s="1"/>
  <c r="P2612" i="1" s="1"/>
  <c r="S2612" i="1"/>
  <c r="M2613" i="1"/>
  <c r="Q2613" i="1" s="1" a="1"/>
  <c r="Q2613" i="1" s="1"/>
  <c r="P2613" i="1" s="1"/>
  <c r="S2613" i="1"/>
  <c r="M2614" i="1"/>
  <c r="Q2614" i="1" s="1" a="1"/>
  <c r="Q2614" i="1" s="1"/>
  <c r="P2614" i="1" s="1"/>
  <c r="S2614" i="1"/>
  <c r="M2615" i="1"/>
  <c r="Q2615" i="1" s="1" a="1"/>
  <c r="Q2615" i="1" s="1"/>
  <c r="P2615" i="1" s="1"/>
  <c r="S2615" i="1"/>
  <c r="M2616" i="1"/>
  <c r="Q2616" i="1" s="1" a="1"/>
  <c r="Q2616" i="1" s="1"/>
  <c r="P2616" i="1" s="1"/>
  <c r="S2616" i="1"/>
  <c r="M2617" i="1"/>
  <c r="Q2617" i="1" s="1" a="1"/>
  <c r="Q2617" i="1" s="1"/>
  <c r="P2617" i="1" s="1"/>
  <c r="S2617" i="1"/>
  <c r="M2618" i="1"/>
  <c r="Q2618" i="1" s="1" a="1"/>
  <c r="Q2618" i="1" s="1"/>
  <c r="P2618" i="1" s="1"/>
  <c r="S2618" i="1"/>
  <c r="M2619" i="1"/>
  <c r="Q2619" i="1" s="1" a="1"/>
  <c r="Q2619" i="1" s="1"/>
  <c r="P2619" i="1" s="1"/>
  <c r="S2619" i="1"/>
  <c r="M2620" i="1"/>
  <c r="Q2620" i="1" s="1" a="1"/>
  <c r="Q2620" i="1" s="1"/>
  <c r="P2620" i="1" s="1"/>
  <c r="S2620" i="1"/>
  <c r="M2621" i="1"/>
  <c r="Q2621" i="1" s="1" a="1"/>
  <c r="Q2621" i="1" s="1"/>
  <c r="P2621" i="1" s="1"/>
  <c r="S2621" i="1"/>
  <c r="M2622" i="1"/>
  <c r="Q2622" i="1" a="1"/>
  <c r="Q2622" i="1" s="1"/>
  <c r="P2622" i="1" s="1"/>
  <c r="S2622" i="1"/>
  <c r="M2623" i="1"/>
  <c r="Q2623" i="1" s="1" a="1"/>
  <c r="Q2623" i="1" s="1"/>
  <c r="P2623" i="1" s="1"/>
  <c r="S2623" i="1"/>
  <c r="M2624" i="1"/>
  <c r="Q2624" i="1" s="1" a="1"/>
  <c r="Q2624" i="1" s="1"/>
  <c r="P2624" i="1" s="1"/>
  <c r="S2624" i="1"/>
  <c r="M2625" i="1"/>
  <c r="Q2625" i="1" a="1"/>
  <c r="Q2625" i="1" s="1"/>
  <c r="P2625" i="1" s="1"/>
  <c r="S2625" i="1"/>
  <c r="M2626" i="1"/>
  <c r="Q2626" i="1" s="1" a="1"/>
  <c r="Q2626" i="1" s="1"/>
  <c r="P2626" i="1" s="1"/>
  <c r="S2626" i="1"/>
  <c r="M2627" i="1"/>
  <c r="Q2627" i="1" s="1" a="1"/>
  <c r="Q2627" i="1" s="1"/>
  <c r="P2627" i="1" s="1"/>
  <c r="S2627" i="1"/>
  <c r="M2628" i="1"/>
  <c r="Q2628" i="1" s="1" a="1"/>
  <c r="Q2628" i="1" s="1"/>
  <c r="P2628" i="1" s="1"/>
  <c r="S2628" i="1"/>
  <c r="M2629" i="1"/>
  <c r="Q2629" i="1" s="1" a="1"/>
  <c r="Q2629" i="1" s="1"/>
  <c r="P2629" i="1" s="1"/>
  <c r="S2629" i="1"/>
  <c r="M2630" i="1"/>
  <c r="Q2630" i="1" a="1"/>
  <c r="Q2630" i="1" s="1"/>
  <c r="P2630" i="1" s="1"/>
  <c r="S2630" i="1"/>
  <c r="M2631" i="1"/>
  <c r="Q2631" i="1" a="1"/>
  <c r="Q2631" i="1" s="1"/>
  <c r="P2631" i="1" s="1"/>
  <c r="S2631" i="1"/>
  <c r="M2632" i="1"/>
  <c r="Q2632" i="1" s="1" a="1"/>
  <c r="Q2632" i="1" s="1"/>
  <c r="P2632" i="1" s="1"/>
  <c r="S2632" i="1"/>
  <c r="M2633" i="1"/>
  <c r="Q2633" i="1" a="1"/>
  <c r="Q2633" i="1" s="1"/>
  <c r="P2633" i="1" s="1"/>
  <c r="S2633" i="1"/>
  <c r="M2634" i="1"/>
  <c r="Q2634" i="1" a="1"/>
  <c r="Q2634" i="1" s="1"/>
  <c r="P2634" i="1" s="1"/>
  <c r="S2634" i="1"/>
  <c r="M2635" i="1"/>
  <c r="Q2635" i="1" s="1" a="1"/>
  <c r="Q2635" i="1" s="1"/>
  <c r="P2635" i="1" s="1"/>
  <c r="S2635" i="1"/>
  <c r="M2636" i="1"/>
  <c r="Q2636" i="1" s="1" a="1"/>
  <c r="Q2636" i="1" s="1"/>
  <c r="P2636" i="1" s="1"/>
  <c r="S2636" i="1"/>
  <c r="M2637" i="1"/>
  <c r="Q2637" i="1" s="1" a="1"/>
  <c r="Q2637" i="1" s="1"/>
  <c r="P2637" i="1" s="1"/>
  <c r="S2637" i="1"/>
  <c r="M2638" i="1"/>
  <c r="Q2638" i="1" s="1" a="1"/>
  <c r="Q2638" i="1" s="1"/>
  <c r="P2638" i="1" s="1"/>
  <c r="S2638" i="1"/>
  <c r="M2639" i="1"/>
  <c r="Q2639" i="1" s="1" a="1"/>
  <c r="Q2639" i="1" s="1"/>
  <c r="P2639" i="1" s="1"/>
  <c r="S2639" i="1"/>
  <c r="M2640" i="1"/>
  <c r="Q2640" i="1" s="1" a="1"/>
  <c r="Q2640" i="1" s="1"/>
  <c r="P2640" i="1" s="1"/>
  <c r="S2640" i="1"/>
  <c r="M2641" i="1"/>
  <c r="Q2641" i="1" a="1"/>
  <c r="Q2641" i="1" s="1"/>
  <c r="P2641" i="1" s="1"/>
  <c r="S2641" i="1"/>
  <c r="M2642" i="1"/>
  <c r="Q2642" i="1" s="1" a="1"/>
  <c r="Q2642" i="1" s="1"/>
  <c r="P2642" i="1" s="1"/>
  <c r="S2642" i="1"/>
  <c r="M2643" i="1"/>
  <c r="Q2643" i="1" s="1" a="1"/>
  <c r="Q2643" i="1" s="1"/>
  <c r="P2643" i="1" s="1"/>
  <c r="S2643" i="1"/>
  <c r="M2644" i="1"/>
  <c r="Q2644" i="1" s="1" a="1"/>
  <c r="Q2644" i="1" s="1"/>
  <c r="P2644" i="1" s="1"/>
  <c r="S2644" i="1"/>
  <c r="M2645" i="1"/>
  <c r="Q2645" i="1" s="1" a="1"/>
  <c r="Q2645" i="1" s="1"/>
  <c r="P2645" i="1" s="1"/>
  <c r="S2645" i="1"/>
  <c r="M2646" i="1"/>
  <c r="Q2646" i="1" s="1" a="1"/>
  <c r="Q2646" i="1" s="1"/>
  <c r="P2646" i="1" s="1"/>
  <c r="S2646" i="1"/>
  <c r="M2647" i="1"/>
  <c r="Q2647" i="1" s="1" a="1"/>
  <c r="Q2647" i="1" s="1"/>
  <c r="P2647" i="1" s="1"/>
  <c r="S2647" i="1"/>
  <c r="M2648" i="1"/>
  <c r="Q2648" i="1" s="1" a="1"/>
  <c r="Q2648" i="1" s="1"/>
  <c r="P2648" i="1" s="1"/>
  <c r="S2648" i="1"/>
  <c r="M2649" i="1"/>
  <c r="Q2649" i="1" s="1" a="1"/>
  <c r="Q2649" i="1" s="1"/>
  <c r="P2649" i="1" s="1"/>
  <c r="S2649" i="1"/>
  <c r="M2650" i="1"/>
  <c r="Q2650" i="1" s="1" a="1"/>
  <c r="Q2650" i="1" s="1"/>
  <c r="P2650" i="1" s="1"/>
  <c r="S2650" i="1"/>
  <c r="M2651" i="1"/>
  <c r="Q2651" i="1" s="1" a="1"/>
  <c r="Q2651" i="1" s="1"/>
  <c r="P2651" i="1" s="1"/>
  <c r="S2651" i="1"/>
  <c r="M2652" i="1"/>
  <c r="Q2652" i="1" s="1" a="1"/>
  <c r="Q2652" i="1" s="1"/>
  <c r="P2652" i="1" s="1"/>
  <c r="S2652" i="1"/>
  <c r="M2653" i="1"/>
  <c r="Q2653" i="1" s="1" a="1"/>
  <c r="Q2653" i="1" s="1"/>
  <c r="P2653" i="1" s="1"/>
  <c r="S2653" i="1"/>
  <c r="M2654" i="1"/>
  <c r="Q2654" i="1" s="1" a="1"/>
  <c r="Q2654" i="1" s="1"/>
  <c r="P2654" i="1" s="1"/>
  <c r="S2654" i="1"/>
  <c r="M2655" i="1"/>
  <c r="Q2655" i="1" a="1"/>
  <c r="Q2655" i="1" s="1"/>
  <c r="P2655" i="1" s="1"/>
  <c r="S2655" i="1"/>
  <c r="M2656" i="1"/>
  <c r="Q2656" i="1" s="1" a="1"/>
  <c r="Q2656" i="1" s="1"/>
  <c r="P2656" i="1" s="1"/>
  <c r="S2656" i="1"/>
  <c r="M2657" i="1"/>
  <c r="Q2657" i="1" a="1"/>
  <c r="Q2657" i="1" s="1"/>
  <c r="P2657" i="1" s="1"/>
  <c r="S2657" i="1"/>
  <c r="M2658" i="1"/>
  <c r="Q2658" i="1" a="1"/>
  <c r="Q2658" i="1" s="1"/>
  <c r="P2658" i="1" s="1"/>
  <c r="S2658" i="1"/>
  <c r="M2659" i="1"/>
  <c r="Q2659" i="1" s="1" a="1"/>
  <c r="Q2659" i="1" s="1"/>
  <c r="P2659" i="1" s="1"/>
  <c r="S2659" i="1"/>
  <c r="M2660" i="1"/>
  <c r="Q2660" i="1" s="1" a="1"/>
  <c r="Q2660" i="1"/>
  <c r="P2660" i="1" s="1"/>
  <c r="S2660" i="1"/>
  <c r="M2661" i="1"/>
  <c r="Q2661" i="1" s="1" a="1"/>
  <c r="Q2661" i="1" s="1"/>
  <c r="P2661" i="1" s="1"/>
  <c r="S2661" i="1"/>
  <c r="M2662" i="1"/>
  <c r="Q2662" i="1" s="1" a="1"/>
  <c r="Q2662" i="1" s="1"/>
  <c r="P2662" i="1" s="1"/>
  <c r="S2662" i="1"/>
  <c r="M2663" i="1"/>
  <c r="Q2663" i="1" s="1" a="1"/>
  <c r="Q2663" i="1" s="1"/>
  <c r="P2663" i="1" s="1"/>
  <c r="S2663" i="1"/>
  <c r="M2664" i="1"/>
  <c r="Q2664" i="1" s="1" a="1"/>
  <c r="Q2664" i="1" s="1"/>
  <c r="P2664" i="1" s="1"/>
  <c r="S2664" i="1"/>
  <c r="M2665" i="1"/>
  <c r="Q2665" i="1" s="1" a="1"/>
  <c r="Q2665" i="1" s="1"/>
  <c r="P2665" i="1" s="1"/>
  <c r="S2665" i="1"/>
  <c r="M2666" i="1"/>
  <c r="Q2666" i="1" s="1" a="1"/>
  <c r="Q2666" i="1" s="1"/>
  <c r="P2666" i="1" s="1"/>
  <c r="S2666" i="1"/>
  <c r="M2667" i="1"/>
  <c r="Q2667" i="1" s="1" a="1"/>
  <c r="Q2667" i="1" s="1"/>
  <c r="P2667" i="1" s="1"/>
  <c r="S2667" i="1"/>
  <c r="M2668" i="1"/>
  <c r="Q2668" i="1" s="1" a="1"/>
  <c r="Q2668" i="1" s="1"/>
  <c r="P2668" i="1" s="1"/>
  <c r="S2668" i="1"/>
  <c r="M2669" i="1"/>
  <c r="Q2669" i="1" s="1" a="1"/>
  <c r="Q2669" i="1" s="1"/>
  <c r="P2669" i="1" s="1"/>
  <c r="S2669" i="1"/>
  <c r="M2670" i="1"/>
  <c r="Q2670" i="1" s="1" a="1"/>
  <c r="Q2670" i="1" s="1"/>
  <c r="P2670" i="1" s="1"/>
  <c r="S2670" i="1"/>
  <c r="M2671" i="1"/>
  <c r="Q2671" i="1" a="1"/>
  <c r="Q2671" i="1" s="1"/>
  <c r="P2671" i="1" s="1"/>
  <c r="S2671" i="1"/>
  <c r="M2672" i="1"/>
  <c r="Q2672" i="1" s="1" a="1"/>
  <c r="Q2672" i="1" s="1"/>
  <c r="P2672" i="1" s="1"/>
  <c r="S2672" i="1"/>
  <c r="M2673" i="1"/>
  <c r="Q2673" i="1" s="1" a="1"/>
  <c r="Q2673" i="1" s="1"/>
  <c r="P2673" i="1" s="1"/>
  <c r="S2673" i="1"/>
  <c r="M2674" i="1"/>
  <c r="Q2674" i="1" s="1" a="1"/>
  <c r="Q2674" i="1" s="1"/>
  <c r="P2674" i="1" s="1"/>
  <c r="S2674" i="1"/>
  <c r="M2675" i="1"/>
  <c r="Q2675" i="1" s="1" a="1"/>
  <c r="Q2675" i="1" s="1"/>
  <c r="P2675" i="1" s="1"/>
  <c r="S2675" i="1"/>
  <c r="M2676" i="1"/>
  <c r="Q2676" i="1" s="1" a="1"/>
  <c r="Q2676" i="1" s="1"/>
  <c r="P2676" i="1" s="1"/>
  <c r="S2676" i="1"/>
  <c r="M2677" i="1"/>
  <c r="Q2677" i="1" s="1" a="1"/>
  <c r="Q2677" i="1" s="1"/>
  <c r="P2677" i="1" s="1"/>
  <c r="S2677" i="1"/>
  <c r="M2678" i="1"/>
  <c r="Q2678" i="1" s="1" a="1"/>
  <c r="Q2678" i="1" s="1"/>
  <c r="P2678" i="1" s="1"/>
  <c r="S2678" i="1"/>
  <c r="M2679" i="1"/>
  <c r="Q2679" i="1" a="1"/>
  <c r="Q2679" i="1" s="1"/>
  <c r="P2679" i="1" s="1"/>
  <c r="S2679" i="1"/>
  <c r="M2680" i="1"/>
  <c r="Q2680" i="1" s="1" a="1"/>
  <c r="Q2680" i="1" s="1"/>
  <c r="P2680" i="1" s="1"/>
  <c r="S2680" i="1"/>
  <c r="M2681" i="1"/>
  <c r="Q2681" i="1" s="1" a="1"/>
  <c r="Q2681" i="1" s="1"/>
  <c r="P2681" i="1" s="1"/>
  <c r="S2681" i="1"/>
  <c r="M2682" i="1"/>
  <c r="Q2682" i="1" a="1"/>
  <c r="Q2682" i="1" s="1"/>
  <c r="P2682" i="1" s="1"/>
  <c r="S2682" i="1"/>
  <c r="M2683" i="1"/>
  <c r="Q2683" i="1" s="1" a="1"/>
  <c r="Q2683" i="1" s="1"/>
  <c r="P2683" i="1" s="1"/>
  <c r="S2683" i="1"/>
  <c r="M2684" i="1"/>
  <c r="Q2684" i="1" s="1" a="1"/>
  <c r="Q2684" i="1" s="1"/>
  <c r="P2684" i="1" s="1"/>
  <c r="S2684" i="1"/>
  <c r="M2685" i="1"/>
  <c r="Q2685" i="1" s="1" a="1"/>
  <c r="Q2685" i="1" s="1"/>
  <c r="P2685" i="1" s="1"/>
  <c r="S2685" i="1"/>
  <c r="M2686" i="1"/>
  <c r="Q2686" i="1" s="1" a="1"/>
  <c r="Q2686" i="1" s="1"/>
  <c r="P2686" i="1" s="1"/>
  <c r="S2686" i="1"/>
  <c r="M2687" i="1"/>
  <c r="Q2687" i="1" s="1" a="1"/>
  <c r="Q2687" i="1" s="1"/>
  <c r="P2687" i="1" s="1"/>
  <c r="S2687" i="1"/>
  <c r="M2688" i="1"/>
  <c r="Q2688" i="1" s="1" a="1"/>
  <c r="Q2688" i="1" s="1"/>
  <c r="P2688" i="1" s="1"/>
  <c r="S2688" i="1"/>
  <c r="M2689" i="1"/>
  <c r="Q2689" i="1" s="1" a="1"/>
  <c r="Q2689" i="1" s="1"/>
  <c r="P2689" i="1" s="1"/>
  <c r="S2689" i="1"/>
  <c r="M2690" i="1"/>
  <c r="Q2690" i="1" s="1" a="1"/>
  <c r="Q2690" i="1" s="1"/>
  <c r="P2690" i="1" s="1"/>
  <c r="S2690" i="1"/>
  <c r="M2691" i="1"/>
  <c r="Q2691" i="1" s="1" a="1"/>
  <c r="Q2691" i="1" s="1"/>
  <c r="P2691" i="1" s="1"/>
  <c r="S2691" i="1"/>
  <c r="M2692" i="1"/>
  <c r="Q2692" i="1" s="1" a="1"/>
  <c r="Q2692" i="1" s="1"/>
  <c r="P2692" i="1" s="1"/>
  <c r="S2692" i="1"/>
  <c r="M2693" i="1"/>
  <c r="Q2693" i="1" s="1" a="1"/>
  <c r="Q2693" i="1" s="1"/>
  <c r="P2693" i="1" s="1"/>
  <c r="S2693" i="1"/>
  <c r="M2694" i="1"/>
  <c r="Q2694" i="1" s="1" a="1"/>
  <c r="Q2694" i="1" s="1"/>
  <c r="P2694" i="1" s="1"/>
  <c r="S2694" i="1"/>
  <c r="M2695" i="1"/>
  <c r="Q2695" i="1" s="1" a="1"/>
  <c r="Q2695" i="1" s="1"/>
  <c r="P2695" i="1" s="1"/>
  <c r="S2695" i="1"/>
  <c r="M2696" i="1"/>
  <c r="Q2696" i="1" s="1" a="1"/>
  <c r="Q2696" i="1" s="1"/>
  <c r="P2696" i="1" s="1"/>
  <c r="S2696" i="1"/>
  <c r="M2697" i="1"/>
  <c r="Q2697" i="1" s="1" a="1"/>
  <c r="Q2697" i="1" s="1"/>
  <c r="P2697" i="1" s="1"/>
  <c r="S2697" i="1"/>
  <c r="M2698" i="1"/>
  <c r="Q2698" i="1" s="1" a="1"/>
  <c r="Q2698" i="1" s="1"/>
  <c r="P2698" i="1" s="1"/>
  <c r="S2698" i="1"/>
  <c r="M2699" i="1"/>
  <c r="Q2699" i="1" s="1" a="1"/>
  <c r="Q2699" i="1" s="1"/>
  <c r="P2699" i="1" s="1"/>
  <c r="S2699" i="1"/>
  <c r="M2700" i="1"/>
  <c r="Q2700" i="1" s="1" a="1"/>
  <c r="Q2700" i="1" s="1"/>
  <c r="P2700" i="1" s="1"/>
  <c r="S2700" i="1"/>
  <c r="M2701" i="1"/>
  <c r="Q2701" i="1" s="1" a="1"/>
  <c r="Q2701" i="1" s="1"/>
  <c r="P2701" i="1" s="1"/>
  <c r="S2701" i="1"/>
  <c r="M2702" i="1"/>
  <c r="Q2702" i="1" s="1" a="1"/>
  <c r="Q2702" i="1" s="1"/>
  <c r="P2702" i="1" s="1"/>
  <c r="S2702" i="1"/>
  <c r="M2703" i="1"/>
  <c r="Q2703" i="1" s="1" a="1"/>
  <c r="Q2703" i="1" s="1"/>
  <c r="P2703" i="1" s="1"/>
  <c r="S2703" i="1"/>
  <c r="M2704" i="1"/>
  <c r="Q2704" i="1" s="1" a="1"/>
  <c r="Q2704" i="1" s="1"/>
  <c r="P2704" i="1" s="1"/>
  <c r="S2704" i="1"/>
  <c r="M2705" i="1"/>
  <c r="Q2705" i="1" a="1"/>
  <c r="Q2705" i="1" s="1"/>
  <c r="P2705" i="1" s="1"/>
  <c r="S2705" i="1"/>
  <c r="M2706" i="1"/>
  <c r="Q2706" i="1" s="1" a="1"/>
  <c r="Q2706" i="1" s="1"/>
  <c r="P2706" i="1" s="1"/>
  <c r="S2706" i="1"/>
  <c r="M2707" i="1"/>
  <c r="Q2707" i="1" s="1" a="1"/>
  <c r="Q2707" i="1" s="1"/>
  <c r="P2707" i="1" s="1"/>
  <c r="S2707" i="1"/>
  <c r="M2708" i="1"/>
  <c r="Q2708" i="1" s="1" a="1"/>
  <c r="Q2708" i="1" s="1"/>
  <c r="P2708" i="1" s="1"/>
  <c r="S2708" i="1"/>
  <c r="M2709" i="1"/>
  <c r="Q2709" i="1" s="1" a="1"/>
  <c r="Q2709" i="1" s="1"/>
  <c r="P2709" i="1" s="1"/>
  <c r="S2709" i="1"/>
  <c r="M2710" i="1"/>
  <c r="Q2710" i="1" s="1" a="1"/>
  <c r="Q2710" i="1" s="1"/>
  <c r="P2710" i="1" s="1"/>
  <c r="S2710" i="1"/>
  <c r="M2711" i="1"/>
  <c r="Q2711" i="1" s="1" a="1"/>
  <c r="Q2711" i="1" s="1"/>
  <c r="P2711" i="1" s="1"/>
  <c r="S2711" i="1"/>
  <c r="M2712" i="1"/>
  <c r="Q2712" i="1" s="1" a="1"/>
  <c r="Q2712" i="1" s="1"/>
  <c r="P2712" i="1" s="1"/>
  <c r="S2712" i="1"/>
  <c r="M2713" i="1"/>
  <c r="Q2713" i="1" s="1" a="1"/>
  <c r="Q2713" i="1" s="1"/>
  <c r="P2713" i="1" s="1"/>
  <c r="S2713" i="1"/>
  <c r="M2714" i="1"/>
  <c r="Q2714" i="1" s="1" a="1"/>
  <c r="Q2714" i="1" s="1"/>
  <c r="P2714" i="1" s="1"/>
  <c r="S2714" i="1"/>
  <c r="M2715" i="1"/>
  <c r="Q2715" i="1" s="1" a="1"/>
  <c r="Q2715" i="1" s="1"/>
  <c r="P2715" i="1" s="1"/>
  <c r="S2715" i="1"/>
  <c r="M2716" i="1"/>
  <c r="Q2716" i="1" s="1" a="1"/>
  <c r="Q2716" i="1" s="1"/>
  <c r="P2716" i="1" s="1"/>
  <c r="S2716" i="1"/>
  <c r="M2717" i="1"/>
  <c r="Q2717" i="1" s="1" a="1"/>
  <c r="Q2717" i="1" s="1"/>
  <c r="P2717" i="1" s="1"/>
  <c r="S2717" i="1"/>
  <c r="M2718" i="1"/>
  <c r="Q2718" i="1" s="1" a="1"/>
  <c r="Q2718" i="1" s="1"/>
  <c r="P2718" i="1" s="1"/>
  <c r="S2718" i="1"/>
  <c r="M2719" i="1"/>
  <c r="Q2719" i="1" s="1" a="1"/>
  <c r="Q2719" i="1" s="1"/>
  <c r="P2719" i="1" s="1"/>
  <c r="S2719" i="1"/>
  <c r="M2720" i="1"/>
  <c r="Q2720" i="1" s="1" a="1"/>
  <c r="Q2720" i="1" s="1"/>
  <c r="P2720" i="1" s="1"/>
  <c r="S2720" i="1"/>
  <c r="M2721" i="1"/>
  <c r="Q2721" i="1" s="1" a="1"/>
  <c r="Q2721" i="1" s="1"/>
  <c r="P2721" i="1" s="1"/>
  <c r="S2721" i="1"/>
  <c r="M2722" i="1"/>
  <c r="Q2722" i="1" a="1"/>
  <c r="Q2722" i="1" s="1"/>
  <c r="P2722" i="1" s="1"/>
  <c r="S2722" i="1"/>
  <c r="M2723" i="1"/>
  <c r="Q2723" i="1" s="1" a="1"/>
  <c r="Q2723" i="1" s="1"/>
  <c r="P2723" i="1"/>
  <c r="S2723" i="1"/>
  <c r="M2724" i="1"/>
  <c r="Q2724" i="1" s="1" a="1"/>
  <c r="Q2724" i="1" s="1"/>
  <c r="P2724" i="1" s="1"/>
  <c r="S2724" i="1"/>
  <c r="M2725" i="1"/>
  <c r="Q2725" i="1" s="1" a="1"/>
  <c r="Q2725" i="1" s="1"/>
  <c r="P2725" i="1" s="1"/>
  <c r="S2725" i="1"/>
  <c r="M2726" i="1"/>
  <c r="Q2726" i="1" s="1" a="1"/>
  <c r="Q2726" i="1" s="1"/>
  <c r="P2726" i="1" s="1"/>
  <c r="S2726" i="1"/>
  <c r="M2727" i="1"/>
  <c r="Q2727" i="1" s="1" a="1"/>
  <c r="Q2727" i="1" s="1"/>
  <c r="P2727" i="1" s="1"/>
  <c r="S2727" i="1"/>
  <c r="M2728" i="1"/>
  <c r="Q2728" i="1" s="1" a="1"/>
  <c r="Q2728" i="1" s="1"/>
  <c r="P2728" i="1" s="1"/>
  <c r="S2728" i="1"/>
  <c r="M2729" i="1"/>
  <c r="Q2729" i="1" s="1" a="1"/>
  <c r="Q2729" i="1" s="1"/>
  <c r="P2729" i="1" s="1"/>
  <c r="S2729" i="1"/>
  <c r="M2730" i="1"/>
  <c r="Q2730" i="1" s="1" a="1"/>
  <c r="Q2730" i="1" s="1"/>
  <c r="P2730" i="1" s="1"/>
  <c r="S2730" i="1"/>
  <c r="M2731" i="1"/>
  <c r="Q2731" i="1" s="1" a="1"/>
  <c r="Q2731" i="1" s="1"/>
  <c r="P2731" i="1" s="1"/>
  <c r="S2731" i="1"/>
  <c r="M2732" i="1"/>
  <c r="Q2732" i="1" s="1" a="1"/>
  <c r="Q2732" i="1" s="1"/>
  <c r="P2732" i="1" s="1"/>
  <c r="S2732" i="1"/>
  <c r="M2733" i="1"/>
  <c r="Q2733" i="1" s="1" a="1"/>
  <c r="Q2733" i="1" s="1"/>
  <c r="P2733" i="1" s="1"/>
  <c r="S2733" i="1"/>
  <c r="M2734" i="1"/>
  <c r="Q2734" i="1" s="1" a="1"/>
  <c r="Q2734" i="1" s="1"/>
  <c r="P2734" i="1" s="1"/>
  <c r="S2734" i="1"/>
  <c r="M2735" i="1"/>
  <c r="Q2735" i="1" s="1" a="1"/>
  <c r="Q2735" i="1" s="1"/>
  <c r="P2735" i="1" s="1"/>
  <c r="S2735" i="1"/>
  <c r="M2736" i="1"/>
  <c r="Q2736" i="1" s="1" a="1"/>
  <c r="Q2736" i="1" s="1"/>
  <c r="P2736" i="1" s="1"/>
  <c r="S2736" i="1"/>
  <c r="M2737" i="1"/>
  <c r="Q2737" i="1" s="1" a="1"/>
  <c r="Q2737" i="1" s="1"/>
  <c r="P2737" i="1" s="1"/>
  <c r="S2737" i="1"/>
  <c r="M2738" i="1"/>
  <c r="Q2738" i="1" s="1" a="1"/>
  <c r="Q2738" i="1" s="1"/>
  <c r="P2738" i="1" s="1"/>
  <c r="S2738" i="1"/>
  <c r="M2739" i="1"/>
  <c r="Q2739" i="1" s="1" a="1"/>
  <c r="Q2739" i="1" s="1"/>
  <c r="P2739" i="1" s="1"/>
  <c r="S2739" i="1"/>
  <c r="M2740" i="1"/>
  <c r="Q2740" i="1" s="1" a="1"/>
  <c r="Q2740" i="1" s="1"/>
  <c r="P2740" i="1" s="1"/>
  <c r="S2740" i="1"/>
  <c r="M2741" i="1"/>
  <c r="Q2741" i="1" s="1" a="1"/>
  <c r="Q2741" i="1" s="1"/>
  <c r="P2741" i="1" s="1"/>
  <c r="S2741" i="1"/>
  <c r="M2742" i="1"/>
  <c r="Q2742" i="1" s="1" a="1"/>
  <c r="Q2742" i="1" s="1"/>
  <c r="P2742" i="1" s="1"/>
  <c r="S2742" i="1"/>
  <c r="M2743" i="1"/>
  <c r="Q2743" i="1" s="1" a="1"/>
  <c r="Q2743" i="1" s="1"/>
  <c r="P2743" i="1" s="1"/>
  <c r="S2743" i="1"/>
  <c r="M2744" i="1"/>
  <c r="Q2744" i="1" s="1" a="1"/>
  <c r="Q2744" i="1" s="1"/>
  <c r="P2744" i="1" s="1"/>
  <c r="S2744" i="1"/>
  <c r="M2745" i="1"/>
  <c r="Q2745" i="1" s="1" a="1"/>
  <c r="Q2745" i="1" s="1"/>
  <c r="P2745" i="1" s="1"/>
  <c r="S2745" i="1"/>
  <c r="M2746" i="1"/>
  <c r="Q2746" i="1" s="1" a="1"/>
  <c r="Q2746" i="1" s="1"/>
  <c r="P2746" i="1" s="1"/>
  <c r="S2746" i="1"/>
  <c r="M2747" i="1"/>
  <c r="Q2747" i="1" s="1" a="1"/>
  <c r="Q2747" i="1" s="1"/>
  <c r="P2747" i="1" s="1"/>
  <c r="S2747" i="1"/>
  <c r="M2748" i="1"/>
  <c r="Q2748" i="1" s="1" a="1"/>
  <c r="Q2748" i="1"/>
  <c r="P2748" i="1" s="1"/>
  <c r="S2748" i="1"/>
  <c r="M2749" i="1"/>
  <c r="Q2749" i="1" s="1" a="1"/>
  <c r="Q2749" i="1" s="1"/>
  <c r="P2749" i="1" s="1"/>
  <c r="S2749" i="1"/>
  <c r="M2750" i="1"/>
  <c r="Q2750" i="1" a="1"/>
  <c r="Q2750" i="1" s="1"/>
  <c r="P2750" i="1" s="1"/>
  <c r="S2750" i="1"/>
  <c r="M2751" i="1"/>
  <c r="Q2751" i="1" s="1" a="1"/>
  <c r="Q2751" i="1" s="1"/>
  <c r="P2751" i="1" s="1"/>
  <c r="S2751" i="1"/>
  <c r="M2752" i="1"/>
  <c r="Q2752" i="1" s="1" a="1"/>
  <c r="Q2752" i="1" s="1"/>
  <c r="P2752" i="1"/>
  <c r="S2752" i="1"/>
  <c r="M2753" i="1"/>
  <c r="Q2753" i="1" s="1" a="1"/>
  <c r="Q2753" i="1" s="1"/>
  <c r="P2753" i="1" s="1"/>
  <c r="S2753" i="1"/>
  <c r="M2754" i="1"/>
  <c r="Q2754" i="1" a="1"/>
  <c r="Q2754" i="1" s="1"/>
  <c r="P2754" i="1" s="1"/>
  <c r="S2754" i="1"/>
  <c r="M2755" i="1"/>
  <c r="Q2755" i="1" s="1" a="1"/>
  <c r="Q2755" i="1" s="1"/>
  <c r="P2755" i="1" s="1"/>
  <c r="S2755" i="1"/>
  <c r="M2756" i="1"/>
  <c r="Q2756" i="1" s="1" a="1"/>
  <c r="Q2756" i="1" s="1"/>
  <c r="P2756" i="1" s="1"/>
  <c r="S2756" i="1"/>
  <c r="M2757" i="1"/>
  <c r="Q2757" i="1" s="1" a="1"/>
  <c r="Q2757" i="1" s="1"/>
  <c r="P2757" i="1" s="1"/>
  <c r="S2757" i="1"/>
  <c r="M2758" i="1"/>
  <c r="Q2758" i="1" s="1" a="1"/>
  <c r="Q2758" i="1" s="1"/>
  <c r="P2758" i="1" s="1"/>
  <c r="S2758" i="1"/>
  <c r="M2759" i="1"/>
  <c r="Q2759" i="1" s="1" a="1"/>
  <c r="Q2759" i="1" s="1"/>
  <c r="P2759" i="1" s="1"/>
  <c r="S2759" i="1"/>
  <c r="M2760" i="1"/>
  <c r="Q2760" i="1" s="1" a="1"/>
  <c r="Q2760" i="1" s="1"/>
  <c r="P2760" i="1" s="1"/>
  <c r="S2760" i="1"/>
  <c r="M2761" i="1"/>
  <c r="Q2761" i="1" s="1" a="1"/>
  <c r="Q2761" i="1" s="1"/>
  <c r="P2761" i="1" s="1"/>
  <c r="S2761" i="1"/>
  <c r="M2762" i="1"/>
  <c r="Q2762" i="1" s="1" a="1"/>
  <c r="Q2762" i="1" s="1"/>
  <c r="P2762" i="1" s="1"/>
  <c r="S2762" i="1"/>
  <c r="M2763" i="1"/>
  <c r="Q2763" i="1" s="1" a="1"/>
  <c r="Q2763" i="1" s="1"/>
  <c r="P2763" i="1" s="1"/>
  <c r="S2763" i="1"/>
  <c r="M2764" i="1"/>
  <c r="Q2764" i="1" s="1" a="1"/>
  <c r="Q2764" i="1" s="1"/>
  <c r="P2764" i="1" s="1"/>
  <c r="S2764" i="1"/>
  <c r="M2765" i="1"/>
  <c r="Q2765" i="1" s="1" a="1"/>
  <c r="Q2765" i="1" s="1"/>
  <c r="P2765" i="1" s="1"/>
  <c r="S2765" i="1"/>
  <c r="M2766" i="1"/>
  <c r="Q2766" i="1" s="1" a="1"/>
  <c r="Q2766" i="1" s="1"/>
  <c r="P2766" i="1" s="1"/>
  <c r="S2766" i="1"/>
  <c r="M2767" i="1"/>
  <c r="Q2767" i="1" s="1" a="1"/>
  <c r="Q2767" i="1" s="1"/>
  <c r="P2767" i="1" s="1"/>
  <c r="S2767" i="1"/>
  <c r="M2768" i="1"/>
  <c r="Q2768" i="1" s="1" a="1"/>
  <c r="Q2768" i="1" s="1"/>
  <c r="P2768" i="1" s="1"/>
  <c r="S2768" i="1"/>
  <c r="M2769" i="1"/>
  <c r="Q2769" i="1" s="1" a="1"/>
  <c r="Q2769" i="1" s="1"/>
  <c r="P2769" i="1" s="1"/>
  <c r="S2769" i="1"/>
  <c r="M2770" i="1"/>
  <c r="Q2770" i="1" s="1" a="1"/>
  <c r="Q2770" i="1" s="1"/>
  <c r="P2770" i="1" s="1"/>
  <c r="S2770" i="1"/>
  <c r="M2771" i="1"/>
  <c r="Q2771" i="1" s="1" a="1"/>
  <c r="Q2771" i="1" s="1"/>
  <c r="P2771" i="1" s="1"/>
  <c r="S2771" i="1"/>
  <c r="M2772" i="1"/>
  <c r="Q2772" i="1" s="1" a="1"/>
  <c r="Q2772" i="1" s="1"/>
  <c r="P2772" i="1" s="1"/>
  <c r="S2772" i="1"/>
  <c r="M2773" i="1"/>
  <c r="Q2773" i="1" s="1" a="1"/>
  <c r="Q2773" i="1" s="1"/>
  <c r="P2773" i="1" s="1"/>
  <c r="S2773" i="1"/>
  <c r="M2774" i="1"/>
  <c r="Q2774" i="1" s="1" a="1"/>
  <c r="Q2774" i="1" s="1"/>
  <c r="P2774" i="1" s="1"/>
  <c r="S2774" i="1"/>
  <c r="M2775" i="1"/>
  <c r="Q2775" i="1" s="1" a="1"/>
  <c r="Q2775" i="1" s="1"/>
  <c r="P2775" i="1" s="1"/>
  <c r="S2775" i="1"/>
  <c r="M2776" i="1"/>
  <c r="Q2776" i="1" s="1" a="1"/>
  <c r="Q2776" i="1" s="1"/>
  <c r="P2776" i="1" s="1"/>
  <c r="S2776" i="1"/>
  <c r="M2777" i="1"/>
  <c r="Q2777" i="1" a="1"/>
  <c r="Q2777" i="1" s="1"/>
  <c r="P2777" i="1" s="1"/>
  <c r="S2777" i="1"/>
  <c r="M2778" i="1"/>
  <c r="Q2778" i="1" s="1" a="1"/>
  <c r="Q2778" i="1" s="1"/>
  <c r="P2778" i="1" s="1"/>
  <c r="S2778" i="1"/>
  <c r="M2779" i="1"/>
  <c r="Q2779" i="1" s="1" a="1"/>
  <c r="Q2779" i="1" s="1"/>
  <c r="P2779" i="1" s="1"/>
  <c r="S2779" i="1"/>
  <c r="M2780" i="1"/>
  <c r="Q2780" i="1" s="1" a="1"/>
  <c r="Q2780" i="1" s="1"/>
  <c r="P2780" i="1" s="1"/>
  <c r="S2780" i="1"/>
  <c r="M2781" i="1"/>
  <c r="Q2781" i="1" s="1" a="1"/>
  <c r="Q2781" i="1"/>
  <c r="P2781" i="1" s="1"/>
  <c r="S2781" i="1"/>
  <c r="M2782" i="1"/>
  <c r="Q2782" i="1" s="1" a="1"/>
  <c r="Q2782" i="1" s="1"/>
  <c r="P2782" i="1" s="1"/>
  <c r="S2782" i="1"/>
  <c r="M2783" i="1"/>
  <c r="Q2783" i="1" s="1" a="1"/>
  <c r="Q2783" i="1" s="1"/>
  <c r="P2783" i="1" s="1"/>
  <c r="S2783" i="1"/>
  <c r="M2784" i="1"/>
  <c r="Q2784" i="1" s="1" a="1"/>
  <c r="Q2784" i="1" s="1"/>
  <c r="P2784" i="1" s="1"/>
  <c r="S2784" i="1"/>
  <c r="M2785" i="1"/>
  <c r="Q2785" i="1" s="1" a="1"/>
  <c r="Q2785" i="1" s="1"/>
  <c r="P2785" i="1" s="1"/>
  <c r="S2785" i="1"/>
  <c r="M2786" i="1"/>
  <c r="Q2786" i="1" s="1" a="1"/>
  <c r="Q2786" i="1" s="1"/>
  <c r="P2786" i="1" s="1"/>
  <c r="S2786" i="1"/>
  <c r="M2787" i="1"/>
  <c r="Q2787" i="1" a="1"/>
  <c r="Q2787" i="1" s="1"/>
  <c r="P2787" i="1" s="1"/>
  <c r="S2787" i="1"/>
  <c r="M2788" i="1"/>
  <c r="Q2788" i="1" s="1" a="1"/>
  <c r="Q2788" i="1" s="1"/>
  <c r="P2788" i="1" s="1"/>
  <c r="S2788" i="1"/>
  <c r="M2789" i="1"/>
  <c r="Q2789" i="1" s="1" a="1"/>
  <c r="Q2789" i="1" s="1"/>
  <c r="P2789" i="1" s="1"/>
  <c r="S2789" i="1"/>
  <c r="M2790" i="1"/>
  <c r="Q2790" i="1" s="1" a="1"/>
  <c r="Q2790" i="1" s="1"/>
  <c r="P2790" i="1" s="1"/>
  <c r="S2790" i="1"/>
  <c r="M2791" i="1"/>
  <c r="Q2791" i="1" s="1" a="1"/>
  <c r="Q2791" i="1" s="1"/>
  <c r="P2791" i="1" s="1"/>
  <c r="S2791" i="1"/>
  <c r="M2792" i="1"/>
  <c r="Q2792" i="1" s="1" a="1"/>
  <c r="Q2792" i="1" s="1"/>
  <c r="P2792" i="1" s="1"/>
  <c r="S2792" i="1"/>
  <c r="M2793" i="1"/>
  <c r="Q2793" i="1" s="1" a="1"/>
  <c r="Q2793" i="1" s="1"/>
  <c r="P2793" i="1" s="1"/>
  <c r="S2793" i="1"/>
  <c r="M2794" i="1"/>
  <c r="Q2794" i="1" s="1" a="1"/>
  <c r="Q2794" i="1" s="1"/>
  <c r="P2794" i="1" s="1"/>
  <c r="S2794" i="1"/>
  <c r="M2795" i="1"/>
  <c r="Q2795" i="1" s="1" a="1"/>
  <c r="Q2795" i="1" s="1"/>
  <c r="P2795" i="1" s="1"/>
  <c r="S2795" i="1"/>
  <c r="M2796" i="1"/>
  <c r="Q2796" i="1" s="1" a="1"/>
  <c r="Q2796" i="1" s="1"/>
  <c r="P2796" i="1" s="1"/>
  <c r="S2796" i="1"/>
  <c r="M2797" i="1"/>
  <c r="Q2797" i="1" s="1" a="1"/>
  <c r="Q2797" i="1" s="1"/>
  <c r="P2797" i="1" s="1"/>
  <c r="S2797" i="1"/>
  <c r="M2798" i="1"/>
  <c r="Q2798" i="1" a="1"/>
  <c r="Q2798" i="1" s="1"/>
  <c r="P2798" i="1" s="1"/>
  <c r="S2798" i="1"/>
  <c r="M2799" i="1"/>
  <c r="Q2799" i="1" s="1" a="1"/>
  <c r="Q2799" i="1" s="1"/>
  <c r="P2799" i="1" s="1"/>
  <c r="S2799" i="1"/>
  <c r="M2800" i="1"/>
  <c r="Q2800" i="1" s="1" a="1"/>
  <c r="Q2800" i="1" s="1"/>
  <c r="P2800" i="1" s="1"/>
  <c r="S2800" i="1"/>
  <c r="M2801" i="1"/>
  <c r="Q2801" i="1" a="1"/>
  <c r="Q2801" i="1" s="1"/>
  <c r="P2801" i="1" s="1"/>
  <c r="S2801" i="1"/>
  <c r="M2802" i="1"/>
  <c r="Q2802" i="1" s="1" a="1"/>
  <c r="Q2802" i="1" s="1"/>
  <c r="P2802" i="1" s="1"/>
  <c r="S2802" i="1"/>
  <c r="M2803" i="1"/>
  <c r="Q2803" i="1" s="1" a="1"/>
  <c r="Q2803" i="1" s="1"/>
  <c r="P2803" i="1" s="1"/>
  <c r="S2803" i="1"/>
  <c r="M2804" i="1"/>
  <c r="Q2804" i="1" s="1" a="1"/>
  <c r="Q2804" i="1" s="1"/>
  <c r="P2804" i="1" s="1"/>
  <c r="S2804" i="1"/>
  <c r="M2805" i="1"/>
  <c r="Q2805" i="1" s="1" a="1"/>
  <c r="Q2805" i="1" s="1"/>
  <c r="P2805" i="1" s="1"/>
  <c r="S2805" i="1"/>
  <c r="M2806" i="1"/>
  <c r="Q2806" i="1" s="1" a="1"/>
  <c r="Q2806" i="1" s="1"/>
  <c r="P2806" i="1" s="1"/>
  <c r="S2806" i="1"/>
  <c r="M2807" i="1"/>
  <c r="Q2807" i="1" s="1" a="1"/>
  <c r="Q2807" i="1" s="1"/>
  <c r="P2807" i="1" s="1"/>
  <c r="S2807" i="1"/>
  <c r="M2808" i="1"/>
  <c r="Q2808" i="1" s="1" a="1"/>
  <c r="Q2808" i="1" s="1"/>
  <c r="P2808" i="1"/>
  <c r="S2808" i="1"/>
  <c r="M2809" i="1"/>
  <c r="Q2809" i="1" s="1" a="1"/>
  <c r="Q2809" i="1" s="1"/>
  <c r="P2809" i="1" s="1"/>
  <c r="S2809" i="1"/>
  <c r="M2810" i="1"/>
  <c r="Q2810" i="1" s="1" a="1"/>
  <c r="Q2810" i="1" s="1"/>
  <c r="P2810" i="1" s="1"/>
  <c r="S2810" i="1"/>
  <c r="M2811" i="1"/>
  <c r="Q2811" i="1" s="1" a="1"/>
  <c r="Q2811" i="1" s="1"/>
  <c r="P2811" i="1" s="1"/>
  <c r="S2811" i="1"/>
  <c r="M2812" i="1"/>
  <c r="Q2812" i="1" s="1" a="1"/>
  <c r="Q2812" i="1"/>
  <c r="P2812" i="1" s="1"/>
  <c r="S2812" i="1"/>
  <c r="M2813" i="1"/>
  <c r="Q2813" i="1" s="1" a="1"/>
  <c r="Q2813" i="1" s="1"/>
  <c r="P2813" i="1" s="1"/>
  <c r="S2813" i="1"/>
  <c r="M2814" i="1"/>
  <c r="Q2814" i="1" a="1"/>
  <c r="Q2814" i="1" s="1"/>
  <c r="P2814" i="1" s="1"/>
  <c r="S2814" i="1"/>
  <c r="M2815" i="1"/>
  <c r="Q2815" i="1" s="1" a="1"/>
  <c r="Q2815" i="1" s="1"/>
  <c r="P2815" i="1" s="1"/>
  <c r="S2815" i="1"/>
  <c r="M2816" i="1"/>
  <c r="Q2816" i="1" s="1" a="1"/>
  <c r="Q2816" i="1" s="1"/>
  <c r="P2816" i="1" s="1"/>
  <c r="S2816" i="1"/>
  <c r="M2817" i="1"/>
  <c r="Q2817" i="1" s="1" a="1"/>
  <c r="Q2817" i="1" s="1"/>
  <c r="P2817" i="1" s="1"/>
  <c r="S2817" i="1"/>
  <c r="M2818" i="1"/>
  <c r="Q2818" i="1" s="1" a="1"/>
  <c r="Q2818" i="1" s="1"/>
  <c r="P2818" i="1" s="1"/>
  <c r="S2818" i="1"/>
  <c r="M2819" i="1"/>
  <c r="Q2819" i="1" s="1" a="1"/>
  <c r="Q2819" i="1" s="1"/>
  <c r="P2819" i="1" s="1"/>
  <c r="S2819" i="1"/>
  <c r="M2820" i="1"/>
  <c r="Q2820" i="1" s="1" a="1"/>
  <c r="Q2820" i="1" s="1"/>
  <c r="P2820" i="1" s="1"/>
  <c r="S2820" i="1"/>
  <c r="M2821" i="1"/>
  <c r="Q2821" i="1" s="1" a="1"/>
  <c r="Q2821" i="1" s="1"/>
  <c r="P2821" i="1" s="1"/>
  <c r="S2821" i="1"/>
  <c r="M2822" i="1"/>
  <c r="Q2822" i="1" s="1" a="1"/>
  <c r="Q2822" i="1" s="1"/>
  <c r="P2822" i="1" s="1"/>
  <c r="S2822" i="1"/>
  <c r="M2823" i="1"/>
  <c r="Q2823" i="1" a="1"/>
  <c r="Q2823" i="1" s="1"/>
  <c r="P2823" i="1" s="1"/>
  <c r="S2823" i="1"/>
  <c r="M2824" i="1"/>
  <c r="Q2824" i="1" a="1"/>
  <c r="Q2824" i="1" s="1"/>
  <c r="P2824" i="1" s="1"/>
  <c r="S2824" i="1"/>
  <c r="M2825" i="1"/>
  <c r="Q2825" i="1" s="1" a="1"/>
  <c r="Q2825" i="1" s="1"/>
  <c r="P2825" i="1" s="1"/>
  <c r="S2825" i="1"/>
  <c r="M2826" i="1"/>
  <c r="Q2826" i="1" s="1" a="1"/>
  <c r="Q2826" i="1" s="1"/>
  <c r="P2826" i="1" s="1"/>
  <c r="S2826" i="1"/>
  <c r="M2827" i="1"/>
  <c r="Q2827" i="1" s="1" a="1"/>
  <c r="Q2827" i="1" s="1"/>
  <c r="P2827" i="1" s="1"/>
  <c r="S2827" i="1"/>
  <c r="M2828" i="1"/>
  <c r="Q2828" i="1" s="1" a="1"/>
  <c r="Q2828" i="1" s="1"/>
  <c r="P2828" i="1" s="1"/>
  <c r="S2828" i="1"/>
  <c r="M2829" i="1"/>
  <c r="Q2829" i="1" s="1" a="1"/>
  <c r="Q2829" i="1" s="1"/>
  <c r="P2829" i="1" s="1"/>
  <c r="S2829" i="1"/>
  <c r="M2830" i="1"/>
  <c r="Q2830" i="1" s="1" a="1"/>
  <c r="Q2830" i="1" s="1"/>
  <c r="P2830" i="1" s="1"/>
  <c r="S2830" i="1"/>
  <c r="M2831" i="1"/>
  <c r="Q2831" i="1" a="1"/>
  <c r="Q2831" i="1" s="1"/>
  <c r="P2831" i="1" s="1"/>
  <c r="S2831" i="1"/>
  <c r="M2832" i="1"/>
  <c r="Q2832" i="1" s="1" a="1"/>
  <c r="Q2832" i="1" s="1"/>
  <c r="P2832" i="1" s="1"/>
  <c r="S2832" i="1"/>
  <c r="M2833" i="1"/>
  <c r="Q2833" i="1" s="1" a="1"/>
  <c r="Q2833" i="1" s="1"/>
  <c r="P2833" i="1" s="1"/>
  <c r="S2833" i="1"/>
  <c r="M2834" i="1"/>
  <c r="Q2834" i="1" a="1"/>
  <c r="Q2834" i="1" s="1"/>
  <c r="P2834" i="1" s="1"/>
  <c r="S2834" i="1"/>
  <c r="M2835" i="1"/>
  <c r="Q2835" i="1" s="1" a="1"/>
  <c r="Q2835" i="1" s="1"/>
  <c r="P2835" i="1" s="1"/>
  <c r="S2835" i="1"/>
  <c r="M2836" i="1"/>
  <c r="Q2836" i="1" s="1" a="1"/>
  <c r="Q2836" i="1" s="1"/>
  <c r="P2836" i="1" s="1"/>
  <c r="S2836" i="1"/>
  <c r="M2837" i="1"/>
  <c r="Q2837" i="1" s="1" a="1"/>
  <c r="Q2837" i="1" s="1"/>
  <c r="P2837" i="1" s="1"/>
  <c r="S2837" i="1"/>
  <c r="M2838" i="1"/>
  <c r="Q2838" i="1" s="1" a="1"/>
  <c r="Q2838" i="1" s="1"/>
  <c r="P2838" i="1" s="1"/>
  <c r="S2838" i="1"/>
  <c r="M2839" i="1"/>
  <c r="Q2839" i="1" s="1" a="1"/>
  <c r="Q2839" i="1" s="1"/>
  <c r="P2839" i="1" s="1"/>
  <c r="S2839" i="1"/>
  <c r="M2840" i="1"/>
  <c r="Q2840" i="1" s="1" a="1"/>
  <c r="Q2840" i="1" s="1"/>
  <c r="P2840" i="1" s="1"/>
  <c r="S2840" i="1"/>
  <c r="M2841" i="1"/>
  <c r="Q2841" i="1" s="1" a="1"/>
  <c r="Q2841" i="1" s="1"/>
  <c r="P2841" i="1" s="1"/>
  <c r="S2841" i="1"/>
  <c r="M2842" i="1"/>
  <c r="Q2842" i="1" a="1"/>
  <c r="Q2842" i="1" s="1"/>
  <c r="P2842" i="1" s="1"/>
  <c r="S2842" i="1"/>
  <c r="M2843" i="1"/>
  <c r="Q2843" i="1" s="1" a="1"/>
  <c r="Q2843" i="1" s="1"/>
  <c r="P2843" i="1" s="1"/>
  <c r="S2843" i="1"/>
  <c r="M2844" i="1"/>
  <c r="Q2844" i="1" s="1" a="1"/>
  <c r="Q2844" i="1" s="1"/>
  <c r="P2844" i="1" s="1"/>
  <c r="S2844" i="1"/>
  <c r="M2845" i="1"/>
  <c r="Q2845" i="1" s="1" a="1"/>
  <c r="Q2845" i="1" s="1"/>
  <c r="P2845" i="1" s="1"/>
  <c r="S2845" i="1"/>
  <c r="M2846" i="1"/>
  <c r="Q2846" i="1" s="1" a="1"/>
  <c r="Q2846" i="1" s="1"/>
  <c r="P2846" i="1" s="1"/>
  <c r="S2846" i="1"/>
  <c r="M2847" i="1"/>
  <c r="Q2847" i="1" s="1" a="1"/>
  <c r="Q2847" i="1" s="1"/>
  <c r="P2847" i="1" s="1"/>
  <c r="S2847" i="1"/>
  <c r="M2848" i="1"/>
  <c r="Q2848" i="1" s="1" a="1"/>
  <c r="Q2848" i="1" s="1"/>
  <c r="P2848" i="1" s="1"/>
  <c r="S2848" i="1"/>
  <c r="M2849" i="1"/>
  <c r="Q2849" i="1" s="1" a="1"/>
  <c r="Q2849" i="1" s="1"/>
  <c r="P2849" i="1" s="1"/>
  <c r="S2849" i="1"/>
  <c r="M2850" i="1"/>
  <c r="Q2850" i="1" a="1"/>
  <c r="Q2850" i="1" s="1"/>
  <c r="P2850" i="1" s="1"/>
  <c r="S2850" i="1"/>
  <c r="M2851" i="1"/>
  <c r="Q2851" i="1" s="1" a="1"/>
  <c r="Q2851" i="1" s="1"/>
  <c r="P2851" i="1" s="1"/>
  <c r="S2851" i="1"/>
  <c r="M2852" i="1"/>
  <c r="Q2852" i="1" s="1" a="1"/>
  <c r="Q2852" i="1" s="1"/>
  <c r="P2852" i="1" s="1"/>
  <c r="S2852" i="1"/>
  <c r="M2853" i="1"/>
  <c r="Q2853" i="1" s="1" a="1"/>
  <c r="Q2853" i="1" s="1"/>
  <c r="P2853" i="1" s="1"/>
  <c r="S2853" i="1"/>
  <c r="M2854" i="1"/>
  <c r="Q2854" i="1" s="1" a="1"/>
  <c r="Q2854" i="1" s="1"/>
  <c r="P2854" i="1" s="1"/>
  <c r="S2854" i="1"/>
  <c r="M2855" i="1"/>
  <c r="Q2855" i="1" s="1" a="1"/>
  <c r="Q2855" i="1" s="1"/>
  <c r="P2855" i="1" s="1"/>
  <c r="S2855" i="1"/>
  <c r="M2856" i="1"/>
  <c r="Q2856" i="1" s="1" a="1"/>
  <c r="Q2856" i="1" s="1"/>
  <c r="P2856" i="1" s="1"/>
  <c r="S2856" i="1"/>
  <c r="M2857" i="1"/>
  <c r="Q2857" i="1" s="1" a="1"/>
  <c r="Q2857" i="1" s="1"/>
  <c r="P2857" i="1" s="1"/>
  <c r="S2857" i="1"/>
  <c r="M2858" i="1"/>
  <c r="Q2858" i="1" a="1"/>
  <c r="Q2858" i="1" s="1"/>
  <c r="P2858" i="1" s="1"/>
  <c r="S2858" i="1"/>
  <c r="M2859" i="1"/>
  <c r="Q2859" i="1" s="1" a="1"/>
  <c r="Q2859" i="1" s="1"/>
  <c r="P2859" i="1" s="1"/>
  <c r="S2859" i="1"/>
  <c r="M2860" i="1"/>
  <c r="Q2860" i="1" s="1" a="1"/>
  <c r="Q2860" i="1" s="1"/>
  <c r="P2860" i="1" s="1"/>
  <c r="S2860" i="1"/>
  <c r="M2861" i="1"/>
  <c r="Q2861" i="1" a="1"/>
  <c r="Q2861" i="1" s="1"/>
  <c r="P2861" i="1" s="1"/>
  <c r="S2861" i="1"/>
  <c r="M2862" i="1"/>
  <c r="Q2862" i="1" s="1" a="1"/>
  <c r="Q2862" i="1" s="1"/>
  <c r="P2862" i="1" s="1"/>
  <c r="S2862" i="1"/>
  <c r="M2863" i="1"/>
  <c r="Q2863" i="1" s="1" a="1"/>
  <c r="Q2863" i="1" s="1"/>
  <c r="P2863" i="1" s="1"/>
  <c r="S2863" i="1"/>
  <c r="M2864" i="1"/>
  <c r="Q2864" i="1" s="1" a="1"/>
  <c r="Q2864" i="1" s="1"/>
  <c r="P2864" i="1" s="1"/>
  <c r="S2864" i="1"/>
  <c r="M2865" i="1"/>
  <c r="Q2865" i="1" s="1" a="1"/>
  <c r="Q2865" i="1" s="1"/>
  <c r="P2865" i="1" s="1"/>
  <c r="S2865" i="1"/>
  <c r="M2866" i="1"/>
  <c r="Q2866" i="1" s="1" a="1"/>
  <c r="Q2866" i="1" s="1"/>
  <c r="P2866" i="1" s="1"/>
  <c r="S2866" i="1"/>
  <c r="M2867" i="1"/>
  <c r="Q2867" i="1" s="1" a="1"/>
  <c r="Q2867" i="1" s="1"/>
  <c r="P2867" i="1" s="1"/>
  <c r="S2867" i="1"/>
  <c r="M2868" i="1"/>
  <c r="Q2868" i="1" s="1" a="1"/>
  <c r="Q2868" i="1" s="1"/>
  <c r="P2868" i="1"/>
  <c r="S2868" i="1"/>
  <c r="M2869" i="1"/>
  <c r="Q2869" i="1" s="1" a="1"/>
  <c r="Q2869" i="1" s="1"/>
  <c r="P2869" i="1" s="1"/>
  <c r="S2869" i="1"/>
  <c r="M2870" i="1"/>
  <c r="Q2870" i="1" s="1" a="1"/>
  <c r="Q2870" i="1" s="1"/>
  <c r="P2870" i="1" s="1"/>
  <c r="S2870" i="1"/>
  <c r="M2871" i="1"/>
  <c r="Q2871" i="1" s="1" a="1"/>
  <c r="Q2871" i="1" s="1"/>
  <c r="P2871" i="1" s="1"/>
  <c r="S2871" i="1"/>
  <c r="M2872" i="1"/>
  <c r="Q2872" i="1" s="1" a="1"/>
  <c r="Q2872" i="1" s="1"/>
  <c r="P2872" i="1" s="1"/>
  <c r="S2872" i="1"/>
  <c r="M2873" i="1"/>
  <c r="Q2873" i="1" s="1" a="1"/>
  <c r="Q2873" i="1" s="1"/>
  <c r="P2873" i="1" s="1"/>
  <c r="S2873" i="1"/>
  <c r="M2874" i="1"/>
  <c r="Q2874" i="1" s="1" a="1"/>
  <c r="Q2874" i="1" s="1"/>
  <c r="P2874" i="1" s="1"/>
  <c r="S2874" i="1"/>
  <c r="M2875" i="1"/>
  <c r="Q2875" i="1" a="1"/>
  <c r="Q2875" i="1"/>
  <c r="P2875" i="1" s="1"/>
  <c r="S2875" i="1"/>
  <c r="M2876" i="1"/>
  <c r="Q2876" i="1" s="1" a="1"/>
  <c r="Q2876" i="1" s="1"/>
  <c r="P2876" i="1" s="1"/>
  <c r="S2876" i="1"/>
  <c r="M2877" i="1"/>
  <c r="Q2877" i="1" s="1" a="1"/>
  <c r="Q2877" i="1" s="1"/>
  <c r="P2877" i="1" s="1"/>
  <c r="S2877" i="1"/>
  <c r="M2878" i="1"/>
  <c r="Q2878" i="1" s="1" a="1"/>
  <c r="Q2878" i="1" s="1"/>
  <c r="P2878" i="1" s="1"/>
  <c r="S2878" i="1"/>
  <c r="M2879" i="1"/>
  <c r="Q2879" i="1" s="1" a="1"/>
  <c r="Q2879" i="1" s="1"/>
  <c r="P2879" i="1" s="1"/>
  <c r="S2879" i="1"/>
  <c r="M2880" i="1"/>
  <c r="Q2880" i="1" a="1"/>
  <c r="Q2880" i="1" s="1"/>
  <c r="P2880" i="1" s="1"/>
  <c r="S2880" i="1"/>
  <c r="M2881" i="1"/>
  <c r="Q2881" i="1" s="1" a="1"/>
  <c r="Q2881" i="1" s="1"/>
  <c r="P2881" i="1" s="1"/>
  <c r="S2881" i="1"/>
  <c r="M2882" i="1"/>
  <c r="Q2882" i="1" s="1" a="1"/>
  <c r="Q2882" i="1" s="1"/>
  <c r="P2882" i="1" s="1"/>
  <c r="S2882" i="1"/>
  <c r="M2883" i="1"/>
  <c r="Q2883" i="1" s="1" a="1"/>
  <c r="Q2883" i="1" s="1"/>
  <c r="P2883" i="1" s="1"/>
  <c r="S2883" i="1"/>
  <c r="M2884" i="1"/>
  <c r="Q2884" i="1" s="1" a="1"/>
  <c r="Q2884" i="1" s="1"/>
  <c r="P2884" i="1" s="1"/>
  <c r="S2884" i="1"/>
  <c r="M2885" i="1"/>
  <c r="Q2885" i="1" s="1" a="1"/>
  <c r="Q2885" i="1" s="1"/>
  <c r="P2885" i="1" s="1"/>
  <c r="S2885" i="1"/>
  <c r="M2886" i="1"/>
  <c r="Q2886" i="1" s="1" a="1"/>
  <c r="Q2886" i="1" s="1"/>
  <c r="P2886" i="1" s="1"/>
  <c r="S2886" i="1"/>
  <c r="M2887" i="1"/>
  <c r="Q2887" i="1" a="1"/>
  <c r="Q2887" i="1" s="1"/>
  <c r="P2887" i="1" s="1"/>
  <c r="S2887" i="1"/>
  <c r="M2888" i="1"/>
  <c r="Q2888" i="1" a="1"/>
  <c r="Q2888" i="1" s="1"/>
  <c r="P2888" i="1" s="1"/>
  <c r="S2888" i="1"/>
  <c r="M2889" i="1"/>
  <c r="Q2889" i="1" s="1" a="1"/>
  <c r="Q2889" i="1" s="1"/>
  <c r="P2889" i="1" s="1"/>
  <c r="S2889" i="1"/>
  <c r="M2890" i="1"/>
  <c r="Q2890" i="1" a="1"/>
  <c r="Q2890" i="1" s="1"/>
  <c r="P2890" i="1" s="1"/>
  <c r="S2890" i="1"/>
  <c r="M2891" i="1"/>
  <c r="Q2891" i="1" a="1"/>
  <c r="Q2891" i="1" s="1"/>
  <c r="P2891" i="1" s="1"/>
  <c r="S2891" i="1"/>
  <c r="M2892" i="1"/>
  <c r="Q2892" i="1" s="1" a="1"/>
  <c r="Q2892" i="1" s="1"/>
  <c r="P2892" i="1" s="1"/>
  <c r="S2892" i="1"/>
  <c r="M2893" i="1"/>
  <c r="Q2893" i="1" s="1" a="1"/>
  <c r="Q2893" i="1" s="1"/>
  <c r="P2893" i="1" s="1"/>
  <c r="S2893" i="1"/>
  <c r="M2894" i="1"/>
  <c r="Q2894" i="1" s="1" a="1"/>
  <c r="Q2894" i="1" s="1"/>
  <c r="P2894" i="1" s="1"/>
  <c r="S2894" i="1"/>
  <c r="M2895" i="1"/>
  <c r="Q2895" i="1" s="1" a="1"/>
  <c r="Q2895" i="1" s="1"/>
  <c r="P2895" i="1" s="1"/>
  <c r="S2895" i="1"/>
  <c r="M2896" i="1"/>
  <c r="Q2896" i="1" s="1" a="1"/>
  <c r="Q2896" i="1" s="1"/>
  <c r="P2896" i="1" s="1"/>
  <c r="S2896" i="1"/>
  <c r="M2897" i="1"/>
  <c r="Q2897" i="1" s="1" a="1"/>
  <c r="Q2897" i="1" s="1"/>
  <c r="P2897" i="1" s="1"/>
  <c r="S2897" i="1"/>
  <c r="M2898" i="1"/>
  <c r="Q2898" i="1" s="1" a="1"/>
  <c r="Q2898" i="1" s="1"/>
  <c r="P2898" i="1" s="1"/>
  <c r="S2898" i="1"/>
  <c r="M2899" i="1"/>
  <c r="Q2899" i="1" a="1"/>
  <c r="Q2899" i="1" s="1"/>
  <c r="P2899" i="1" s="1"/>
  <c r="S2899" i="1"/>
  <c r="M2900" i="1"/>
  <c r="Q2900" i="1" s="1" a="1"/>
  <c r="Q2900" i="1" s="1"/>
  <c r="P2900" i="1" s="1"/>
  <c r="S2900" i="1"/>
  <c r="M2901" i="1"/>
  <c r="Q2901" i="1" s="1" a="1"/>
  <c r="Q2901" i="1" s="1"/>
  <c r="P2901" i="1" s="1"/>
  <c r="S2901" i="1"/>
  <c r="M2902" i="1"/>
  <c r="Q2902" i="1" s="1" a="1"/>
  <c r="Q2902" i="1" s="1"/>
  <c r="P2902" i="1" s="1"/>
  <c r="S2902" i="1"/>
  <c r="M2903" i="1"/>
  <c r="Q2903" i="1" s="1" a="1"/>
  <c r="Q2903" i="1" s="1"/>
  <c r="P2903" i="1" s="1"/>
  <c r="S2903" i="1"/>
  <c r="M2904" i="1"/>
  <c r="Q2904" i="1" a="1"/>
  <c r="Q2904" i="1" s="1"/>
  <c r="P2904" i="1" s="1"/>
  <c r="S2904" i="1"/>
  <c r="M2905" i="1"/>
  <c r="Q2905" i="1" s="1" a="1"/>
  <c r="Q2905" i="1" s="1"/>
  <c r="P2905" i="1" s="1"/>
  <c r="S2905" i="1"/>
  <c r="M2906" i="1"/>
  <c r="Q2906" i="1" s="1" a="1"/>
  <c r="Q2906" i="1" s="1"/>
  <c r="P2906" i="1" s="1"/>
  <c r="S2906" i="1"/>
  <c r="M2907" i="1"/>
  <c r="Q2907" i="1" s="1" a="1"/>
  <c r="Q2907" i="1" s="1"/>
  <c r="P2907" i="1" s="1"/>
  <c r="S2907" i="1"/>
  <c r="M2908" i="1"/>
  <c r="Q2908" i="1" s="1" a="1"/>
  <c r="Q2908" i="1" s="1"/>
  <c r="P2908" i="1" s="1"/>
  <c r="S2908" i="1"/>
  <c r="M2909" i="1"/>
  <c r="Q2909" i="1" s="1" a="1"/>
  <c r="Q2909" i="1" s="1"/>
  <c r="P2909" i="1" s="1"/>
  <c r="S2909" i="1"/>
  <c r="M2910" i="1"/>
  <c r="Q2910" i="1" s="1" a="1"/>
  <c r="Q2910" i="1" s="1"/>
  <c r="P2910" i="1" s="1"/>
  <c r="S2910" i="1"/>
  <c r="M2911" i="1"/>
  <c r="Q2911" i="1" s="1" a="1"/>
  <c r="Q2911" i="1" s="1"/>
  <c r="P2911" i="1" s="1"/>
  <c r="S2911" i="1"/>
  <c r="M2912" i="1"/>
  <c r="Q2912" i="1" s="1" a="1"/>
  <c r="Q2912" i="1" s="1"/>
  <c r="P2912" i="1" s="1"/>
  <c r="S2912" i="1"/>
  <c r="M2913" i="1"/>
  <c r="Q2913" i="1" s="1" a="1"/>
  <c r="Q2913" i="1" s="1"/>
  <c r="P2913" i="1" s="1"/>
  <c r="S2913" i="1"/>
  <c r="M2914" i="1"/>
  <c r="Q2914" i="1" s="1" a="1"/>
  <c r="Q2914" i="1" s="1"/>
  <c r="P2914" i="1" s="1"/>
  <c r="S2914" i="1"/>
  <c r="M2915" i="1"/>
  <c r="Q2915" i="1" s="1" a="1"/>
  <c r="Q2915" i="1" s="1"/>
  <c r="P2915" i="1" s="1"/>
  <c r="S2915" i="1"/>
  <c r="M2916" i="1"/>
  <c r="Q2916" i="1" s="1" a="1"/>
  <c r="Q2916" i="1" s="1"/>
  <c r="P2916" i="1" s="1"/>
  <c r="S2916" i="1"/>
  <c r="M2917" i="1"/>
  <c r="Q2917" i="1" s="1" a="1"/>
  <c r="Q2917" i="1" s="1"/>
  <c r="P2917" i="1" s="1"/>
  <c r="S2917" i="1"/>
  <c r="M2918" i="1"/>
  <c r="Q2918" i="1" s="1" a="1"/>
  <c r="Q2918" i="1" s="1"/>
  <c r="P2918" i="1" s="1"/>
  <c r="S2918" i="1"/>
  <c r="M2919" i="1"/>
  <c r="Q2919" i="1" s="1" a="1"/>
  <c r="Q2919" i="1" s="1"/>
  <c r="P2919" i="1" s="1"/>
  <c r="S2919" i="1"/>
  <c r="M2920" i="1"/>
  <c r="Q2920" i="1" s="1" a="1"/>
  <c r="Q2920" i="1" s="1"/>
  <c r="P2920" i="1" s="1"/>
  <c r="S2920" i="1"/>
  <c r="M2921" i="1"/>
  <c r="Q2921" i="1" s="1" a="1"/>
  <c r="Q2921" i="1" s="1"/>
  <c r="P2921" i="1" s="1"/>
  <c r="S2921" i="1"/>
  <c r="M2922" i="1"/>
  <c r="Q2922" i="1" s="1" a="1"/>
  <c r="Q2922" i="1" s="1"/>
  <c r="P2922" i="1" s="1"/>
  <c r="S2922" i="1"/>
  <c r="M2923" i="1"/>
  <c r="Q2923" i="1" a="1"/>
  <c r="Q2923" i="1" s="1"/>
  <c r="P2923" i="1" s="1"/>
  <c r="S2923" i="1"/>
  <c r="M2924" i="1"/>
  <c r="Q2924" i="1" s="1" a="1"/>
  <c r="Q2924" i="1" s="1"/>
  <c r="P2924" i="1"/>
  <c r="S2924" i="1"/>
  <c r="M2925" i="1"/>
  <c r="Q2925" i="1" s="1" a="1"/>
  <c r="Q2925" i="1" s="1"/>
  <c r="P2925" i="1" s="1"/>
  <c r="S2925" i="1"/>
  <c r="M2926" i="1"/>
  <c r="Q2926" i="1" s="1" a="1"/>
  <c r="Q2926" i="1" s="1"/>
  <c r="P2926" i="1" s="1"/>
  <c r="S2926" i="1"/>
  <c r="M2927" i="1"/>
  <c r="Q2927" i="1" s="1" a="1"/>
  <c r="Q2927" i="1" s="1"/>
  <c r="P2927" i="1" s="1"/>
  <c r="S2927" i="1"/>
  <c r="M2928" i="1"/>
  <c r="Q2928" i="1" s="1" a="1"/>
  <c r="Q2928" i="1" s="1"/>
  <c r="P2928" i="1" s="1"/>
  <c r="S2928" i="1"/>
  <c r="M2929" i="1"/>
  <c r="Q2929" i="1" s="1" a="1"/>
  <c r="Q2929" i="1" s="1"/>
  <c r="P2929" i="1" s="1"/>
  <c r="S2929" i="1"/>
  <c r="M2930" i="1"/>
  <c r="Q2930" i="1" s="1" a="1"/>
  <c r="Q2930" i="1" s="1"/>
  <c r="P2930" i="1" s="1"/>
  <c r="S2930" i="1"/>
  <c r="M2931" i="1"/>
  <c r="Q2931" i="1" a="1"/>
  <c r="Q2931" i="1" s="1"/>
  <c r="P2931" i="1" s="1"/>
  <c r="S2931" i="1"/>
  <c r="M2932" i="1"/>
  <c r="Q2932" i="1" s="1" a="1"/>
  <c r="Q2932" i="1" s="1"/>
  <c r="P2932" i="1" s="1"/>
  <c r="S2932" i="1"/>
  <c r="M2933" i="1"/>
  <c r="Q2933" i="1" s="1" a="1"/>
  <c r="Q2933" i="1" s="1"/>
  <c r="P2933" i="1" s="1"/>
  <c r="S2933" i="1"/>
  <c r="M2934" i="1"/>
  <c r="Q2934" i="1" s="1" a="1"/>
  <c r="Q2934" i="1" s="1"/>
  <c r="P2934" i="1" s="1"/>
  <c r="S2934" i="1"/>
  <c r="M2935" i="1"/>
  <c r="Q2935" i="1" s="1" a="1"/>
  <c r="Q2935" i="1" s="1"/>
  <c r="P2935" i="1" s="1"/>
  <c r="S2935" i="1"/>
  <c r="M2936" i="1"/>
  <c r="Q2936" i="1" a="1"/>
  <c r="Q2936" i="1" s="1"/>
  <c r="P2936" i="1" s="1"/>
  <c r="S2936" i="1"/>
  <c r="M2937" i="1"/>
  <c r="Q2937" i="1" s="1" a="1"/>
  <c r="Q2937" i="1" s="1"/>
  <c r="P2937" i="1" s="1"/>
  <c r="S2937" i="1"/>
  <c r="M2938" i="1"/>
  <c r="Q2938" i="1" s="1" a="1"/>
  <c r="Q2938" i="1" s="1"/>
  <c r="P2938" i="1" s="1"/>
  <c r="S2938" i="1"/>
  <c r="M2939" i="1"/>
  <c r="Q2939" i="1" a="1"/>
  <c r="Q2939" i="1" s="1"/>
  <c r="P2939" i="1" s="1"/>
  <c r="S2939" i="1"/>
  <c r="M2940" i="1"/>
  <c r="Q2940" i="1" s="1" a="1"/>
  <c r="Q2940" i="1" s="1"/>
  <c r="P2940" i="1" s="1"/>
  <c r="S2940" i="1"/>
  <c r="M2941" i="1"/>
  <c r="Q2941" i="1" s="1" a="1"/>
  <c r="Q2941" i="1" s="1"/>
  <c r="P2941" i="1" s="1"/>
  <c r="S2941" i="1"/>
  <c r="M2942" i="1"/>
  <c r="Q2942" i="1" s="1" a="1"/>
  <c r="Q2942" i="1" s="1"/>
  <c r="P2942" i="1" s="1"/>
  <c r="S2942" i="1"/>
  <c r="M2943" i="1"/>
  <c r="Q2943" i="1" a="1"/>
  <c r="Q2943" i="1" s="1"/>
  <c r="P2943" i="1" s="1"/>
  <c r="S2943" i="1"/>
  <c r="M2944" i="1"/>
  <c r="Q2944" i="1" s="1" a="1"/>
  <c r="Q2944" i="1" s="1"/>
  <c r="P2944" i="1" s="1"/>
  <c r="S2944" i="1"/>
  <c r="M2945" i="1"/>
  <c r="Q2945" i="1" s="1" a="1"/>
  <c r="Q2945" i="1" s="1"/>
  <c r="P2945" i="1" s="1"/>
  <c r="S2945" i="1"/>
  <c r="M2946" i="1"/>
  <c r="Q2946" i="1" a="1"/>
  <c r="Q2946" i="1" s="1"/>
  <c r="P2946" i="1" s="1"/>
  <c r="S2946" i="1"/>
  <c r="M2947" i="1"/>
  <c r="Q2947" i="1" s="1" a="1"/>
  <c r="Q2947" i="1" s="1"/>
  <c r="P2947" i="1" s="1"/>
  <c r="S2947" i="1"/>
  <c r="M2948" i="1"/>
  <c r="Q2948" i="1" s="1" a="1"/>
  <c r="Q2948" i="1" s="1"/>
  <c r="P2948" i="1" s="1"/>
  <c r="S2948" i="1"/>
  <c r="M2949" i="1"/>
  <c r="Q2949" i="1" s="1" a="1"/>
  <c r="Q2949" i="1" s="1"/>
  <c r="P2949" i="1" s="1"/>
  <c r="S2949" i="1"/>
  <c r="M2950" i="1"/>
  <c r="Q2950" i="1" s="1" a="1"/>
  <c r="Q2950" i="1" s="1"/>
  <c r="P2950" i="1" s="1"/>
  <c r="S2950" i="1"/>
  <c r="M2951" i="1"/>
  <c r="Q2951" i="1" s="1" a="1"/>
  <c r="Q2951" i="1" s="1"/>
  <c r="P2951" i="1" s="1"/>
  <c r="S2951" i="1"/>
  <c r="M2952" i="1"/>
  <c r="Q2952" i="1" s="1" a="1"/>
  <c r="Q2952" i="1" s="1"/>
  <c r="P2952" i="1" s="1"/>
  <c r="S2952" i="1"/>
  <c r="M2953" i="1"/>
  <c r="Q2953" i="1" s="1" a="1"/>
  <c r="Q2953" i="1" s="1"/>
  <c r="P2953" i="1" s="1"/>
  <c r="S2953" i="1"/>
  <c r="M2954" i="1"/>
  <c r="Q2954" i="1" s="1" a="1"/>
  <c r="Q2954" i="1" s="1"/>
  <c r="P2954" i="1" s="1"/>
  <c r="S2954" i="1"/>
  <c r="M2955" i="1"/>
  <c r="Q2955" i="1" s="1" a="1"/>
  <c r="Q2955" i="1" s="1"/>
  <c r="P2955" i="1" s="1"/>
  <c r="S2955" i="1"/>
  <c r="M2956" i="1"/>
  <c r="Q2956" i="1" s="1" a="1"/>
  <c r="Q2956" i="1" s="1"/>
  <c r="P2956" i="1"/>
  <c r="S2956" i="1"/>
  <c r="M2957" i="1"/>
  <c r="Q2957" i="1" s="1" a="1"/>
  <c r="Q2957" i="1" s="1"/>
  <c r="P2957" i="1" s="1"/>
  <c r="S2957" i="1"/>
  <c r="M2958" i="1"/>
  <c r="Q2958" i="1" s="1" a="1"/>
  <c r="Q2958" i="1" s="1"/>
  <c r="P2958" i="1" s="1"/>
  <c r="S2958" i="1"/>
  <c r="M2959" i="1"/>
  <c r="Q2959" i="1" s="1" a="1"/>
  <c r="Q2959" i="1" s="1"/>
  <c r="P2959" i="1" s="1"/>
  <c r="S2959" i="1"/>
  <c r="M2960" i="1"/>
  <c r="Q2960" i="1" a="1"/>
  <c r="Q2960" i="1" s="1"/>
  <c r="P2960" i="1" s="1"/>
  <c r="S2960" i="1"/>
  <c r="M2961" i="1"/>
  <c r="Q2961" i="1" s="1" a="1"/>
  <c r="Q2961" i="1" s="1"/>
  <c r="P2961" i="1" s="1"/>
  <c r="S2961" i="1"/>
  <c r="M2962" i="1"/>
  <c r="Q2962" i="1" s="1" a="1"/>
  <c r="Q2962" i="1" s="1"/>
  <c r="P2962" i="1" s="1"/>
  <c r="S2962" i="1"/>
  <c r="M2963" i="1"/>
  <c r="Q2963" i="1" s="1" a="1"/>
  <c r="Q2963" i="1" s="1"/>
  <c r="P2963" i="1" s="1"/>
  <c r="S2963" i="1"/>
  <c r="M2964" i="1"/>
  <c r="Q2964" i="1" s="1" a="1"/>
  <c r="Q2964" i="1" s="1"/>
  <c r="P2964" i="1" s="1"/>
  <c r="S2964" i="1"/>
  <c r="M2965" i="1"/>
  <c r="Q2965" i="1" s="1" a="1"/>
  <c r="Q2965" i="1" s="1"/>
  <c r="P2965" i="1" s="1"/>
  <c r="S2965" i="1"/>
  <c r="M2966" i="1"/>
  <c r="Q2966" i="1" s="1" a="1"/>
  <c r="Q2966" i="1" s="1"/>
  <c r="P2966" i="1" s="1"/>
  <c r="S2966" i="1"/>
  <c r="M2967" i="1"/>
  <c r="Q2967" i="1" s="1" a="1"/>
  <c r="Q2967" i="1" s="1"/>
  <c r="P2967" i="1" s="1"/>
  <c r="S2967" i="1"/>
  <c r="M2968" i="1"/>
  <c r="Q2968" i="1" s="1" a="1"/>
  <c r="Q2968" i="1" s="1"/>
  <c r="P2968" i="1" s="1"/>
  <c r="S2968" i="1"/>
  <c r="M2969" i="1"/>
  <c r="Q2969" i="1" s="1" a="1"/>
  <c r="Q2969" i="1" s="1"/>
  <c r="P2969" i="1" s="1"/>
  <c r="S2969" i="1"/>
  <c r="M2970" i="1"/>
  <c r="Q2970" i="1" s="1" a="1"/>
  <c r="Q2970" i="1" s="1"/>
  <c r="P2970" i="1" s="1"/>
  <c r="S2970" i="1"/>
  <c r="M2971" i="1"/>
  <c r="Q2971" i="1" a="1"/>
  <c r="Q2971" i="1" s="1"/>
  <c r="P2971" i="1" s="1"/>
  <c r="S2971" i="1"/>
  <c r="M2972" i="1"/>
  <c r="Q2972" i="1" s="1" a="1"/>
  <c r="Q2972" i="1" s="1"/>
  <c r="P2972" i="1" s="1"/>
  <c r="S2972" i="1"/>
  <c r="M2973" i="1"/>
  <c r="Q2973" i="1" s="1" a="1"/>
  <c r="Q2973" i="1" s="1"/>
  <c r="P2973" i="1" s="1"/>
  <c r="S2973" i="1"/>
  <c r="M2974" i="1"/>
  <c r="Q2974" i="1" s="1" a="1"/>
  <c r="Q2974" i="1"/>
  <c r="P2974" i="1" s="1"/>
  <c r="S2974" i="1"/>
  <c r="M2975" i="1"/>
  <c r="Q2975" i="1" a="1"/>
  <c r="Q2975" i="1" s="1"/>
  <c r="P2975" i="1" s="1"/>
  <c r="S2975" i="1"/>
  <c r="M2976" i="1"/>
  <c r="Q2976" i="1" s="1" a="1"/>
  <c r="Q2976" i="1" s="1"/>
  <c r="P2976" i="1" s="1"/>
  <c r="S2976" i="1"/>
  <c r="M2977" i="1"/>
  <c r="Q2977" i="1" a="1"/>
  <c r="Q2977" i="1" s="1"/>
  <c r="P2977" i="1" s="1"/>
  <c r="S2977" i="1"/>
  <c r="M2978" i="1"/>
  <c r="Q2978" i="1" s="1" a="1"/>
  <c r="Q2978" i="1" s="1"/>
  <c r="P2978" i="1" s="1"/>
  <c r="S2978" i="1"/>
  <c r="M2979" i="1"/>
  <c r="Q2979" i="1" s="1" a="1"/>
  <c r="Q2979" i="1" s="1"/>
  <c r="P2979" i="1" s="1"/>
  <c r="S2979" i="1"/>
  <c r="M2980" i="1"/>
  <c r="Q2980" i="1" s="1" a="1"/>
  <c r="Q2980" i="1" s="1"/>
  <c r="P2980" i="1" s="1"/>
  <c r="S2980" i="1"/>
  <c r="M2981" i="1"/>
  <c r="Q2981" i="1" s="1" a="1"/>
  <c r="Q2981" i="1" s="1"/>
  <c r="P2981" i="1" s="1"/>
  <c r="S2981" i="1"/>
  <c r="M2982" i="1"/>
  <c r="Q2982" i="1" s="1" a="1"/>
  <c r="Q2982" i="1" s="1"/>
  <c r="P2982" i="1" s="1"/>
  <c r="S2982" i="1"/>
  <c r="M2983" i="1"/>
  <c r="Q2983" i="1" s="1" a="1"/>
  <c r="Q2983" i="1" s="1"/>
  <c r="P2983" i="1" s="1"/>
  <c r="S2983" i="1"/>
  <c r="M2984" i="1"/>
  <c r="Q2984" i="1" s="1" a="1"/>
  <c r="Q2984" i="1" s="1"/>
  <c r="P2984" i="1" s="1"/>
  <c r="S2984" i="1"/>
  <c r="M2985" i="1"/>
  <c r="Q2985" i="1" s="1" a="1"/>
  <c r="Q2985" i="1" s="1"/>
  <c r="P2985" i="1" s="1"/>
  <c r="S2985" i="1"/>
  <c r="M2986" i="1"/>
  <c r="Q2986" i="1" s="1" a="1"/>
  <c r="Q2986" i="1" s="1"/>
  <c r="P2986" i="1" s="1"/>
  <c r="S2986" i="1"/>
  <c r="M2987" i="1"/>
  <c r="Q2987" i="1" a="1"/>
  <c r="Q2987" i="1" s="1"/>
  <c r="P2987" i="1" s="1"/>
  <c r="S2987" i="1"/>
  <c r="M2988" i="1"/>
  <c r="Q2988" i="1" s="1" a="1"/>
  <c r="Q2988" i="1"/>
  <c r="P2988" i="1" s="1"/>
  <c r="S2988" i="1"/>
  <c r="M2989" i="1"/>
  <c r="Q2989" i="1" s="1" a="1"/>
  <c r="Q2989" i="1" s="1"/>
  <c r="P2989" i="1" s="1"/>
  <c r="S2989" i="1"/>
  <c r="M2990" i="1"/>
  <c r="Q2990" i="1" s="1" a="1"/>
  <c r="Q2990" i="1" s="1"/>
  <c r="P2990" i="1" s="1"/>
  <c r="S2990" i="1"/>
  <c r="M2991" i="1"/>
  <c r="Q2991" i="1" a="1"/>
  <c r="Q2991" i="1" s="1"/>
  <c r="P2991" i="1" s="1"/>
  <c r="S2991" i="1"/>
  <c r="M2992" i="1"/>
  <c r="Q2992" i="1" s="1" a="1"/>
  <c r="Q2992" i="1" s="1"/>
  <c r="P2992" i="1" s="1"/>
  <c r="S2992" i="1"/>
  <c r="M2993" i="1"/>
  <c r="Q2993" i="1" s="1" a="1"/>
  <c r="Q2993" i="1" s="1"/>
  <c r="P2993" i="1" s="1"/>
  <c r="S2993" i="1"/>
  <c r="M2994" i="1"/>
  <c r="Q2994" i="1" s="1" a="1"/>
  <c r="Q2994" i="1" s="1"/>
  <c r="P2994" i="1" s="1"/>
  <c r="S2994" i="1"/>
  <c r="M2995" i="1"/>
  <c r="Q2995" i="1" a="1"/>
  <c r="Q2995" i="1" s="1"/>
  <c r="P2995" i="1" s="1"/>
  <c r="S2995" i="1"/>
  <c r="M2996" i="1"/>
  <c r="Q2996" i="1" s="1" a="1"/>
  <c r="Q2996" i="1" s="1"/>
  <c r="P2996" i="1" s="1"/>
  <c r="S2996" i="1"/>
  <c r="M2997" i="1"/>
  <c r="Q2997" i="1" s="1" a="1"/>
  <c r="Q2997" i="1" s="1"/>
  <c r="P2997" i="1" s="1"/>
  <c r="S2997" i="1"/>
  <c r="M2998" i="1"/>
  <c r="Q2998" i="1" s="1" a="1"/>
  <c r="Q2998" i="1" s="1"/>
  <c r="P2998" i="1" s="1"/>
  <c r="S2998" i="1"/>
  <c r="M2999" i="1"/>
  <c r="Q2999" i="1" s="1" a="1"/>
  <c r="Q2999" i="1" s="1"/>
  <c r="P2999" i="1" s="1"/>
  <c r="S2999" i="1"/>
  <c r="M3000" i="1"/>
  <c r="Q3000" i="1" s="1" a="1"/>
  <c r="Q3000" i="1" s="1"/>
  <c r="P3000" i="1" s="1"/>
  <c r="S3000" i="1"/>
  <c r="M2594" i="1"/>
  <c r="Q2594" i="1" s="1" a="1"/>
  <c r="Q2594" i="1" s="1"/>
  <c r="P2594" i="1" s="1"/>
  <c r="S2594" i="1"/>
  <c r="M2595" i="1"/>
  <c r="Q2595" i="1" s="1" a="1"/>
  <c r="Q2595" i="1" s="1"/>
  <c r="P2595" i="1" s="1"/>
  <c r="S2595" i="1"/>
  <c r="M2596" i="1"/>
  <c r="Q2596" i="1" s="1" a="1"/>
  <c r="Q2596" i="1" s="1"/>
  <c r="P2596" i="1" s="1"/>
  <c r="S2596" i="1"/>
  <c r="M2597" i="1"/>
  <c r="Q2597" i="1" s="1" a="1"/>
  <c r="Q2597" i="1" s="1"/>
  <c r="P2597" i="1" s="1"/>
  <c r="S2597" i="1"/>
  <c r="M2598" i="1"/>
  <c r="Q2598" i="1" s="1" a="1"/>
  <c r="Q2598" i="1" s="1"/>
  <c r="P2598" i="1" s="1"/>
  <c r="S2598" i="1"/>
  <c r="M2599" i="1"/>
  <c r="Q2599" i="1" s="1" a="1"/>
  <c r="Q2599" i="1" s="1"/>
  <c r="P2599" i="1" s="1"/>
  <c r="S2599" i="1"/>
  <c r="M2589" i="1"/>
  <c r="Q2589" i="1" s="1" a="1"/>
  <c r="Q2589" i="1" s="1"/>
  <c r="P2589" i="1" s="1"/>
  <c r="S2589" i="1"/>
  <c r="M2590" i="1"/>
  <c r="Q2590" i="1" s="1" a="1"/>
  <c r="Q2590" i="1" s="1"/>
  <c r="P2590" i="1" s="1"/>
  <c r="S2590" i="1"/>
  <c r="M2591" i="1"/>
  <c r="Q2591" i="1" s="1" a="1"/>
  <c r="Q2591" i="1" s="1"/>
  <c r="P2591" i="1" s="1"/>
  <c r="S2591" i="1"/>
  <c r="M2592" i="1"/>
  <c r="Q2592" i="1" s="1" a="1"/>
  <c r="Q2592" i="1" s="1"/>
  <c r="P2592" i="1" s="1"/>
  <c r="S2592" i="1"/>
  <c r="M2593" i="1"/>
  <c r="Q2593" i="1" s="1" a="1"/>
  <c r="Q2593" i="1" s="1"/>
  <c r="P2593" i="1" s="1"/>
  <c r="S2593" i="1"/>
  <c r="H6" i="5" l="1"/>
  <c r="G3" i="3"/>
  <c r="S17" i="1"/>
  <c r="M17" i="1"/>
  <c r="Q17" i="1" s="1" a="1"/>
  <c r="Q17" i="1" s="1"/>
  <c r="P17" i="1" s="1"/>
  <c r="S16" i="1"/>
  <c r="M16" i="1"/>
  <c r="Q16" i="1" s="1" a="1"/>
  <c r="Q16" i="1" s="1"/>
  <c r="P16" i="1" s="1"/>
  <c r="S14" i="1"/>
  <c r="M14" i="1"/>
  <c r="Q14" i="1" s="1" a="1"/>
  <c r="Q14" i="1" s="1"/>
  <c r="P14" i="1" s="1"/>
  <c r="S8" i="1"/>
  <c r="S9" i="1"/>
  <c r="S10" i="1"/>
  <c r="S11" i="1"/>
  <c r="S12" i="1"/>
  <c r="S13" i="1"/>
  <c r="S15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M782" i="1"/>
  <c r="Q782" i="1" s="1" a="1"/>
  <c r="Q782" i="1" s="1"/>
  <c r="P782" i="1" s="1"/>
  <c r="M783" i="1"/>
  <c r="Q783" i="1" s="1" a="1"/>
  <c r="Q783" i="1" s="1"/>
  <c r="P783" i="1" s="1"/>
  <c r="M784" i="1"/>
  <c r="Q784" i="1" s="1" a="1"/>
  <c r="Q784" i="1" s="1"/>
  <c r="P784" i="1" s="1"/>
  <c r="M785" i="1"/>
  <c r="Q785" i="1" s="1" a="1"/>
  <c r="Q785" i="1" s="1"/>
  <c r="P785" i="1" s="1"/>
  <c r="M786" i="1"/>
  <c r="Q786" i="1" s="1" a="1"/>
  <c r="Q786" i="1" s="1"/>
  <c r="P786" i="1" s="1"/>
  <c r="M787" i="1"/>
  <c r="Q787" i="1" s="1" a="1"/>
  <c r="Q787" i="1" s="1"/>
  <c r="P787" i="1" s="1"/>
  <c r="M788" i="1"/>
  <c r="Q788" i="1" s="1" a="1"/>
  <c r="Q788" i="1" s="1"/>
  <c r="P788" i="1" s="1"/>
  <c r="M789" i="1"/>
  <c r="Q789" i="1" s="1" a="1"/>
  <c r="Q789" i="1" s="1"/>
  <c r="P789" i="1" s="1"/>
  <c r="M790" i="1"/>
  <c r="Q790" i="1" s="1" a="1"/>
  <c r="Q790" i="1" s="1"/>
  <c r="P790" i="1" s="1"/>
  <c r="M791" i="1"/>
  <c r="Q791" i="1" s="1" a="1"/>
  <c r="Q791" i="1" s="1"/>
  <c r="P791" i="1" s="1"/>
  <c r="M792" i="1"/>
  <c r="Q792" i="1" s="1" a="1"/>
  <c r="Q792" i="1" s="1"/>
  <c r="P792" i="1" s="1"/>
  <c r="M793" i="1"/>
  <c r="Q793" i="1" s="1" a="1"/>
  <c r="Q793" i="1" s="1"/>
  <c r="P793" i="1" s="1"/>
  <c r="M794" i="1"/>
  <c r="Q794" i="1" s="1" a="1"/>
  <c r="Q794" i="1" s="1"/>
  <c r="P794" i="1" s="1"/>
  <c r="M795" i="1"/>
  <c r="Q795" i="1" s="1" a="1"/>
  <c r="Q795" i="1" s="1"/>
  <c r="P795" i="1" s="1"/>
  <c r="M796" i="1"/>
  <c r="Q796" i="1" s="1" a="1"/>
  <c r="Q796" i="1" s="1"/>
  <c r="P796" i="1" s="1"/>
  <c r="M797" i="1"/>
  <c r="Q797" i="1" a="1"/>
  <c r="Q797" i="1" s="1"/>
  <c r="P797" i="1" s="1"/>
  <c r="M798" i="1"/>
  <c r="Q798" i="1" s="1" a="1"/>
  <c r="Q798" i="1" s="1"/>
  <c r="P798" i="1" s="1"/>
  <c r="M799" i="1"/>
  <c r="Q799" i="1" s="1" a="1"/>
  <c r="Q799" i="1" s="1"/>
  <c r="P799" i="1" s="1"/>
  <c r="M800" i="1"/>
  <c r="Q800" i="1" s="1" a="1"/>
  <c r="Q800" i="1" s="1"/>
  <c r="P800" i="1" s="1"/>
  <c r="M801" i="1"/>
  <c r="Q801" i="1" s="1" a="1"/>
  <c r="Q801" i="1" s="1"/>
  <c r="P801" i="1" s="1"/>
  <c r="M802" i="1"/>
  <c r="Q802" i="1" s="1" a="1"/>
  <c r="Q802" i="1" s="1"/>
  <c r="P802" i="1" s="1"/>
  <c r="M803" i="1"/>
  <c r="Q803" i="1" s="1" a="1"/>
  <c r="Q803" i="1" s="1"/>
  <c r="P803" i="1" s="1"/>
  <c r="M804" i="1"/>
  <c r="Q804" i="1" s="1" a="1"/>
  <c r="Q804" i="1" s="1"/>
  <c r="P804" i="1" s="1"/>
  <c r="M805" i="1"/>
  <c r="Q805" i="1" s="1" a="1"/>
  <c r="Q805" i="1" s="1"/>
  <c r="P805" i="1" s="1"/>
  <c r="M806" i="1"/>
  <c r="Q806" i="1" s="1" a="1"/>
  <c r="Q806" i="1" s="1"/>
  <c r="P806" i="1" s="1"/>
  <c r="M807" i="1"/>
  <c r="Q807" i="1" s="1" a="1"/>
  <c r="Q807" i="1" s="1"/>
  <c r="P807" i="1" s="1"/>
  <c r="M808" i="1"/>
  <c r="Q808" i="1" s="1" a="1"/>
  <c r="Q808" i="1" s="1"/>
  <c r="P808" i="1" s="1"/>
  <c r="M809" i="1"/>
  <c r="Q809" i="1" s="1" a="1"/>
  <c r="Q809" i="1" s="1"/>
  <c r="P809" i="1" s="1"/>
  <c r="M810" i="1"/>
  <c r="Q810" i="1" s="1" a="1"/>
  <c r="Q810" i="1" s="1"/>
  <c r="P810" i="1" s="1"/>
  <c r="M811" i="1"/>
  <c r="Q811" i="1" s="1" a="1"/>
  <c r="Q811" i="1" s="1"/>
  <c r="P811" i="1" s="1"/>
  <c r="M812" i="1"/>
  <c r="Q812" i="1" s="1" a="1"/>
  <c r="Q812" i="1" s="1"/>
  <c r="P812" i="1" s="1"/>
  <c r="M813" i="1"/>
  <c r="Q813" i="1" s="1" a="1"/>
  <c r="Q813" i="1" s="1"/>
  <c r="P813" i="1" s="1"/>
  <c r="M814" i="1"/>
  <c r="Q814" i="1" s="1" a="1"/>
  <c r="Q814" i="1" s="1"/>
  <c r="P814" i="1" s="1"/>
  <c r="M815" i="1"/>
  <c r="Q815" i="1" s="1" a="1"/>
  <c r="Q815" i="1" s="1"/>
  <c r="P815" i="1" s="1"/>
  <c r="M816" i="1"/>
  <c r="Q816" i="1" s="1" a="1"/>
  <c r="Q816" i="1" s="1"/>
  <c r="P816" i="1" s="1"/>
  <c r="M817" i="1"/>
  <c r="Q817" i="1" s="1" a="1"/>
  <c r="Q817" i="1" s="1"/>
  <c r="P817" i="1" s="1"/>
  <c r="M818" i="1"/>
  <c r="Q818" i="1" s="1" a="1"/>
  <c r="Q818" i="1" s="1"/>
  <c r="P818" i="1" s="1"/>
  <c r="M819" i="1"/>
  <c r="Q819" i="1" s="1" a="1"/>
  <c r="Q819" i="1" s="1"/>
  <c r="P819" i="1" s="1"/>
  <c r="M820" i="1"/>
  <c r="Q820" i="1" s="1" a="1"/>
  <c r="Q820" i="1" s="1"/>
  <c r="P820" i="1" s="1"/>
  <c r="M821" i="1"/>
  <c r="Q821" i="1" s="1" a="1"/>
  <c r="Q821" i="1" s="1"/>
  <c r="P821" i="1" s="1"/>
  <c r="M822" i="1"/>
  <c r="Q822" i="1" s="1" a="1"/>
  <c r="Q822" i="1" s="1"/>
  <c r="P822" i="1" s="1"/>
  <c r="M823" i="1"/>
  <c r="Q823" i="1" s="1" a="1"/>
  <c r="Q823" i="1" s="1"/>
  <c r="P823" i="1" s="1"/>
  <c r="M824" i="1"/>
  <c r="Q824" i="1" s="1" a="1"/>
  <c r="Q824" i="1" s="1"/>
  <c r="P824" i="1" s="1"/>
  <c r="M825" i="1"/>
  <c r="Q825" i="1" s="1" a="1"/>
  <c r="Q825" i="1" s="1"/>
  <c r="P825" i="1" s="1"/>
  <c r="M826" i="1"/>
  <c r="Q826" i="1" s="1" a="1"/>
  <c r="Q826" i="1" s="1"/>
  <c r="P826" i="1" s="1"/>
  <c r="M827" i="1"/>
  <c r="Q827" i="1" s="1" a="1"/>
  <c r="Q827" i="1" s="1"/>
  <c r="P827" i="1" s="1"/>
  <c r="M828" i="1"/>
  <c r="Q828" i="1" s="1" a="1"/>
  <c r="Q828" i="1" s="1"/>
  <c r="P828" i="1" s="1"/>
  <c r="M829" i="1"/>
  <c r="Q829" i="1" s="1" a="1"/>
  <c r="Q829" i="1" s="1"/>
  <c r="P829" i="1" s="1"/>
  <c r="M830" i="1"/>
  <c r="Q830" i="1" s="1" a="1"/>
  <c r="Q830" i="1" s="1"/>
  <c r="P830" i="1" s="1"/>
  <c r="M831" i="1"/>
  <c r="Q831" i="1" s="1" a="1"/>
  <c r="Q831" i="1" s="1"/>
  <c r="P831" i="1" s="1"/>
  <c r="M832" i="1"/>
  <c r="Q832" i="1" s="1" a="1"/>
  <c r="Q832" i="1" s="1"/>
  <c r="P832" i="1" s="1"/>
  <c r="M833" i="1"/>
  <c r="Q833" i="1" s="1" a="1"/>
  <c r="Q833" i="1" s="1"/>
  <c r="P833" i="1" s="1"/>
  <c r="M834" i="1"/>
  <c r="Q834" i="1" s="1" a="1"/>
  <c r="Q834" i="1" s="1"/>
  <c r="P834" i="1" s="1"/>
  <c r="M835" i="1"/>
  <c r="Q835" i="1" s="1" a="1"/>
  <c r="Q835" i="1" s="1"/>
  <c r="P835" i="1" s="1"/>
  <c r="M836" i="1"/>
  <c r="Q836" i="1" s="1" a="1"/>
  <c r="Q836" i="1" s="1"/>
  <c r="P836" i="1" s="1"/>
  <c r="M837" i="1"/>
  <c r="Q837" i="1" s="1" a="1"/>
  <c r="Q837" i="1" s="1"/>
  <c r="P837" i="1" s="1"/>
  <c r="M838" i="1"/>
  <c r="Q838" i="1" s="1" a="1"/>
  <c r="Q838" i="1" s="1"/>
  <c r="P838" i="1" s="1"/>
  <c r="M839" i="1"/>
  <c r="Q839" i="1" s="1" a="1"/>
  <c r="Q839" i="1" s="1"/>
  <c r="P839" i="1" s="1"/>
  <c r="M840" i="1"/>
  <c r="Q840" i="1" s="1" a="1"/>
  <c r="Q840" i="1" s="1"/>
  <c r="P840" i="1" s="1"/>
  <c r="M841" i="1"/>
  <c r="Q841" i="1" s="1" a="1"/>
  <c r="Q841" i="1" s="1"/>
  <c r="P841" i="1" s="1"/>
  <c r="M842" i="1"/>
  <c r="Q842" i="1" s="1" a="1"/>
  <c r="Q842" i="1" s="1"/>
  <c r="P842" i="1" s="1"/>
  <c r="M843" i="1"/>
  <c r="Q843" i="1" s="1" a="1"/>
  <c r="Q843" i="1" s="1"/>
  <c r="P843" i="1" s="1"/>
  <c r="M844" i="1"/>
  <c r="Q844" i="1" s="1" a="1"/>
  <c r="Q844" i="1" s="1"/>
  <c r="P844" i="1" s="1"/>
  <c r="M845" i="1"/>
  <c r="Q845" i="1" s="1" a="1"/>
  <c r="Q845" i="1" s="1"/>
  <c r="P845" i="1" s="1"/>
  <c r="M846" i="1"/>
  <c r="Q846" i="1" s="1" a="1"/>
  <c r="Q846" i="1" s="1"/>
  <c r="P846" i="1" s="1"/>
  <c r="M847" i="1"/>
  <c r="Q847" i="1" s="1" a="1"/>
  <c r="Q847" i="1" s="1"/>
  <c r="P847" i="1" s="1"/>
  <c r="M848" i="1"/>
  <c r="Q848" i="1" s="1" a="1"/>
  <c r="Q848" i="1" s="1"/>
  <c r="P848" i="1" s="1"/>
  <c r="M849" i="1"/>
  <c r="Q849" i="1" s="1" a="1"/>
  <c r="Q849" i="1" s="1"/>
  <c r="P849" i="1" s="1"/>
  <c r="M850" i="1"/>
  <c r="Q850" i="1" s="1" a="1"/>
  <c r="Q850" i="1" s="1"/>
  <c r="P850" i="1" s="1"/>
  <c r="M851" i="1"/>
  <c r="Q851" i="1" s="1" a="1"/>
  <c r="Q851" i="1" s="1"/>
  <c r="P851" i="1" s="1"/>
  <c r="M852" i="1"/>
  <c r="Q852" i="1" s="1" a="1"/>
  <c r="Q852" i="1" s="1"/>
  <c r="P852" i="1" s="1"/>
  <c r="M853" i="1"/>
  <c r="Q853" i="1" s="1" a="1"/>
  <c r="Q853" i="1" s="1"/>
  <c r="P853" i="1" s="1"/>
  <c r="M854" i="1"/>
  <c r="Q854" i="1" s="1" a="1"/>
  <c r="Q854" i="1" s="1"/>
  <c r="P854" i="1" s="1"/>
  <c r="M855" i="1"/>
  <c r="Q855" i="1" s="1" a="1"/>
  <c r="Q855" i="1" s="1"/>
  <c r="P855" i="1" s="1"/>
  <c r="M856" i="1"/>
  <c r="Q856" i="1" a="1"/>
  <c r="Q856" i="1" s="1"/>
  <c r="P856" i="1" s="1"/>
  <c r="M857" i="1"/>
  <c r="Q857" i="1" s="1" a="1"/>
  <c r="Q857" i="1" s="1"/>
  <c r="P857" i="1" s="1"/>
  <c r="M858" i="1"/>
  <c r="Q858" i="1" s="1" a="1"/>
  <c r="Q858" i="1" s="1"/>
  <c r="P858" i="1" s="1"/>
  <c r="M859" i="1"/>
  <c r="Q859" i="1" s="1" a="1"/>
  <c r="Q859" i="1" s="1"/>
  <c r="P859" i="1" s="1"/>
  <c r="M860" i="1"/>
  <c r="Q860" i="1" s="1" a="1"/>
  <c r="Q860" i="1" s="1"/>
  <c r="P860" i="1" s="1"/>
  <c r="M861" i="1"/>
  <c r="Q861" i="1" s="1" a="1"/>
  <c r="Q861" i="1" s="1"/>
  <c r="P861" i="1" s="1"/>
  <c r="M862" i="1"/>
  <c r="Q862" i="1" s="1" a="1"/>
  <c r="Q862" i="1" s="1"/>
  <c r="P862" i="1" s="1"/>
  <c r="M863" i="1"/>
  <c r="Q863" i="1" s="1" a="1"/>
  <c r="Q863" i="1" s="1"/>
  <c r="P863" i="1" s="1"/>
  <c r="M864" i="1"/>
  <c r="Q864" i="1" s="1" a="1"/>
  <c r="Q864" i="1" s="1"/>
  <c r="P864" i="1" s="1"/>
  <c r="M865" i="1"/>
  <c r="Q865" i="1" s="1" a="1"/>
  <c r="Q865" i="1" s="1"/>
  <c r="P865" i="1" s="1"/>
  <c r="M866" i="1"/>
  <c r="Q866" i="1" s="1" a="1"/>
  <c r="Q866" i="1" s="1"/>
  <c r="P866" i="1" s="1"/>
  <c r="M867" i="1"/>
  <c r="Q867" i="1" s="1" a="1"/>
  <c r="Q867" i="1" s="1"/>
  <c r="P867" i="1" s="1"/>
  <c r="M868" i="1"/>
  <c r="Q868" i="1" s="1" a="1"/>
  <c r="Q868" i="1" s="1"/>
  <c r="P868" i="1" s="1"/>
  <c r="M869" i="1"/>
  <c r="Q869" i="1" s="1" a="1"/>
  <c r="Q869" i="1" s="1"/>
  <c r="P869" i="1" s="1"/>
  <c r="M870" i="1"/>
  <c r="Q870" i="1" s="1" a="1"/>
  <c r="Q870" i="1" s="1"/>
  <c r="P870" i="1" s="1"/>
  <c r="M871" i="1"/>
  <c r="Q871" i="1" s="1" a="1"/>
  <c r="Q871" i="1" s="1"/>
  <c r="P871" i="1" s="1"/>
  <c r="M872" i="1"/>
  <c r="Q872" i="1" s="1" a="1"/>
  <c r="Q872" i="1" s="1"/>
  <c r="P872" i="1" s="1"/>
  <c r="M873" i="1"/>
  <c r="Q873" i="1" s="1" a="1"/>
  <c r="Q873" i="1" s="1"/>
  <c r="P873" i="1" s="1"/>
  <c r="M874" i="1"/>
  <c r="Q874" i="1" s="1" a="1"/>
  <c r="Q874" i="1" s="1"/>
  <c r="P874" i="1" s="1"/>
  <c r="M875" i="1"/>
  <c r="Q875" i="1" s="1" a="1"/>
  <c r="Q875" i="1" s="1"/>
  <c r="P875" i="1" s="1"/>
  <c r="M876" i="1"/>
  <c r="Q876" i="1" s="1" a="1"/>
  <c r="Q876" i="1" s="1"/>
  <c r="P876" i="1" s="1"/>
  <c r="M877" i="1"/>
  <c r="Q877" i="1" s="1" a="1"/>
  <c r="Q877" i="1" s="1"/>
  <c r="P877" i="1" s="1"/>
  <c r="M878" i="1"/>
  <c r="Q878" i="1" s="1" a="1"/>
  <c r="Q878" i="1" s="1"/>
  <c r="P878" i="1" s="1"/>
  <c r="M879" i="1"/>
  <c r="Q879" i="1" s="1" a="1"/>
  <c r="Q879" i="1" s="1"/>
  <c r="P879" i="1" s="1"/>
  <c r="M880" i="1"/>
  <c r="Q880" i="1" s="1" a="1"/>
  <c r="Q880" i="1" s="1"/>
  <c r="P880" i="1" s="1"/>
  <c r="M881" i="1"/>
  <c r="Q881" i="1" s="1" a="1"/>
  <c r="Q881" i="1" s="1"/>
  <c r="P881" i="1" s="1"/>
  <c r="M882" i="1"/>
  <c r="Q882" i="1" s="1" a="1"/>
  <c r="Q882" i="1" s="1"/>
  <c r="P882" i="1" s="1"/>
  <c r="M883" i="1"/>
  <c r="Q883" i="1" s="1" a="1"/>
  <c r="Q883" i="1" s="1"/>
  <c r="P883" i="1" s="1"/>
  <c r="M884" i="1"/>
  <c r="Q884" i="1" s="1" a="1"/>
  <c r="Q884" i="1" s="1"/>
  <c r="P884" i="1" s="1"/>
  <c r="M885" i="1"/>
  <c r="Q885" i="1" s="1" a="1"/>
  <c r="Q885" i="1" s="1"/>
  <c r="P885" i="1" s="1"/>
  <c r="M886" i="1"/>
  <c r="Q886" i="1" s="1" a="1"/>
  <c r="Q886" i="1" s="1"/>
  <c r="P886" i="1" s="1"/>
  <c r="M887" i="1"/>
  <c r="Q887" i="1" s="1" a="1"/>
  <c r="Q887" i="1" s="1"/>
  <c r="P887" i="1" s="1"/>
  <c r="M888" i="1"/>
  <c r="Q888" i="1" s="1" a="1"/>
  <c r="Q888" i="1" s="1"/>
  <c r="P888" i="1" s="1"/>
  <c r="M889" i="1"/>
  <c r="Q889" i="1" s="1" a="1"/>
  <c r="Q889" i="1" s="1"/>
  <c r="P889" i="1" s="1"/>
  <c r="M890" i="1"/>
  <c r="Q890" i="1" s="1" a="1"/>
  <c r="Q890" i="1" s="1"/>
  <c r="P890" i="1" s="1"/>
  <c r="M891" i="1"/>
  <c r="Q891" i="1" s="1" a="1"/>
  <c r="Q891" i="1" s="1"/>
  <c r="P891" i="1" s="1"/>
  <c r="M892" i="1"/>
  <c r="Q892" i="1" s="1" a="1"/>
  <c r="Q892" i="1" s="1"/>
  <c r="P892" i="1" s="1"/>
  <c r="M893" i="1"/>
  <c r="Q893" i="1" s="1" a="1"/>
  <c r="Q893" i="1" s="1"/>
  <c r="P893" i="1" s="1"/>
  <c r="M894" i="1"/>
  <c r="Q894" i="1" s="1" a="1"/>
  <c r="Q894" i="1" s="1"/>
  <c r="P894" i="1" s="1"/>
  <c r="M895" i="1"/>
  <c r="Q895" i="1" s="1" a="1"/>
  <c r="Q895" i="1" s="1"/>
  <c r="P895" i="1" s="1"/>
  <c r="M896" i="1"/>
  <c r="Q896" i="1" s="1" a="1"/>
  <c r="Q896" i="1" s="1"/>
  <c r="P896" i="1" s="1"/>
  <c r="M897" i="1"/>
  <c r="Q897" i="1" s="1" a="1"/>
  <c r="Q897" i="1" s="1"/>
  <c r="P897" i="1" s="1"/>
  <c r="M898" i="1"/>
  <c r="Q898" i="1" s="1" a="1"/>
  <c r="Q898" i="1" s="1"/>
  <c r="P898" i="1" s="1"/>
  <c r="M899" i="1"/>
  <c r="Q899" i="1" s="1" a="1"/>
  <c r="Q899" i="1" s="1"/>
  <c r="P899" i="1" s="1"/>
  <c r="M900" i="1"/>
  <c r="Q900" i="1" s="1" a="1"/>
  <c r="Q900" i="1" s="1"/>
  <c r="P900" i="1" s="1"/>
  <c r="M901" i="1"/>
  <c r="Q901" i="1" s="1" a="1"/>
  <c r="Q901" i="1" s="1"/>
  <c r="P901" i="1" s="1"/>
  <c r="M902" i="1"/>
  <c r="Q902" i="1" s="1" a="1"/>
  <c r="Q902" i="1" s="1"/>
  <c r="P902" i="1" s="1"/>
  <c r="M903" i="1"/>
  <c r="Q903" i="1" s="1" a="1"/>
  <c r="Q903" i="1"/>
  <c r="P903" i="1" s="1"/>
  <c r="M904" i="1"/>
  <c r="Q904" i="1" s="1" a="1"/>
  <c r="Q904" i="1" s="1"/>
  <c r="P904" i="1" s="1"/>
  <c r="M905" i="1"/>
  <c r="Q905" i="1" s="1" a="1"/>
  <c r="Q905" i="1" s="1"/>
  <c r="P905" i="1" s="1"/>
  <c r="M906" i="1"/>
  <c r="Q906" i="1" s="1" a="1"/>
  <c r="Q906" i="1" s="1"/>
  <c r="P906" i="1" s="1"/>
  <c r="M907" i="1"/>
  <c r="Q907" i="1" s="1" a="1"/>
  <c r="Q907" i="1" s="1"/>
  <c r="P907" i="1" s="1"/>
  <c r="M908" i="1"/>
  <c r="Q908" i="1" s="1" a="1"/>
  <c r="Q908" i="1" s="1"/>
  <c r="P908" i="1" s="1"/>
  <c r="M909" i="1"/>
  <c r="Q909" i="1" s="1" a="1"/>
  <c r="Q909" i="1" s="1"/>
  <c r="P909" i="1" s="1"/>
  <c r="M910" i="1"/>
  <c r="Q910" i="1" s="1" a="1"/>
  <c r="Q910" i="1" s="1"/>
  <c r="P910" i="1" s="1"/>
  <c r="M911" i="1"/>
  <c r="Q911" i="1" s="1" a="1"/>
  <c r="Q911" i="1" s="1"/>
  <c r="P911" i="1" s="1"/>
  <c r="M912" i="1"/>
  <c r="Q912" i="1" s="1" a="1"/>
  <c r="Q912" i="1" s="1"/>
  <c r="P912" i="1" s="1"/>
  <c r="M913" i="1"/>
  <c r="Q913" i="1" s="1" a="1"/>
  <c r="Q913" i="1" s="1"/>
  <c r="P913" i="1" s="1"/>
  <c r="M914" i="1"/>
  <c r="Q914" i="1" s="1" a="1"/>
  <c r="Q914" i="1" s="1"/>
  <c r="P914" i="1" s="1"/>
  <c r="M915" i="1"/>
  <c r="Q915" i="1" s="1" a="1"/>
  <c r="Q915" i="1" s="1"/>
  <c r="P915" i="1" s="1"/>
  <c r="M916" i="1"/>
  <c r="Q916" i="1" s="1" a="1"/>
  <c r="Q916" i="1" s="1"/>
  <c r="P916" i="1" s="1"/>
  <c r="M917" i="1"/>
  <c r="Q917" i="1" s="1" a="1"/>
  <c r="Q917" i="1" s="1"/>
  <c r="P917" i="1" s="1"/>
  <c r="M918" i="1"/>
  <c r="Q918" i="1" s="1" a="1"/>
  <c r="Q918" i="1" s="1"/>
  <c r="P918" i="1" s="1"/>
  <c r="M919" i="1"/>
  <c r="Q919" i="1" s="1" a="1"/>
  <c r="Q919" i="1" s="1"/>
  <c r="P919" i="1" s="1"/>
  <c r="M920" i="1"/>
  <c r="Q920" i="1" s="1" a="1"/>
  <c r="Q920" i="1" s="1"/>
  <c r="P920" i="1" s="1"/>
  <c r="M921" i="1"/>
  <c r="Q921" i="1" s="1" a="1"/>
  <c r="Q921" i="1" s="1"/>
  <c r="P921" i="1" s="1"/>
  <c r="M922" i="1"/>
  <c r="Q922" i="1" s="1" a="1"/>
  <c r="Q922" i="1" s="1"/>
  <c r="P922" i="1" s="1"/>
  <c r="M923" i="1"/>
  <c r="Q923" i="1" s="1" a="1"/>
  <c r="Q923" i="1" s="1"/>
  <c r="P923" i="1" s="1"/>
  <c r="M924" i="1"/>
  <c r="Q924" i="1" s="1" a="1"/>
  <c r="Q924" i="1" s="1"/>
  <c r="P924" i="1" s="1"/>
  <c r="M925" i="1"/>
  <c r="Q925" i="1" s="1" a="1"/>
  <c r="Q925" i="1" s="1"/>
  <c r="P925" i="1" s="1"/>
  <c r="M926" i="1"/>
  <c r="Q926" i="1" s="1" a="1"/>
  <c r="Q926" i="1" s="1"/>
  <c r="P926" i="1" s="1"/>
  <c r="M927" i="1"/>
  <c r="Q927" i="1" s="1" a="1"/>
  <c r="Q927" i="1" s="1"/>
  <c r="P927" i="1" s="1"/>
  <c r="M928" i="1"/>
  <c r="Q928" i="1" s="1" a="1"/>
  <c r="Q928" i="1" s="1"/>
  <c r="P928" i="1" s="1"/>
  <c r="M929" i="1"/>
  <c r="Q929" i="1" s="1" a="1"/>
  <c r="Q929" i="1" s="1"/>
  <c r="P929" i="1" s="1"/>
  <c r="M930" i="1"/>
  <c r="Q930" i="1" s="1" a="1"/>
  <c r="Q930" i="1" s="1"/>
  <c r="P930" i="1" s="1"/>
  <c r="M931" i="1"/>
  <c r="Q931" i="1" s="1" a="1"/>
  <c r="Q931" i="1" s="1"/>
  <c r="P931" i="1" s="1"/>
  <c r="M932" i="1"/>
  <c r="Q932" i="1" s="1" a="1"/>
  <c r="Q932" i="1" s="1"/>
  <c r="P932" i="1" s="1"/>
  <c r="M933" i="1"/>
  <c r="Q933" i="1" s="1" a="1"/>
  <c r="Q933" i="1" s="1"/>
  <c r="P933" i="1" s="1"/>
  <c r="M934" i="1"/>
  <c r="Q934" i="1" s="1" a="1"/>
  <c r="Q934" i="1" s="1"/>
  <c r="P934" i="1" s="1"/>
  <c r="M935" i="1"/>
  <c r="Q935" i="1" s="1" a="1"/>
  <c r="Q935" i="1" s="1"/>
  <c r="P935" i="1" s="1"/>
  <c r="M936" i="1"/>
  <c r="Q936" i="1" s="1" a="1"/>
  <c r="Q936" i="1" s="1"/>
  <c r="P936" i="1" s="1"/>
  <c r="M937" i="1"/>
  <c r="Q937" i="1" s="1" a="1"/>
  <c r="Q937" i="1" s="1"/>
  <c r="P937" i="1" s="1"/>
  <c r="M938" i="1"/>
  <c r="Q938" i="1" s="1" a="1"/>
  <c r="Q938" i="1" s="1"/>
  <c r="P938" i="1" s="1"/>
  <c r="M939" i="1"/>
  <c r="Q939" i="1" s="1" a="1"/>
  <c r="Q939" i="1" s="1"/>
  <c r="P939" i="1" s="1"/>
  <c r="M940" i="1"/>
  <c r="Q940" i="1" s="1" a="1"/>
  <c r="Q940" i="1" s="1"/>
  <c r="P940" i="1" s="1"/>
  <c r="M941" i="1"/>
  <c r="Q941" i="1" s="1" a="1"/>
  <c r="Q941" i="1" s="1"/>
  <c r="P941" i="1" s="1"/>
  <c r="M942" i="1"/>
  <c r="Q942" i="1" s="1" a="1"/>
  <c r="Q942" i="1" s="1"/>
  <c r="P942" i="1" s="1"/>
  <c r="M943" i="1"/>
  <c r="Q943" i="1" s="1" a="1"/>
  <c r="Q943" i="1" s="1"/>
  <c r="P943" i="1" s="1"/>
  <c r="M944" i="1"/>
  <c r="Q944" i="1" s="1" a="1"/>
  <c r="Q944" i="1" s="1"/>
  <c r="P944" i="1" s="1"/>
  <c r="M945" i="1"/>
  <c r="Q945" i="1" s="1" a="1"/>
  <c r="Q945" i="1" s="1"/>
  <c r="P945" i="1" s="1"/>
  <c r="M946" i="1"/>
  <c r="Q946" i="1" s="1" a="1"/>
  <c r="Q946" i="1" s="1"/>
  <c r="P946" i="1" s="1"/>
  <c r="M947" i="1"/>
  <c r="Q947" i="1" s="1" a="1"/>
  <c r="Q947" i="1" s="1"/>
  <c r="P947" i="1" s="1"/>
  <c r="M948" i="1"/>
  <c r="Q948" i="1" s="1" a="1"/>
  <c r="Q948" i="1" s="1"/>
  <c r="P948" i="1" s="1"/>
  <c r="M949" i="1"/>
  <c r="Q949" i="1" s="1" a="1"/>
  <c r="Q949" i="1" s="1"/>
  <c r="P949" i="1" s="1"/>
  <c r="M950" i="1"/>
  <c r="Q950" i="1" s="1" a="1"/>
  <c r="Q950" i="1" s="1"/>
  <c r="P950" i="1" s="1"/>
  <c r="M951" i="1"/>
  <c r="Q951" i="1" s="1" a="1"/>
  <c r="Q951" i="1" s="1"/>
  <c r="P951" i="1" s="1"/>
  <c r="M952" i="1"/>
  <c r="Q952" i="1" s="1" a="1"/>
  <c r="Q952" i="1" s="1"/>
  <c r="P952" i="1" s="1"/>
  <c r="M953" i="1"/>
  <c r="Q953" i="1" s="1" a="1"/>
  <c r="Q953" i="1" s="1"/>
  <c r="P953" i="1" s="1"/>
  <c r="M954" i="1"/>
  <c r="Q954" i="1" s="1" a="1"/>
  <c r="Q954" i="1" s="1"/>
  <c r="P954" i="1" s="1"/>
  <c r="M955" i="1"/>
  <c r="Q955" i="1" s="1" a="1"/>
  <c r="Q955" i="1" s="1"/>
  <c r="P955" i="1" s="1"/>
  <c r="M956" i="1"/>
  <c r="Q956" i="1" s="1" a="1"/>
  <c r="Q956" i="1" s="1"/>
  <c r="P956" i="1" s="1"/>
  <c r="M957" i="1"/>
  <c r="Q957" i="1" s="1" a="1"/>
  <c r="Q957" i="1" s="1"/>
  <c r="P957" i="1" s="1"/>
  <c r="M958" i="1"/>
  <c r="Q958" i="1" s="1" a="1"/>
  <c r="Q958" i="1" s="1"/>
  <c r="P958" i="1" s="1"/>
  <c r="M959" i="1"/>
  <c r="Q959" i="1" s="1" a="1"/>
  <c r="Q959" i="1" s="1"/>
  <c r="P959" i="1" s="1"/>
  <c r="M960" i="1"/>
  <c r="Q960" i="1" s="1" a="1"/>
  <c r="Q960" i="1" s="1"/>
  <c r="P960" i="1" s="1"/>
  <c r="M961" i="1"/>
  <c r="Q961" i="1" s="1" a="1"/>
  <c r="Q961" i="1" s="1"/>
  <c r="P961" i="1" s="1"/>
  <c r="M962" i="1"/>
  <c r="Q962" i="1" s="1" a="1"/>
  <c r="Q962" i="1" s="1"/>
  <c r="P962" i="1" s="1"/>
  <c r="M963" i="1"/>
  <c r="Q963" i="1" s="1" a="1"/>
  <c r="Q963" i="1" s="1"/>
  <c r="P963" i="1" s="1"/>
  <c r="M964" i="1"/>
  <c r="Q964" i="1" s="1" a="1"/>
  <c r="Q964" i="1" s="1"/>
  <c r="P964" i="1" s="1"/>
  <c r="M965" i="1"/>
  <c r="Q965" i="1" s="1" a="1"/>
  <c r="Q965" i="1" s="1"/>
  <c r="P965" i="1" s="1"/>
  <c r="M966" i="1"/>
  <c r="Q966" i="1" s="1" a="1"/>
  <c r="Q966" i="1" s="1"/>
  <c r="P966" i="1" s="1"/>
  <c r="M967" i="1"/>
  <c r="Q967" i="1" s="1" a="1"/>
  <c r="Q967" i="1" s="1"/>
  <c r="P967" i="1" s="1"/>
  <c r="M968" i="1"/>
  <c r="Q968" i="1" s="1" a="1"/>
  <c r="Q968" i="1" s="1"/>
  <c r="P968" i="1" s="1"/>
  <c r="M969" i="1"/>
  <c r="Q969" i="1" s="1" a="1"/>
  <c r="Q969" i="1" s="1"/>
  <c r="P969" i="1" s="1"/>
  <c r="M970" i="1"/>
  <c r="Q970" i="1" s="1" a="1"/>
  <c r="Q970" i="1" s="1"/>
  <c r="P970" i="1" s="1"/>
  <c r="M971" i="1"/>
  <c r="Q971" i="1" s="1" a="1"/>
  <c r="Q971" i="1" s="1"/>
  <c r="P971" i="1" s="1"/>
  <c r="M972" i="1"/>
  <c r="Q972" i="1" s="1" a="1"/>
  <c r="Q972" i="1" s="1"/>
  <c r="P972" i="1" s="1"/>
  <c r="M973" i="1"/>
  <c r="Q973" i="1" s="1" a="1"/>
  <c r="Q973" i="1" s="1"/>
  <c r="P973" i="1" s="1"/>
  <c r="M974" i="1"/>
  <c r="Q974" i="1" s="1" a="1"/>
  <c r="Q974" i="1" s="1"/>
  <c r="P974" i="1" s="1"/>
  <c r="M975" i="1"/>
  <c r="Q975" i="1" s="1" a="1"/>
  <c r="Q975" i="1" s="1"/>
  <c r="P975" i="1" s="1"/>
  <c r="M976" i="1"/>
  <c r="Q976" i="1" s="1" a="1"/>
  <c r="Q976" i="1" s="1"/>
  <c r="P976" i="1" s="1"/>
  <c r="M977" i="1"/>
  <c r="Q977" i="1" s="1" a="1"/>
  <c r="Q977" i="1" s="1"/>
  <c r="P977" i="1" s="1"/>
  <c r="M978" i="1"/>
  <c r="Q978" i="1" s="1" a="1"/>
  <c r="Q978" i="1" s="1"/>
  <c r="P978" i="1" s="1"/>
  <c r="M979" i="1"/>
  <c r="Q979" i="1" s="1" a="1"/>
  <c r="Q979" i="1" s="1"/>
  <c r="P979" i="1" s="1"/>
  <c r="M980" i="1"/>
  <c r="Q980" i="1" s="1" a="1"/>
  <c r="Q980" i="1" s="1"/>
  <c r="P980" i="1" s="1"/>
  <c r="M981" i="1"/>
  <c r="Q981" i="1" s="1" a="1"/>
  <c r="Q981" i="1" s="1"/>
  <c r="P981" i="1" s="1"/>
  <c r="M982" i="1"/>
  <c r="Q982" i="1" s="1" a="1"/>
  <c r="Q982" i="1" s="1"/>
  <c r="P982" i="1" s="1"/>
  <c r="M983" i="1"/>
  <c r="Q983" i="1" s="1" a="1"/>
  <c r="Q983" i="1" s="1"/>
  <c r="P983" i="1" s="1"/>
  <c r="M984" i="1"/>
  <c r="Q984" i="1" s="1" a="1"/>
  <c r="Q984" i="1" s="1"/>
  <c r="P984" i="1" s="1"/>
  <c r="M985" i="1"/>
  <c r="Q985" i="1" s="1" a="1"/>
  <c r="Q985" i="1" s="1"/>
  <c r="P985" i="1" s="1"/>
  <c r="M986" i="1"/>
  <c r="Q986" i="1" s="1" a="1"/>
  <c r="Q986" i="1" s="1"/>
  <c r="P986" i="1" s="1"/>
  <c r="M987" i="1"/>
  <c r="Q987" i="1" s="1" a="1"/>
  <c r="Q987" i="1" s="1"/>
  <c r="P987" i="1" s="1"/>
  <c r="M988" i="1"/>
  <c r="Q988" i="1" s="1" a="1"/>
  <c r="Q988" i="1" s="1"/>
  <c r="P988" i="1" s="1"/>
  <c r="M989" i="1"/>
  <c r="Q989" i="1" s="1" a="1"/>
  <c r="Q989" i="1" s="1"/>
  <c r="P989" i="1" s="1"/>
  <c r="M990" i="1"/>
  <c r="Q990" i="1" s="1" a="1"/>
  <c r="Q990" i="1" s="1"/>
  <c r="P990" i="1" s="1"/>
  <c r="M991" i="1"/>
  <c r="Q991" i="1" s="1" a="1"/>
  <c r="Q991" i="1" s="1"/>
  <c r="P991" i="1" s="1"/>
  <c r="M992" i="1"/>
  <c r="Q992" i="1" s="1" a="1"/>
  <c r="Q992" i="1" s="1"/>
  <c r="P992" i="1" s="1"/>
  <c r="M993" i="1"/>
  <c r="Q993" i="1" s="1" a="1"/>
  <c r="Q993" i="1" s="1"/>
  <c r="P993" i="1" s="1"/>
  <c r="M994" i="1"/>
  <c r="Q994" i="1" s="1" a="1"/>
  <c r="Q994" i="1" s="1"/>
  <c r="P994" i="1" s="1"/>
  <c r="M995" i="1"/>
  <c r="Q995" i="1" s="1" a="1"/>
  <c r="Q995" i="1" s="1"/>
  <c r="P995" i="1" s="1"/>
  <c r="M996" i="1"/>
  <c r="Q996" i="1" s="1" a="1"/>
  <c r="Q996" i="1" s="1"/>
  <c r="P996" i="1" s="1"/>
  <c r="M997" i="1"/>
  <c r="Q997" i="1" s="1" a="1"/>
  <c r="Q997" i="1" s="1"/>
  <c r="P997" i="1" s="1"/>
  <c r="M998" i="1"/>
  <c r="Q998" i="1" s="1" a="1"/>
  <c r="Q998" i="1" s="1"/>
  <c r="P998" i="1" s="1"/>
  <c r="M999" i="1"/>
  <c r="Q999" i="1" s="1" a="1"/>
  <c r="Q999" i="1" s="1"/>
  <c r="P999" i="1" s="1"/>
  <c r="M1000" i="1"/>
  <c r="Q1000" i="1" s="1" a="1"/>
  <c r="Q1000" i="1" s="1"/>
  <c r="P1000" i="1" s="1"/>
  <c r="M1001" i="1"/>
  <c r="Q1001" i="1" s="1" a="1"/>
  <c r="Q1001" i="1" s="1"/>
  <c r="P1001" i="1" s="1"/>
  <c r="M1002" i="1"/>
  <c r="Q1002" i="1" s="1" a="1"/>
  <c r="Q1002" i="1" s="1"/>
  <c r="P1002" i="1" s="1"/>
  <c r="M1003" i="1"/>
  <c r="Q1003" i="1" s="1" a="1"/>
  <c r="Q1003" i="1" s="1"/>
  <c r="P1003" i="1" s="1"/>
  <c r="M1004" i="1"/>
  <c r="Q1004" i="1" s="1" a="1"/>
  <c r="Q1004" i="1" s="1"/>
  <c r="P1004" i="1" s="1"/>
  <c r="M1005" i="1"/>
  <c r="Q1005" i="1" s="1" a="1"/>
  <c r="Q1005" i="1" s="1"/>
  <c r="P1005" i="1" s="1"/>
  <c r="M1006" i="1"/>
  <c r="Q1006" i="1" s="1" a="1"/>
  <c r="Q1006" i="1" s="1"/>
  <c r="P1006" i="1" s="1"/>
  <c r="M1007" i="1"/>
  <c r="Q1007" i="1" s="1" a="1"/>
  <c r="Q1007" i="1" s="1"/>
  <c r="P1007" i="1" s="1"/>
  <c r="M1008" i="1"/>
  <c r="Q1008" i="1" s="1" a="1"/>
  <c r="Q1008" i="1" s="1"/>
  <c r="P1008" i="1" s="1"/>
  <c r="M1009" i="1"/>
  <c r="Q1009" i="1" s="1" a="1"/>
  <c r="Q1009" i="1" s="1"/>
  <c r="P1009" i="1" s="1"/>
  <c r="M1010" i="1"/>
  <c r="Q1010" i="1" s="1" a="1"/>
  <c r="Q1010" i="1" s="1"/>
  <c r="P1010" i="1" s="1"/>
  <c r="M1011" i="1"/>
  <c r="Q1011" i="1" s="1" a="1"/>
  <c r="Q1011" i="1" s="1"/>
  <c r="P1011" i="1" s="1"/>
  <c r="M1012" i="1"/>
  <c r="Q1012" i="1" s="1" a="1"/>
  <c r="Q1012" i="1" s="1"/>
  <c r="P1012" i="1" s="1"/>
  <c r="M1013" i="1"/>
  <c r="Q1013" i="1" s="1" a="1"/>
  <c r="Q1013" i="1" s="1"/>
  <c r="P1013" i="1" s="1"/>
  <c r="M1014" i="1"/>
  <c r="Q1014" i="1" s="1" a="1"/>
  <c r="Q1014" i="1" s="1"/>
  <c r="P1014" i="1" s="1"/>
  <c r="M1015" i="1"/>
  <c r="Q1015" i="1" s="1" a="1"/>
  <c r="Q1015" i="1" s="1"/>
  <c r="P1015" i="1" s="1"/>
  <c r="M1016" i="1"/>
  <c r="Q1016" i="1" s="1" a="1"/>
  <c r="Q1016" i="1" s="1"/>
  <c r="P1016" i="1" s="1"/>
  <c r="M1017" i="1"/>
  <c r="Q1017" i="1" s="1" a="1"/>
  <c r="Q1017" i="1" s="1"/>
  <c r="P1017" i="1" s="1"/>
  <c r="M1018" i="1"/>
  <c r="Q1018" i="1" s="1" a="1"/>
  <c r="Q1018" i="1" s="1"/>
  <c r="P1018" i="1" s="1"/>
  <c r="M1019" i="1"/>
  <c r="Q1019" i="1" s="1" a="1"/>
  <c r="Q1019" i="1" s="1"/>
  <c r="P1019" i="1" s="1"/>
  <c r="M1020" i="1"/>
  <c r="Q1020" i="1" s="1" a="1"/>
  <c r="Q1020" i="1" s="1"/>
  <c r="P1020" i="1" s="1"/>
  <c r="M1021" i="1"/>
  <c r="Q1021" i="1" s="1" a="1"/>
  <c r="Q1021" i="1" s="1"/>
  <c r="P1021" i="1" s="1"/>
  <c r="M1022" i="1"/>
  <c r="Q1022" i="1" s="1" a="1"/>
  <c r="Q1022" i="1" s="1"/>
  <c r="P1022" i="1" s="1"/>
  <c r="M1023" i="1"/>
  <c r="Q1023" i="1" s="1" a="1"/>
  <c r="Q1023" i="1" s="1"/>
  <c r="P1023" i="1" s="1"/>
  <c r="M1024" i="1"/>
  <c r="Q1024" i="1" s="1" a="1"/>
  <c r="Q1024" i="1" s="1"/>
  <c r="P1024" i="1" s="1"/>
  <c r="M1025" i="1"/>
  <c r="Q1025" i="1" s="1" a="1"/>
  <c r="Q1025" i="1" s="1"/>
  <c r="P1025" i="1" s="1"/>
  <c r="M1026" i="1"/>
  <c r="Q1026" i="1" s="1" a="1"/>
  <c r="Q1026" i="1" s="1"/>
  <c r="P1026" i="1" s="1"/>
  <c r="M1027" i="1"/>
  <c r="Q1027" i="1" s="1" a="1"/>
  <c r="Q1027" i="1" s="1"/>
  <c r="P1027" i="1" s="1"/>
  <c r="M1028" i="1"/>
  <c r="Q1028" i="1" s="1" a="1"/>
  <c r="Q1028" i="1" s="1"/>
  <c r="P1028" i="1" s="1"/>
  <c r="M1029" i="1"/>
  <c r="Q1029" i="1" s="1" a="1"/>
  <c r="Q1029" i="1" s="1"/>
  <c r="P1029" i="1" s="1"/>
  <c r="M1030" i="1"/>
  <c r="Q1030" i="1" s="1" a="1"/>
  <c r="Q1030" i="1" s="1"/>
  <c r="P1030" i="1" s="1"/>
  <c r="M1031" i="1"/>
  <c r="Q1031" i="1" s="1" a="1"/>
  <c r="Q1031" i="1" s="1"/>
  <c r="P1031" i="1" s="1"/>
  <c r="M1032" i="1"/>
  <c r="Q1032" i="1" s="1" a="1"/>
  <c r="Q1032" i="1" s="1"/>
  <c r="P1032" i="1" s="1"/>
  <c r="M1033" i="1"/>
  <c r="Q1033" i="1" s="1" a="1"/>
  <c r="Q1033" i="1" s="1"/>
  <c r="P1033" i="1" s="1"/>
  <c r="M1034" i="1"/>
  <c r="Q1034" i="1" s="1" a="1"/>
  <c r="Q1034" i="1" s="1"/>
  <c r="P1034" i="1" s="1"/>
  <c r="M1035" i="1"/>
  <c r="Q1035" i="1" s="1" a="1"/>
  <c r="Q1035" i="1" s="1"/>
  <c r="P1035" i="1" s="1"/>
  <c r="M1036" i="1"/>
  <c r="Q1036" i="1" s="1" a="1"/>
  <c r="Q1036" i="1" s="1"/>
  <c r="P1036" i="1" s="1"/>
  <c r="M1037" i="1"/>
  <c r="Q1037" i="1" s="1" a="1"/>
  <c r="Q1037" i="1" s="1"/>
  <c r="P1037" i="1" s="1"/>
  <c r="M1038" i="1"/>
  <c r="Q1038" i="1" s="1" a="1"/>
  <c r="Q1038" i="1" s="1"/>
  <c r="P1038" i="1" s="1"/>
  <c r="M1039" i="1"/>
  <c r="Q1039" i="1" s="1" a="1"/>
  <c r="Q1039" i="1" s="1"/>
  <c r="P1039" i="1" s="1"/>
  <c r="M1040" i="1"/>
  <c r="Q1040" i="1" s="1" a="1"/>
  <c r="Q1040" i="1" s="1"/>
  <c r="P1040" i="1" s="1"/>
  <c r="M1041" i="1"/>
  <c r="Q1041" i="1" s="1" a="1"/>
  <c r="Q1041" i="1" s="1"/>
  <c r="P1041" i="1" s="1"/>
  <c r="M1042" i="1"/>
  <c r="Q1042" i="1" s="1" a="1"/>
  <c r="Q1042" i="1" s="1"/>
  <c r="P1042" i="1" s="1"/>
  <c r="M1043" i="1"/>
  <c r="Q1043" i="1" s="1" a="1"/>
  <c r="Q1043" i="1" s="1"/>
  <c r="P1043" i="1" s="1"/>
  <c r="M1044" i="1"/>
  <c r="Q1044" i="1" s="1" a="1"/>
  <c r="Q1044" i="1" s="1"/>
  <c r="P1044" i="1" s="1"/>
  <c r="M1045" i="1"/>
  <c r="Q1045" i="1" s="1" a="1"/>
  <c r="Q1045" i="1" s="1"/>
  <c r="P1045" i="1" s="1"/>
  <c r="M1046" i="1"/>
  <c r="Q1046" i="1" s="1" a="1"/>
  <c r="Q1046" i="1" s="1"/>
  <c r="P1046" i="1" s="1"/>
  <c r="M1047" i="1"/>
  <c r="Q1047" i="1" s="1" a="1"/>
  <c r="Q1047" i="1" s="1"/>
  <c r="P1047" i="1" s="1"/>
  <c r="M1048" i="1"/>
  <c r="Q1048" i="1" s="1" a="1"/>
  <c r="Q1048" i="1" s="1"/>
  <c r="P1048" i="1" s="1"/>
  <c r="M1049" i="1"/>
  <c r="Q1049" i="1" s="1" a="1"/>
  <c r="Q1049" i="1" s="1"/>
  <c r="P1049" i="1" s="1"/>
  <c r="M1050" i="1"/>
  <c r="Q1050" i="1" s="1" a="1"/>
  <c r="Q1050" i="1" s="1"/>
  <c r="P1050" i="1" s="1"/>
  <c r="M1051" i="1"/>
  <c r="Q1051" i="1" s="1" a="1"/>
  <c r="Q1051" i="1" s="1"/>
  <c r="P1051" i="1" s="1"/>
  <c r="M1052" i="1"/>
  <c r="Q1052" i="1" s="1" a="1"/>
  <c r="Q1052" i="1" s="1"/>
  <c r="P1052" i="1" s="1"/>
  <c r="M1053" i="1"/>
  <c r="Q1053" i="1" s="1" a="1"/>
  <c r="Q1053" i="1" s="1"/>
  <c r="P1053" i="1" s="1"/>
  <c r="M1054" i="1"/>
  <c r="Q1054" i="1" s="1" a="1"/>
  <c r="Q1054" i="1" s="1"/>
  <c r="P1054" i="1" s="1"/>
  <c r="M1055" i="1"/>
  <c r="Q1055" i="1" s="1" a="1"/>
  <c r="Q1055" i="1" s="1"/>
  <c r="P1055" i="1" s="1"/>
  <c r="M1056" i="1"/>
  <c r="Q1056" i="1" s="1" a="1"/>
  <c r="Q1056" i="1" s="1"/>
  <c r="P1056" i="1" s="1"/>
  <c r="M1057" i="1"/>
  <c r="Q1057" i="1" s="1" a="1"/>
  <c r="Q1057" i="1" s="1"/>
  <c r="P1057" i="1" s="1"/>
  <c r="M1058" i="1"/>
  <c r="Q1058" i="1" s="1" a="1"/>
  <c r="Q1058" i="1" s="1"/>
  <c r="P1058" i="1" s="1"/>
  <c r="M1059" i="1"/>
  <c r="Q1059" i="1" s="1" a="1"/>
  <c r="Q1059" i="1" s="1"/>
  <c r="P1059" i="1" s="1"/>
  <c r="M1060" i="1"/>
  <c r="Q1060" i="1" s="1" a="1"/>
  <c r="Q1060" i="1" s="1"/>
  <c r="P1060" i="1" s="1"/>
  <c r="M1061" i="1"/>
  <c r="Q1061" i="1" s="1" a="1"/>
  <c r="Q1061" i="1" s="1"/>
  <c r="P1061" i="1" s="1"/>
  <c r="M1062" i="1"/>
  <c r="Q1062" i="1" s="1" a="1"/>
  <c r="Q1062" i="1" s="1"/>
  <c r="P1062" i="1" s="1"/>
  <c r="M1063" i="1"/>
  <c r="Q1063" i="1" s="1" a="1"/>
  <c r="Q1063" i="1" s="1"/>
  <c r="P1063" i="1" s="1"/>
  <c r="M1064" i="1"/>
  <c r="Q1064" i="1" s="1" a="1"/>
  <c r="Q1064" i="1" s="1"/>
  <c r="P1064" i="1" s="1"/>
  <c r="M1065" i="1"/>
  <c r="Q1065" i="1" s="1" a="1"/>
  <c r="Q1065" i="1" s="1"/>
  <c r="P1065" i="1" s="1"/>
  <c r="M1066" i="1"/>
  <c r="Q1066" i="1" s="1" a="1"/>
  <c r="Q1066" i="1" s="1"/>
  <c r="P1066" i="1" s="1"/>
  <c r="M1067" i="1"/>
  <c r="Q1067" i="1" s="1" a="1"/>
  <c r="Q1067" i="1" s="1"/>
  <c r="P1067" i="1" s="1"/>
  <c r="M1068" i="1"/>
  <c r="Q1068" i="1" s="1" a="1"/>
  <c r="Q1068" i="1" s="1"/>
  <c r="P1068" i="1" s="1"/>
  <c r="M1069" i="1"/>
  <c r="Q1069" i="1" s="1" a="1"/>
  <c r="Q1069" i="1" s="1"/>
  <c r="P1069" i="1" s="1"/>
  <c r="M1070" i="1"/>
  <c r="Q1070" i="1" s="1" a="1"/>
  <c r="Q1070" i="1" s="1"/>
  <c r="P1070" i="1" s="1"/>
  <c r="M1071" i="1"/>
  <c r="Q1071" i="1" s="1" a="1"/>
  <c r="Q1071" i="1" s="1"/>
  <c r="P1071" i="1" s="1"/>
  <c r="M1072" i="1"/>
  <c r="Q1072" i="1" s="1" a="1"/>
  <c r="Q1072" i="1" s="1"/>
  <c r="P1072" i="1" s="1"/>
  <c r="M1073" i="1"/>
  <c r="Q1073" i="1" s="1" a="1"/>
  <c r="Q1073" i="1" s="1"/>
  <c r="P1073" i="1" s="1"/>
  <c r="M1074" i="1"/>
  <c r="Q1074" i="1" s="1" a="1"/>
  <c r="Q1074" i="1" s="1"/>
  <c r="P1074" i="1" s="1"/>
  <c r="M1075" i="1"/>
  <c r="Q1075" i="1" s="1" a="1"/>
  <c r="Q1075" i="1" s="1"/>
  <c r="P1075" i="1" s="1"/>
  <c r="M1076" i="1"/>
  <c r="Q1076" i="1" s="1" a="1"/>
  <c r="Q1076" i="1" s="1"/>
  <c r="P1076" i="1" s="1"/>
  <c r="M1077" i="1"/>
  <c r="Q1077" i="1" s="1" a="1"/>
  <c r="Q1077" i="1" s="1"/>
  <c r="P1077" i="1" s="1"/>
  <c r="M1078" i="1"/>
  <c r="Q1078" i="1" s="1" a="1"/>
  <c r="Q1078" i="1" s="1"/>
  <c r="P1078" i="1" s="1"/>
  <c r="M1079" i="1"/>
  <c r="Q1079" i="1" s="1" a="1"/>
  <c r="Q1079" i="1" s="1"/>
  <c r="P1079" i="1" s="1"/>
  <c r="M1080" i="1"/>
  <c r="Q1080" i="1" s="1" a="1"/>
  <c r="Q1080" i="1" s="1"/>
  <c r="P1080" i="1" s="1"/>
  <c r="M1081" i="1"/>
  <c r="Q1081" i="1" s="1" a="1"/>
  <c r="Q1081" i="1" s="1"/>
  <c r="P1081" i="1" s="1"/>
  <c r="M1082" i="1"/>
  <c r="Q1082" i="1" s="1" a="1"/>
  <c r="Q1082" i="1" s="1"/>
  <c r="P1082" i="1" s="1"/>
  <c r="M1083" i="1"/>
  <c r="Q1083" i="1" s="1" a="1"/>
  <c r="Q1083" i="1" s="1"/>
  <c r="P1083" i="1" s="1"/>
  <c r="M1084" i="1"/>
  <c r="Q1084" i="1" s="1" a="1"/>
  <c r="Q1084" i="1" s="1"/>
  <c r="P1084" i="1" s="1"/>
  <c r="M1085" i="1"/>
  <c r="Q1085" i="1" s="1" a="1"/>
  <c r="Q1085" i="1" s="1"/>
  <c r="P1085" i="1" s="1"/>
  <c r="M1086" i="1"/>
  <c r="Q1086" i="1" s="1" a="1"/>
  <c r="Q1086" i="1" s="1"/>
  <c r="P1086" i="1" s="1"/>
  <c r="M1087" i="1"/>
  <c r="Q1087" i="1" s="1" a="1"/>
  <c r="Q1087" i="1" s="1"/>
  <c r="P1087" i="1" s="1"/>
  <c r="M1088" i="1"/>
  <c r="Q1088" i="1" s="1" a="1"/>
  <c r="Q1088" i="1" s="1"/>
  <c r="P1088" i="1" s="1"/>
  <c r="M1089" i="1"/>
  <c r="Q1089" i="1" s="1" a="1"/>
  <c r="Q1089" i="1" s="1"/>
  <c r="P1089" i="1" s="1"/>
  <c r="M1090" i="1"/>
  <c r="Q1090" i="1" s="1" a="1"/>
  <c r="Q1090" i="1" s="1"/>
  <c r="P1090" i="1" s="1"/>
  <c r="M1091" i="1"/>
  <c r="Q1091" i="1" s="1" a="1"/>
  <c r="Q1091" i="1" s="1"/>
  <c r="P1091" i="1" s="1"/>
  <c r="M1092" i="1"/>
  <c r="Q1092" i="1" s="1" a="1"/>
  <c r="Q1092" i="1" s="1"/>
  <c r="P1092" i="1" s="1"/>
  <c r="M1093" i="1"/>
  <c r="Q1093" i="1" s="1" a="1"/>
  <c r="Q1093" i="1" s="1"/>
  <c r="P1093" i="1" s="1"/>
  <c r="M1094" i="1"/>
  <c r="Q1094" i="1" s="1" a="1"/>
  <c r="Q1094" i="1" s="1"/>
  <c r="P1094" i="1" s="1"/>
  <c r="M1095" i="1"/>
  <c r="Q1095" i="1" s="1" a="1"/>
  <c r="Q1095" i="1" s="1"/>
  <c r="P1095" i="1" s="1"/>
  <c r="M1096" i="1"/>
  <c r="Q1096" i="1" s="1" a="1"/>
  <c r="Q1096" i="1" s="1"/>
  <c r="P1096" i="1" s="1"/>
  <c r="M1097" i="1"/>
  <c r="Q1097" i="1" s="1" a="1"/>
  <c r="Q1097" i="1" s="1"/>
  <c r="P1097" i="1" s="1"/>
  <c r="M1098" i="1"/>
  <c r="Q1098" i="1" s="1" a="1"/>
  <c r="Q1098" i="1" s="1"/>
  <c r="P1098" i="1" s="1"/>
  <c r="M1099" i="1"/>
  <c r="Q1099" i="1" s="1" a="1"/>
  <c r="Q1099" i="1" s="1"/>
  <c r="P1099" i="1" s="1"/>
  <c r="M1100" i="1"/>
  <c r="Q1100" i="1" s="1" a="1"/>
  <c r="Q1100" i="1" s="1"/>
  <c r="P1100" i="1" s="1"/>
  <c r="M1101" i="1"/>
  <c r="Q1101" i="1" s="1" a="1"/>
  <c r="Q1101" i="1" s="1"/>
  <c r="P1101" i="1" s="1"/>
  <c r="M1102" i="1"/>
  <c r="Q1102" i="1" s="1" a="1"/>
  <c r="Q1102" i="1" s="1"/>
  <c r="P1102" i="1" s="1"/>
  <c r="M1103" i="1"/>
  <c r="Q1103" i="1" s="1" a="1"/>
  <c r="Q1103" i="1" s="1"/>
  <c r="P1103" i="1" s="1"/>
  <c r="M1104" i="1"/>
  <c r="Q1104" i="1" s="1" a="1"/>
  <c r="Q1104" i="1" s="1"/>
  <c r="P1104" i="1" s="1"/>
  <c r="M1105" i="1"/>
  <c r="Q1105" i="1" s="1" a="1"/>
  <c r="Q1105" i="1" s="1"/>
  <c r="P1105" i="1" s="1"/>
  <c r="M1106" i="1"/>
  <c r="Q1106" i="1" s="1" a="1"/>
  <c r="Q1106" i="1" s="1"/>
  <c r="P1106" i="1" s="1"/>
  <c r="M1107" i="1"/>
  <c r="Q1107" i="1" s="1" a="1"/>
  <c r="Q1107" i="1" s="1"/>
  <c r="P1107" i="1" s="1"/>
  <c r="M1108" i="1"/>
  <c r="Q1108" i="1" s="1" a="1"/>
  <c r="Q1108" i="1" s="1"/>
  <c r="P1108" i="1" s="1"/>
  <c r="M1109" i="1"/>
  <c r="Q1109" i="1" s="1" a="1"/>
  <c r="Q1109" i="1" s="1"/>
  <c r="P1109" i="1" s="1"/>
  <c r="M1110" i="1"/>
  <c r="Q1110" i="1" s="1" a="1"/>
  <c r="Q1110" i="1" s="1"/>
  <c r="P1110" i="1" s="1"/>
  <c r="M1111" i="1"/>
  <c r="Q1111" i="1" s="1" a="1"/>
  <c r="Q1111" i="1" s="1"/>
  <c r="P1111" i="1" s="1"/>
  <c r="M1112" i="1"/>
  <c r="Q1112" i="1" s="1" a="1"/>
  <c r="Q1112" i="1" s="1"/>
  <c r="P1112" i="1" s="1"/>
  <c r="M1113" i="1"/>
  <c r="Q1113" i="1" s="1" a="1"/>
  <c r="Q1113" i="1" s="1"/>
  <c r="P1113" i="1" s="1"/>
  <c r="M1114" i="1"/>
  <c r="Q1114" i="1" s="1" a="1"/>
  <c r="Q1114" i="1" s="1"/>
  <c r="P1114" i="1" s="1"/>
  <c r="M1115" i="1"/>
  <c r="Q1115" i="1" s="1" a="1"/>
  <c r="Q1115" i="1" s="1"/>
  <c r="P1115" i="1" s="1"/>
  <c r="M1116" i="1"/>
  <c r="Q1116" i="1" s="1" a="1"/>
  <c r="Q1116" i="1" s="1"/>
  <c r="P1116" i="1" s="1"/>
  <c r="M1117" i="1"/>
  <c r="Q1117" i="1" s="1" a="1"/>
  <c r="Q1117" i="1" s="1"/>
  <c r="P1117" i="1" s="1"/>
  <c r="M1118" i="1"/>
  <c r="Q1118" i="1" s="1" a="1"/>
  <c r="Q1118" i="1" s="1"/>
  <c r="P1118" i="1" s="1"/>
  <c r="M1119" i="1"/>
  <c r="Q1119" i="1" s="1" a="1"/>
  <c r="Q1119" i="1" s="1"/>
  <c r="P1119" i="1" s="1"/>
  <c r="M1120" i="1"/>
  <c r="Q1120" i="1" s="1" a="1"/>
  <c r="Q1120" i="1" s="1"/>
  <c r="P1120" i="1" s="1"/>
  <c r="M1121" i="1"/>
  <c r="Q1121" i="1" s="1" a="1"/>
  <c r="Q1121" i="1" s="1"/>
  <c r="P1121" i="1" s="1"/>
  <c r="M1122" i="1"/>
  <c r="Q1122" i="1" s="1" a="1"/>
  <c r="Q1122" i="1" s="1"/>
  <c r="P1122" i="1" s="1"/>
  <c r="M1123" i="1"/>
  <c r="Q1123" i="1" s="1" a="1"/>
  <c r="Q1123" i="1" s="1"/>
  <c r="P1123" i="1" s="1"/>
  <c r="M1124" i="1"/>
  <c r="Q1124" i="1" s="1" a="1"/>
  <c r="Q1124" i="1" s="1"/>
  <c r="P1124" i="1" s="1"/>
  <c r="M1125" i="1"/>
  <c r="Q1125" i="1" s="1" a="1"/>
  <c r="Q1125" i="1" s="1"/>
  <c r="P1125" i="1" s="1"/>
  <c r="M1126" i="1"/>
  <c r="Q1126" i="1" s="1" a="1"/>
  <c r="Q1126" i="1" s="1"/>
  <c r="P1126" i="1" s="1"/>
  <c r="M1127" i="1"/>
  <c r="Q1127" i="1" s="1" a="1"/>
  <c r="Q1127" i="1" s="1"/>
  <c r="P1127" i="1" s="1"/>
  <c r="M1128" i="1"/>
  <c r="Q1128" i="1" s="1" a="1"/>
  <c r="Q1128" i="1" s="1"/>
  <c r="P1128" i="1" s="1"/>
  <c r="M1129" i="1"/>
  <c r="Q1129" i="1" s="1" a="1"/>
  <c r="Q1129" i="1" s="1"/>
  <c r="P1129" i="1" s="1"/>
  <c r="M1130" i="1"/>
  <c r="Q1130" i="1" s="1" a="1"/>
  <c r="Q1130" i="1" s="1"/>
  <c r="P1130" i="1" s="1"/>
  <c r="M1131" i="1"/>
  <c r="Q1131" i="1" s="1" a="1"/>
  <c r="Q1131" i="1" s="1"/>
  <c r="P1131" i="1" s="1"/>
  <c r="M1132" i="1"/>
  <c r="Q1132" i="1" s="1" a="1"/>
  <c r="Q1132" i="1" s="1"/>
  <c r="P1132" i="1" s="1"/>
  <c r="M1133" i="1"/>
  <c r="Q1133" i="1" s="1" a="1"/>
  <c r="Q1133" i="1" s="1"/>
  <c r="P1133" i="1" s="1"/>
  <c r="M1134" i="1"/>
  <c r="Q1134" i="1" s="1" a="1"/>
  <c r="Q1134" i="1" s="1"/>
  <c r="P1134" i="1" s="1"/>
  <c r="M1135" i="1"/>
  <c r="Q1135" i="1" s="1" a="1"/>
  <c r="Q1135" i="1" s="1"/>
  <c r="P1135" i="1" s="1"/>
  <c r="M1136" i="1"/>
  <c r="Q1136" i="1" s="1" a="1"/>
  <c r="Q1136" i="1" s="1"/>
  <c r="P1136" i="1" s="1"/>
  <c r="M1137" i="1"/>
  <c r="Q1137" i="1" s="1" a="1"/>
  <c r="Q1137" i="1" s="1"/>
  <c r="P1137" i="1" s="1"/>
  <c r="M1138" i="1"/>
  <c r="Q1138" i="1" s="1" a="1"/>
  <c r="Q1138" i="1" s="1"/>
  <c r="P1138" i="1" s="1"/>
  <c r="M1139" i="1"/>
  <c r="Q1139" i="1" s="1" a="1"/>
  <c r="Q1139" i="1" s="1"/>
  <c r="P1139" i="1" s="1"/>
  <c r="M1140" i="1"/>
  <c r="Q1140" i="1" s="1" a="1"/>
  <c r="Q1140" i="1" s="1"/>
  <c r="P1140" i="1" s="1"/>
  <c r="M1141" i="1"/>
  <c r="Q1141" i="1" s="1" a="1"/>
  <c r="Q1141" i="1" s="1"/>
  <c r="P1141" i="1" s="1"/>
  <c r="M1142" i="1"/>
  <c r="Q1142" i="1" s="1" a="1"/>
  <c r="Q1142" i="1" s="1"/>
  <c r="P1142" i="1" s="1"/>
  <c r="M1143" i="1"/>
  <c r="Q1143" i="1" s="1" a="1"/>
  <c r="Q1143" i="1" s="1"/>
  <c r="P1143" i="1" s="1"/>
  <c r="M1144" i="1"/>
  <c r="Q1144" i="1" s="1" a="1"/>
  <c r="Q1144" i="1" s="1"/>
  <c r="P1144" i="1" s="1"/>
  <c r="M1145" i="1"/>
  <c r="Q1145" i="1" s="1" a="1"/>
  <c r="Q1145" i="1" s="1"/>
  <c r="P1145" i="1" s="1"/>
  <c r="M1146" i="1"/>
  <c r="Q1146" i="1" s="1" a="1"/>
  <c r="Q1146" i="1" s="1"/>
  <c r="P1146" i="1" s="1"/>
  <c r="M1147" i="1"/>
  <c r="Q1147" i="1" s="1" a="1"/>
  <c r="Q1147" i="1" s="1"/>
  <c r="P1147" i="1" s="1"/>
  <c r="M1148" i="1"/>
  <c r="Q1148" i="1" s="1" a="1"/>
  <c r="Q1148" i="1" s="1"/>
  <c r="P1148" i="1" s="1"/>
  <c r="M1149" i="1"/>
  <c r="Q1149" i="1" s="1" a="1"/>
  <c r="Q1149" i="1" s="1"/>
  <c r="P1149" i="1" s="1"/>
  <c r="M1150" i="1"/>
  <c r="Q1150" i="1" s="1" a="1"/>
  <c r="Q1150" i="1" s="1"/>
  <c r="P1150" i="1" s="1"/>
  <c r="M1151" i="1"/>
  <c r="Q1151" i="1" s="1" a="1"/>
  <c r="Q1151" i="1" s="1"/>
  <c r="P1151" i="1" s="1"/>
  <c r="M1152" i="1"/>
  <c r="Q1152" i="1" s="1" a="1"/>
  <c r="Q1152" i="1" s="1"/>
  <c r="P1152" i="1" s="1"/>
  <c r="M1153" i="1"/>
  <c r="Q1153" i="1" s="1" a="1"/>
  <c r="Q1153" i="1" s="1"/>
  <c r="P1153" i="1" s="1"/>
  <c r="M1154" i="1"/>
  <c r="Q1154" i="1" s="1" a="1"/>
  <c r="Q1154" i="1" s="1"/>
  <c r="P1154" i="1" s="1"/>
  <c r="M1155" i="1"/>
  <c r="Q1155" i="1" s="1" a="1"/>
  <c r="Q1155" i="1" s="1"/>
  <c r="P1155" i="1" s="1"/>
  <c r="M1156" i="1"/>
  <c r="Q1156" i="1" s="1" a="1"/>
  <c r="Q1156" i="1" s="1"/>
  <c r="P1156" i="1" s="1"/>
  <c r="M1157" i="1"/>
  <c r="Q1157" i="1" s="1" a="1"/>
  <c r="Q1157" i="1" s="1"/>
  <c r="P1157" i="1" s="1"/>
  <c r="M1158" i="1"/>
  <c r="Q1158" i="1" s="1" a="1"/>
  <c r="Q1158" i="1" s="1"/>
  <c r="P1158" i="1" s="1"/>
  <c r="M1159" i="1"/>
  <c r="Q1159" i="1" s="1" a="1"/>
  <c r="Q1159" i="1" s="1"/>
  <c r="P1159" i="1" s="1"/>
  <c r="M1160" i="1"/>
  <c r="Q1160" i="1" s="1" a="1"/>
  <c r="Q1160" i="1" s="1"/>
  <c r="P1160" i="1" s="1"/>
  <c r="M1161" i="1"/>
  <c r="Q1161" i="1" s="1" a="1"/>
  <c r="Q1161" i="1" s="1"/>
  <c r="P1161" i="1" s="1"/>
  <c r="M1162" i="1"/>
  <c r="Q1162" i="1" s="1" a="1"/>
  <c r="Q1162" i="1" s="1"/>
  <c r="P1162" i="1" s="1"/>
  <c r="M1163" i="1"/>
  <c r="Q1163" i="1" s="1" a="1"/>
  <c r="Q1163" i="1" s="1"/>
  <c r="P1163" i="1" s="1"/>
  <c r="M1164" i="1"/>
  <c r="Q1164" i="1" s="1" a="1"/>
  <c r="Q1164" i="1" s="1"/>
  <c r="P1164" i="1" s="1"/>
  <c r="M1165" i="1"/>
  <c r="Q1165" i="1" s="1" a="1"/>
  <c r="Q1165" i="1" s="1"/>
  <c r="P1165" i="1" s="1"/>
  <c r="M1166" i="1"/>
  <c r="Q1166" i="1" s="1" a="1"/>
  <c r="Q1166" i="1" s="1"/>
  <c r="P1166" i="1" s="1"/>
  <c r="M1167" i="1"/>
  <c r="Q1167" i="1" s="1" a="1"/>
  <c r="Q1167" i="1" s="1"/>
  <c r="P1167" i="1" s="1"/>
  <c r="M1168" i="1"/>
  <c r="Q1168" i="1" s="1" a="1"/>
  <c r="Q1168" i="1" s="1"/>
  <c r="P1168" i="1" s="1"/>
  <c r="M1169" i="1"/>
  <c r="Q1169" i="1" s="1" a="1"/>
  <c r="Q1169" i="1" s="1"/>
  <c r="P1169" i="1" s="1"/>
  <c r="M1170" i="1"/>
  <c r="Q1170" i="1" s="1" a="1"/>
  <c r="Q1170" i="1" s="1"/>
  <c r="P1170" i="1" s="1"/>
  <c r="M1171" i="1"/>
  <c r="Q1171" i="1" s="1" a="1"/>
  <c r="Q1171" i="1" s="1"/>
  <c r="P1171" i="1" s="1"/>
  <c r="M1172" i="1"/>
  <c r="Q1172" i="1" s="1" a="1"/>
  <c r="Q1172" i="1" s="1"/>
  <c r="P1172" i="1" s="1"/>
  <c r="M1173" i="1"/>
  <c r="Q1173" i="1" s="1" a="1"/>
  <c r="Q1173" i="1" s="1"/>
  <c r="P1173" i="1" s="1"/>
  <c r="M1174" i="1"/>
  <c r="Q1174" i="1" s="1" a="1"/>
  <c r="Q1174" i="1" s="1"/>
  <c r="P1174" i="1" s="1"/>
  <c r="M1175" i="1"/>
  <c r="Q1175" i="1" s="1" a="1"/>
  <c r="Q1175" i="1" s="1"/>
  <c r="P1175" i="1" s="1"/>
  <c r="M1176" i="1"/>
  <c r="Q1176" i="1" s="1" a="1"/>
  <c r="Q1176" i="1" s="1"/>
  <c r="P1176" i="1" s="1"/>
  <c r="M1177" i="1"/>
  <c r="Q1177" i="1" s="1" a="1"/>
  <c r="Q1177" i="1" s="1"/>
  <c r="P1177" i="1" s="1"/>
  <c r="M1178" i="1"/>
  <c r="Q1178" i="1" s="1" a="1"/>
  <c r="Q1178" i="1" s="1"/>
  <c r="P1178" i="1" s="1"/>
  <c r="M1179" i="1"/>
  <c r="Q1179" i="1" s="1" a="1"/>
  <c r="Q1179" i="1" s="1"/>
  <c r="P1179" i="1" s="1"/>
  <c r="M1180" i="1"/>
  <c r="Q1180" i="1" s="1" a="1"/>
  <c r="Q1180" i="1" s="1"/>
  <c r="P1180" i="1" s="1"/>
  <c r="M1181" i="1"/>
  <c r="Q1181" i="1" s="1" a="1"/>
  <c r="Q1181" i="1" s="1"/>
  <c r="P1181" i="1" s="1"/>
  <c r="M1182" i="1"/>
  <c r="Q1182" i="1" s="1" a="1"/>
  <c r="Q1182" i="1" s="1"/>
  <c r="P1182" i="1" s="1"/>
  <c r="M1183" i="1"/>
  <c r="Q1183" i="1" s="1" a="1"/>
  <c r="Q1183" i="1" s="1"/>
  <c r="P1183" i="1" s="1"/>
  <c r="M1184" i="1"/>
  <c r="Q1184" i="1" s="1" a="1"/>
  <c r="Q1184" i="1" s="1"/>
  <c r="P1184" i="1" s="1"/>
  <c r="M1185" i="1"/>
  <c r="Q1185" i="1" s="1" a="1"/>
  <c r="Q1185" i="1" s="1"/>
  <c r="P1185" i="1" s="1"/>
  <c r="M1186" i="1"/>
  <c r="Q1186" i="1" s="1" a="1"/>
  <c r="Q1186" i="1" s="1"/>
  <c r="P1186" i="1" s="1"/>
  <c r="M1187" i="1"/>
  <c r="Q1187" i="1" s="1" a="1"/>
  <c r="Q1187" i="1" s="1"/>
  <c r="P1187" i="1" s="1"/>
  <c r="M1188" i="1"/>
  <c r="Q1188" i="1" s="1" a="1"/>
  <c r="Q1188" i="1" s="1"/>
  <c r="P1188" i="1" s="1"/>
  <c r="M1189" i="1"/>
  <c r="Q1189" i="1" s="1" a="1"/>
  <c r="Q1189" i="1" s="1"/>
  <c r="P1189" i="1" s="1"/>
  <c r="M1190" i="1"/>
  <c r="Q1190" i="1" s="1" a="1"/>
  <c r="Q1190" i="1" s="1"/>
  <c r="P1190" i="1" s="1"/>
  <c r="M1191" i="1"/>
  <c r="Q1191" i="1" s="1" a="1"/>
  <c r="Q1191" i="1" s="1"/>
  <c r="P1191" i="1" s="1"/>
  <c r="M1192" i="1"/>
  <c r="Q1192" i="1" s="1" a="1"/>
  <c r="Q1192" i="1" s="1"/>
  <c r="P1192" i="1" s="1"/>
  <c r="M1193" i="1"/>
  <c r="Q1193" i="1" s="1" a="1"/>
  <c r="Q1193" i="1" s="1"/>
  <c r="P1193" i="1" s="1"/>
  <c r="M1194" i="1"/>
  <c r="Q1194" i="1" s="1" a="1"/>
  <c r="Q1194" i="1" s="1"/>
  <c r="P1194" i="1" s="1"/>
  <c r="M1195" i="1"/>
  <c r="Q1195" i="1" s="1" a="1"/>
  <c r="Q1195" i="1" s="1"/>
  <c r="P1195" i="1" s="1"/>
  <c r="M1196" i="1"/>
  <c r="Q1196" i="1" s="1" a="1"/>
  <c r="Q1196" i="1" s="1"/>
  <c r="P1196" i="1" s="1"/>
  <c r="M1197" i="1"/>
  <c r="Q1197" i="1" s="1" a="1"/>
  <c r="Q1197" i="1" s="1"/>
  <c r="P1197" i="1" s="1"/>
  <c r="M1198" i="1"/>
  <c r="Q1198" i="1" s="1" a="1"/>
  <c r="Q1198" i="1" s="1"/>
  <c r="P1198" i="1" s="1"/>
  <c r="M1199" i="1"/>
  <c r="Q1199" i="1" s="1" a="1"/>
  <c r="Q1199" i="1" s="1"/>
  <c r="P1199" i="1" s="1"/>
  <c r="M1200" i="1"/>
  <c r="Q1200" i="1" s="1" a="1"/>
  <c r="Q1200" i="1" s="1"/>
  <c r="P1200" i="1" s="1"/>
  <c r="M1201" i="1"/>
  <c r="Q1201" i="1" s="1" a="1"/>
  <c r="Q1201" i="1" s="1"/>
  <c r="P1201" i="1" s="1"/>
  <c r="M1202" i="1"/>
  <c r="Q1202" i="1" s="1" a="1"/>
  <c r="Q1202" i="1" s="1"/>
  <c r="P1202" i="1" s="1"/>
  <c r="M1203" i="1"/>
  <c r="Q1203" i="1" s="1" a="1"/>
  <c r="Q1203" i="1" s="1"/>
  <c r="P1203" i="1" s="1"/>
  <c r="M1204" i="1"/>
  <c r="Q1204" i="1" s="1" a="1"/>
  <c r="Q1204" i="1" s="1"/>
  <c r="P1204" i="1" s="1"/>
  <c r="M1205" i="1"/>
  <c r="Q1205" i="1" s="1" a="1"/>
  <c r="Q1205" i="1" s="1"/>
  <c r="P1205" i="1" s="1"/>
  <c r="M1206" i="1"/>
  <c r="Q1206" i="1" s="1" a="1"/>
  <c r="Q1206" i="1" s="1"/>
  <c r="P1206" i="1" s="1"/>
  <c r="M1207" i="1"/>
  <c r="Q1207" i="1" s="1" a="1"/>
  <c r="Q1207" i="1" s="1"/>
  <c r="P1207" i="1" s="1"/>
  <c r="M1208" i="1"/>
  <c r="Q1208" i="1" s="1" a="1"/>
  <c r="Q1208" i="1" s="1"/>
  <c r="P1208" i="1" s="1"/>
  <c r="M1209" i="1"/>
  <c r="Q1209" i="1" s="1" a="1"/>
  <c r="Q1209" i="1" s="1"/>
  <c r="P1209" i="1" s="1"/>
  <c r="M1210" i="1"/>
  <c r="Q1210" i="1" s="1" a="1"/>
  <c r="Q1210" i="1" s="1"/>
  <c r="P1210" i="1" s="1"/>
  <c r="M1211" i="1"/>
  <c r="Q1211" i="1" s="1" a="1"/>
  <c r="Q1211" i="1" s="1"/>
  <c r="P1211" i="1" s="1"/>
  <c r="M1212" i="1"/>
  <c r="Q1212" i="1" s="1" a="1"/>
  <c r="Q1212" i="1" s="1"/>
  <c r="P1212" i="1" s="1"/>
  <c r="M1213" i="1"/>
  <c r="Q1213" i="1" s="1" a="1"/>
  <c r="Q1213" i="1" s="1"/>
  <c r="P1213" i="1" s="1"/>
  <c r="M1214" i="1"/>
  <c r="Q1214" i="1" s="1" a="1"/>
  <c r="Q1214" i="1" s="1"/>
  <c r="P1214" i="1" s="1"/>
  <c r="M1215" i="1"/>
  <c r="Q1215" i="1" s="1" a="1"/>
  <c r="Q1215" i="1" s="1"/>
  <c r="P1215" i="1" s="1"/>
  <c r="M1216" i="1"/>
  <c r="Q1216" i="1" s="1" a="1"/>
  <c r="Q1216" i="1" s="1"/>
  <c r="P1216" i="1" s="1"/>
  <c r="M1217" i="1"/>
  <c r="Q1217" i="1" s="1" a="1"/>
  <c r="Q1217" i="1" s="1"/>
  <c r="P1217" i="1" s="1"/>
  <c r="M1218" i="1"/>
  <c r="Q1218" i="1" s="1" a="1"/>
  <c r="Q1218" i="1" s="1"/>
  <c r="P1218" i="1" s="1"/>
  <c r="M1219" i="1"/>
  <c r="Q1219" i="1" s="1" a="1"/>
  <c r="Q1219" i="1" s="1"/>
  <c r="P1219" i="1" s="1"/>
  <c r="M1220" i="1"/>
  <c r="Q1220" i="1" s="1" a="1"/>
  <c r="Q1220" i="1" s="1"/>
  <c r="P1220" i="1" s="1"/>
  <c r="M1221" i="1"/>
  <c r="Q1221" i="1" s="1" a="1"/>
  <c r="Q1221" i="1" s="1"/>
  <c r="P1221" i="1" s="1"/>
  <c r="M1222" i="1"/>
  <c r="Q1222" i="1" s="1" a="1"/>
  <c r="Q1222" i="1" s="1"/>
  <c r="P1222" i="1" s="1"/>
  <c r="M1223" i="1"/>
  <c r="Q1223" i="1" s="1" a="1"/>
  <c r="Q1223" i="1" s="1"/>
  <c r="P1223" i="1" s="1"/>
  <c r="M1224" i="1"/>
  <c r="Q1224" i="1" s="1" a="1"/>
  <c r="Q1224" i="1" s="1"/>
  <c r="P1224" i="1" s="1"/>
  <c r="M1225" i="1"/>
  <c r="Q1225" i="1" s="1" a="1"/>
  <c r="Q1225" i="1" s="1"/>
  <c r="P1225" i="1" s="1"/>
  <c r="M1226" i="1"/>
  <c r="Q1226" i="1" s="1" a="1"/>
  <c r="Q1226" i="1" s="1"/>
  <c r="P1226" i="1" s="1"/>
  <c r="M1227" i="1"/>
  <c r="Q1227" i="1" s="1" a="1"/>
  <c r="Q1227" i="1" s="1"/>
  <c r="P1227" i="1" s="1"/>
  <c r="M1228" i="1"/>
  <c r="Q1228" i="1" s="1" a="1"/>
  <c r="Q1228" i="1" s="1"/>
  <c r="P1228" i="1" s="1"/>
  <c r="M1229" i="1"/>
  <c r="Q1229" i="1" s="1" a="1"/>
  <c r="Q1229" i="1" s="1"/>
  <c r="P1229" i="1" s="1"/>
  <c r="M1230" i="1"/>
  <c r="Q1230" i="1" s="1" a="1"/>
  <c r="Q1230" i="1" s="1"/>
  <c r="P1230" i="1" s="1"/>
  <c r="M1231" i="1"/>
  <c r="Q1231" i="1" s="1" a="1"/>
  <c r="Q1231" i="1" s="1"/>
  <c r="P1231" i="1" s="1"/>
  <c r="M1232" i="1"/>
  <c r="Q1232" i="1" s="1" a="1"/>
  <c r="Q1232" i="1" s="1"/>
  <c r="P1232" i="1" s="1"/>
  <c r="M1233" i="1"/>
  <c r="Q1233" i="1" s="1" a="1"/>
  <c r="Q1233" i="1" s="1"/>
  <c r="P1233" i="1" s="1"/>
  <c r="M1234" i="1"/>
  <c r="Q1234" i="1" s="1" a="1"/>
  <c r="Q1234" i="1" s="1"/>
  <c r="P1234" i="1" s="1"/>
  <c r="M1235" i="1"/>
  <c r="Q1235" i="1" s="1" a="1"/>
  <c r="Q1235" i="1" s="1"/>
  <c r="P1235" i="1" s="1"/>
  <c r="M1236" i="1"/>
  <c r="Q1236" i="1" s="1" a="1"/>
  <c r="Q1236" i="1" s="1"/>
  <c r="P1236" i="1" s="1"/>
  <c r="M1237" i="1"/>
  <c r="Q1237" i="1" s="1" a="1"/>
  <c r="Q1237" i="1" s="1"/>
  <c r="P1237" i="1" s="1"/>
  <c r="M1238" i="1"/>
  <c r="Q1238" i="1" s="1" a="1"/>
  <c r="Q1238" i="1" s="1"/>
  <c r="P1238" i="1" s="1"/>
  <c r="M1239" i="1"/>
  <c r="Q1239" i="1" s="1" a="1"/>
  <c r="Q1239" i="1" s="1"/>
  <c r="P1239" i="1" s="1"/>
  <c r="M1240" i="1"/>
  <c r="Q1240" i="1" s="1" a="1"/>
  <c r="Q1240" i="1" s="1"/>
  <c r="P1240" i="1" s="1"/>
  <c r="M1241" i="1"/>
  <c r="Q1241" i="1" s="1" a="1"/>
  <c r="Q1241" i="1" s="1"/>
  <c r="P1241" i="1" s="1"/>
  <c r="M1242" i="1"/>
  <c r="Q1242" i="1" s="1" a="1"/>
  <c r="Q1242" i="1" s="1"/>
  <c r="P1242" i="1" s="1"/>
  <c r="M1243" i="1"/>
  <c r="Q1243" i="1" s="1" a="1"/>
  <c r="Q1243" i="1" s="1"/>
  <c r="P1243" i="1" s="1"/>
  <c r="M1244" i="1"/>
  <c r="Q1244" i="1" s="1" a="1"/>
  <c r="Q1244" i="1" s="1"/>
  <c r="P1244" i="1" s="1"/>
  <c r="M1245" i="1"/>
  <c r="Q1245" i="1" s="1" a="1"/>
  <c r="Q1245" i="1" s="1"/>
  <c r="P1245" i="1" s="1"/>
  <c r="M1246" i="1"/>
  <c r="Q1246" i="1" s="1" a="1"/>
  <c r="Q1246" i="1" s="1"/>
  <c r="P1246" i="1" s="1"/>
  <c r="M1247" i="1"/>
  <c r="Q1247" i="1" s="1" a="1"/>
  <c r="Q1247" i="1" s="1"/>
  <c r="P1247" i="1" s="1"/>
  <c r="M1248" i="1"/>
  <c r="Q1248" i="1" s="1" a="1"/>
  <c r="Q1248" i="1" s="1"/>
  <c r="P1248" i="1" s="1"/>
  <c r="M1249" i="1"/>
  <c r="Q1249" i="1" s="1" a="1"/>
  <c r="Q1249" i="1" s="1"/>
  <c r="P1249" i="1" s="1"/>
  <c r="M1250" i="1"/>
  <c r="Q1250" i="1" s="1" a="1"/>
  <c r="Q1250" i="1" s="1"/>
  <c r="P1250" i="1" s="1"/>
  <c r="M1251" i="1"/>
  <c r="Q1251" i="1" s="1" a="1"/>
  <c r="Q1251" i="1" s="1"/>
  <c r="P1251" i="1" s="1"/>
  <c r="M1252" i="1"/>
  <c r="Q1252" i="1" s="1" a="1"/>
  <c r="Q1252" i="1" s="1"/>
  <c r="P1252" i="1" s="1"/>
  <c r="M1253" i="1"/>
  <c r="Q1253" i="1" s="1" a="1"/>
  <c r="Q1253" i="1" s="1"/>
  <c r="P1253" i="1" s="1"/>
  <c r="M1254" i="1"/>
  <c r="Q1254" i="1" s="1" a="1"/>
  <c r="Q1254" i="1" s="1"/>
  <c r="P1254" i="1" s="1"/>
  <c r="M1255" i="1"/>
  <c r="Q1255" i="1" s="1" a="1"/>
  <c r="Q1255" i="1" s="1"/>
  <c r="P1255" i="1" s="1"/>
  <c r="M1256" i="1"/>
  <c r="Q1256" i="1" s="1" a="1"/>
  <c r="Q1256" i="1" s="1"/>
  <c r="P1256" i="1" s="1"/>
  <c r="M1257" i="1"/>
  <c r="Q1257" i="1" s="1" a="1"/>
  <c r="Q1257" i="1" s="1"/>
  <c r="P1257" i="1" s="1"/>
  <c r="M1258" i="1"/>
  <c r="Q1258" i="1" s="1" a="1"/>
  <c r="Q1258" i="1" s="1"/>
  <c r="P1258" i="1" s="1"/>
  <c r="M1259" i="1"/>
  <c r="Q1259" i="1" s="1" a="1"/>
  <c r="Q1259" i="1" s="1"/>
  <c r="P1259" i="1" s="1"/>
  <c r="M1260" i="1"/>
  <c r="Q1260" i="1" s="1" a="1"/>
  <c r="Q1260" i="1" s="1"/>
  <c r="P1260" i="1" s="1"/>
  <c r="M1261" i="1"/>
  <c r="Q1261" i="1" s="1" a="1"/>
  <c r="Q1261" i="1" s="1"/>
  <c r="P1261" i="1" s="1"/>
  <c r="M1262" i="1"/>
  <c r="Q1262" i="1" s="1" a="1"/>
  <c r="Q1262" i="1" s="1"/>
  <c r="P1262" i="1" s="1"/>
  <c r="M1263" i="1"/>
  <c r="Q1263" i="1" s="1" a="1"/>
  <c r="Q1263" i="1" s="1"/>
  <c r="P1263" i="1" s="1"/>
  <c r="M1264" i="1"/>
  <c r="Q1264" i="1" s="1" a="1"/>
  <c r="Q1264" i="1" s="1"/>
  <c r="P1264" i="1" s="1"/>
  <c r="M1265" i="1"/>
  <c r="Q1265" i="1" s="1" a="1"/>
  <c r="Q1265" i="1" s="1"/>
  <c r="P1265" i="1" s="1"/>
  <c r="M1266" i="1"/>
  <c r="Q1266" i="1" s="1" a="1"/>
  <c r="Q1266" i="1" s="1"/>
  <c r="P1266" i="1" s="1"/>
  <c r="M1267" i="1"/>
  <c r="Q1267" i="1" s="1" a="1"/>
  <c r="Q1267" i="1" s="1"/>
  <c r="P1267" i="1" s="1"/>
  <c r="M1268" i="1"/>
  <c r="Q1268" i="1" s="1" a="1"/>
  <c r="Q1268" i="1" s="1"/>
  <c r="P1268" i="1" s="1"/>
  <c r="M1269" i="1"/>
  <c r="Q1269" i="1" s="1" a="1"/>
  <c r="Q1269" i="1" s="1"/>
  <c r="P1269" i="1" s="1"/>
  <c r="M1270" i="1"/>
  <c r="Q1270" i="1" s="1" a="1"/>
  <c r="Q1270" i="1" s="1"/>
  <c r="P1270" i="1" s="1"/>
  <c r="M1271" i="1"/>
  <c r="Q1271" i="1" s="1" a="1"/>
  <c r="Q1271" i="1" s="1"/>
  <c r="P1271" i="1" s="1"/>
  <c r="M1272" i="1"/>
  <c r="Q1272" i="1" s="1" a="1"/>
  <c r="Q1272" i="1" s="1"/>
  <c r="P1272" i="1" s="1"/>
  <c r="M1273" i="1"/>
  <c r="Q1273" i="1" s="1" a="1"/>
  <c r="Q1273" i="1" s="1"/>
  <c r="P1273" i="1" s="1"/>
  <c r="M1274" i="1"/>
  <c r="Q1274" i="1" s="1" a="1"/>
  <c r="Q1274" i="1" s="1"/>
  <c r="P1274" i="1" s="1"/>
  <c r="M1275" i="1"/>
  <c r="Q1275" i="1" s="1" a="1"/>
  <c r="Q1275" i="1" s="1"/>
  <c r="P1275" i="1" s="1"/>
  <c r="M1276" i="1"/>
  <c r="Q1276" i="1" s="1" a="1"/>
  <c r="Q1276" i="1" s="1"/>
  <c r="P1276" i="1" s="1"/>
  <c r="M1277" i="1"/>
  <c r="Q1277" i="1" s="1" a="1"/>
  <c r="Q1277" i="1" s="1"/>
  <c r="P1277" i="1" s="1"/>
  <c r="M1278" i="1"/>
  <c r="Q1278" i="1" s="1" a="1"/>
  <c r="Q1278" i="1" s="1"/>
  <c r="P1278" i="1" s="1"/>
  <c r="M1279" i="1"/>
  <c r="Q1279" i="1" s="1" a="1"/>
  <c r="Q1279" i="1" s="1"/>
  <c r="P1279" i="1" s="1"/>
  <c r="M1280" i="1"/>
  <c r="Q1280" i="1" s="1" a="1"/>
  <c r="Q1280" i="1" s="1"/>
  <c r="P1280" i="1" s="1"/>
  <c r="M1281" i="1"/>
  <c r="Q1281" i="1" s="1" a="1"/>
  <c r="Q1281" i="1" s="1"/>
  <c r="P1281" i="1" s="1"/>
  <c r="M1282" i="1"/>
  <c r="Q1282" i="1" s="1" a="1"/>
  <c r="Q1282" i="1" s="1"/>
  <c r="P1282" i="1" s="1"/>
  <c r="M1283" i="1"/>
  <c r="Q1283" i="1" s="1" a="1"/>
  <c r="Q1283" i="1" s="1"/>
  <c r="P1283" i="1" s="1"/>
  <c r="M1284" i="1"/>
  <c r="Q1284" i="1" s="1" a="1"/>
  <c r="Q1284" i="1" s="1"/>
  <c r="P1284" i="1" s="1"/>
  <c r="M1285" i="1"/>
  <c r="Q1285" i="1" s="1" a="1"/>
  <c r="Q1285" i="1" s="1"/>
  <c r="P1285" i="1" s="1"/>
  <c r="M1286" i="1"/>
  <c r="Q1286" i="1" s="1" a="1"/>
  <c r="Q1286" i="1" s="1"/>
  <c r="P1286" i="1" s="1"/>
  <c r="M1287" i="1"/>
  <c r="Q1287" i="1" s="1" a="1"/>
  <c r="Q1287" i="1" s="1"/>
  <c r="P1287" i="1" s="1"/>
  <c r="M1288" i="1"/>
  <c r="Q1288" i="1" s="1" a="1"/>
  <c r="Q1288" i="1" s="1"/>
  <c r="P1288" i="1" s="1"/>
  <c r="M1289" i="1"/>
  <c r="Q1289" i="1" s="1" a="1"/>
  <c r="Q1289" i="1" s="1"/>
  <c r="P1289" i="1" s="1"/>
  <c r="M1290" i="1"/>
  <c r="Q1290" i="1" s="1" a="1"/>
  <c r="Q1290" i="1" s="1"/>
  <c r="P1290" i="1" s="1"/>
  <c r="M1291" i="1"/>
  <c r="Q1291" i="1" s="1" a="1"/>
  <c r="Q1291" i="1" s="1"/>
  <c r="P1291" i="1" s="1"/>
  <c r="M1292" i="1"/>
  <c r="Q1292" i="1" s="1" a="1"/>
  <c r="Q1292" i="1" s="1"/>
  <c r="P1292" i="1" s="1"/>
  <c r="M1293" i="1"/>
  <c r="Q1293" i="1" s="1" a="1"/>
  <c r="Q1293" i="1" s="1"/>
  <c r="P1293" i="1" s="1"/>
  <c r="M1294" i="1"/>
  <c r="Q1294" i="1" s="1" a="1"/>
  <c r="Q1294" i="1" s="1"/>
  <c r="P1294" i="1" s="1"/>
  <c r="M1295" i="1"/>
  <c r="Q1295" i="1" s="1" a="1"/>
  <c r="Q1295" i="1" s="1"/>
  <c r="P1295" i="1" s="1"/>
  <c r="M1296" i="1"/>
  <c r="Q1296" i="1" s="1" a="1"/>
  <c r="Q1296" i="1" s="1"/>
  <c r="P1296" i="1" s="1"/>
  <c r="M1297" i="1"/>
  <c r="Q1297" i="1" s="1" a="1"/>
  <c r="Q1297" i="1" s="1"/>
  <c r="P1297" i="1" s="1"/>
  <c r="M1298" i="1"/>
  <c r="Q1298" i="1" s="1" a="1"/>
  <c r="Q1298" i="1" s="1"/>
  <c r="P1298" i="1" s="1"/>
  <c r="M1299" i="1"/>
  <c r="Q1299" i="1" s="1" a="1"/>
  <c r="Q1299" i="1" s="1"/>
  <c r="P1299" i="1" s="1"/>
  <c r="M1300" i="1"/>
  <c r="Q1300" i="1" s="1" a="1"/>
  <c r="Q1300" i="1" s="1"/>
  <c r="P1300" i="1" s="1"/>
  <c r="M1301" i="1"/>
  <c r="Q1301" i="1" s="1" a="1"/>
  <c r="Q1301" i="1" s="1"/>
  <c r="P1301" i="1" s="1"/>
  <c r="M1302" i="1"/>
  <c r="Q1302" i="1" s="1" a="1"/>
  <c r="Q1302" i="1" s="1"/>
  <c r="P1302" i="1" s="1"/>
  <c r="M1303" i="1"/>
  <c r="Q1303" i="1" s="1" a="1"/>
  <c r="Q1303" i="1" s="1"/>
  <c r="P1303" i="1" s="1"/>
  <c r="M1304" i="1"/>
  <c r="Q1304" i="1" s="1" a="1"/>
  <c r="Q1304" i="1" s="1"/>
  <c r="P1304" i="1" s="1"/>
  <c r="M1305" i="1"/>
  <c r="Q1305" i="1" s="1" a="1"/>
  <c r="Q1305" i="1" s="1"/>
  <c r="P1305" i="1" s="1"/>
  <c r="M1306" i="1"/>
  <c r="Q1306" i="1" s="1" a="1"/>
  <c r="Q1306" i="1" s="1"/>
  <c r="P1306" i="1" s="1"/>
  <c r="M1307" i="1"/>
  <c r="Q1307" i="1" s="1" a="1"/>
  <c r="Q1307" i="1" s="1"/>
  <c r="P1307" i="1" s="1"/>
  <c r="M1308" i="1"/>
  <c r="Q1308" i="1" s="1" a="1"/>
  <c r="Q1308" i="1" s="1"/>
  <c r="P1308" i="1" s="1"/>
  <c r="M1309" i="1"/>
  <c r="Q1309" i="1" s="1" a="1"/>
  <c r="Q1309" i="1" s="1"/>
  <c r="P1309" i="1" s="1"/>
  <c r="M1310" i="1"/>
  <c r="Q1310" i="1" s="1" a="1"/>
  <c r="Q1310" i="1" s="1"/>
  <c r="P1310" i="1" s="1"/>
  <c r="M1311" i="1"/>
  <c r="Q1311" i="1" s="1" a="1"/>
  <c r="Q1311" i="1" s="1"/>
  <c r="P1311" i="1" s="1"/>
  <c r="M1312" i="1"/>
  <c r="Q1312" i="1" s="1" a="1"/>
  <c r="Q1312" i="1" s="1"/>
  <c r="P1312" i="1" s="1"/>
  <c r="M1313" i="1"/>
  <c r="Q1313" i="1" s="1" a="1"/>
  <c r="Q1313" i="1" s="1"/>
  <c r="P1313" i="1" s="1"/>
  <c r="M1314" i="1"/>
  <c r="Q1314" i="1" s="1" a="1"/>
  <c r="Q1314" i="1" s="1"/>
  <c r="P1314" i="1" s="1"/>
  <c r="M1315" i="1"/>
  <c r="Q1315" i="1" s="1" a="1"/>
  <c r="Q1315" i="1" s="1"/>
  <c r="P1315" i="1" s="1"/>
  <c r="M1316" i="1"/>
  <c r="Q1316" i="1" s="1" a="1"/>
  <c r="Q1316" i="1" s="1"/>
  <c r="P1316" i="1" s="1"/>
  <c r="M1317" i="1"/>
  <c r="Q1317" i="1" s="1" a="1"/>
  <c r="Q1317" i="1" s="1"/>
  <c r="P1317" i="1" s="1"/>
  <c r="M1318" i="1"/>
  <c r="Q1318" i="1" s="1" a="1"/>
  <c r="Q1318" i="1" s="1"/>
  <c r="P1318" i="1" s="1"/>
  <c r="M1319" i="1"/>
  <c r="Q1319" i="1" s="1" a="1"/>
  <c r="Q1319" i="1" s="1"/>
  <c r="P1319" i="1" s="1"/>
  <c r="M1320" i="1"/>
  <c r="Q1320" i="1" s="1" a="1"/>
  <c r="Q1320" i="1" s="1"/>
  <c r="P1320" i="1" s="1"/>
  <c r="M1321" i="1"/>
  <c r="Q1321" i="1" s="1" a="1"/>
  <c r="Q1321" i="1" s="1"/>
  <c r="P1321" i="1" s="1"/>
  <c r="M1322" i="1"/>
  <c r="Q1322" i="1" s="1" a="1"/>
  <c r="Q1322" i="1" s="1"/>
  <c r="P1322" i="1" s="1"/>
  <c r="M1323" i="1"/>
  <c r="Q1323" i="1" s="1" a="1"/>
  <c r="Q1323" i="1" s="1"/>
  <c r="P1323" i="1" s="1"/>
  <c r="M1324" i="1"/>
  <c r="Q1324" i="1" s="1" a="1"/>
  <c r="Q1324" i="1" s="1"/>
  <c r="P1324" i="1" s="1"/>
  <c r="M1325" i="1"/>
  <c r="Q1325" i="1" s="1" a="1"/>
  <c r="Q1325" i="1" s="1"/>
  <c r="P1325" i="1" s="1"/>
  <c r="M1326" i="1"/>
  <c r="Q1326" i="1" s="1" a="1"/>
  <c r="Q1326" i="1" s="1"/>
  <c r="P1326" i="1" s="1"/>
  <c r="M1327" i="1"/>
  <c r="Q1327" i="1" s="1" a="1"/>
  <c r="Q1327" i="1" s="1"/>
  <c r="P1327" i="1" s="1"/>
  <c r="M1328" i="1"/>
  <c r="Q1328" i="1" s="1" a="1"/>
  <c r="Q1328" i="1" s="1"/>
  <c r="P1328" i="1" s="1"/>
  <c r="M1329" i="1"/>
  <c r="Q1329" i="1" s="1" a="1"/>
  <c r="Q1329" i="1" s="1"/>
  <c r="P1329" i="1" s="1"/>
  <c r="M1330" i="1"/>
  <c r="Q1330" i="1" s="1" a="1"/>
  <c r="Q1330" i="1" s="1"/>
  <c r="P1330" i="1" s="1"/>
  <c r="M1331" i="1"/>
  <c r="Q1331" i="1" s="1" a="1"/>
  <c r="Q1331" i="1" s="1"/>
  <c r="P1331" i="1" s="1"/>
  <c r="M1332" i="1"/>
  <c r="Q1332" i="1" s="1" a="1"/>
  <c r="Q1332" i="1" s="1"/>
  <c r="P1332" i="1" s="1"/>
  <c r="M1333" i="1"/>
  <c r="Q1333" i="1" s="1" a="1"/>
  <c r="Q1333" i="1" s="1"/>
  <c r="P1333" i="1" s="1"/>
  <c r="M1334" i="1"/>
  <c r="Q1334" i="1" s="1" a="1"/>
  <c r="Q1334" i="1" s="1"/>
  <c r="P1334" i="1" s="1"/>
  <c r="M1335" i="1"/>
  <c r="Q1335" i="1" s="1" a="1"/>
  <c r="Q1335" i="1" s="1"/>
  <c r="P1335" i="1" s="1"/>
  <c r="M1336" i="1"/>
  <c r="Q1336" i="1" s="1" a="1"/>
  <c r="Q1336" i="1" s="1"/>
  <c r="P1336" i="1" s="1"/>
  <c r="M1337" i="1"/>
  <c r="Q1337" i="1" s="1" a="1"/>
  <c r="Q1337" i="1" s="1"/>
  <c r="P1337" i="1" s="1"/>
  <c r="M1338" i="1"/>
  <c r="Q1338" i="1" s="1" a="1"/>
  <c r="Q1338" i="1" s="1"/>
  <c r="P1338" i="1" s="1"/>
  <c r="M1339" i="1"/>
  <c r="Q1339" i="1" s="1" a="1"/>
  <c r="Q1339" i="1" s="1"/>
  <c r="P1339" i="1" s="1"/>
  <c r="M1340" i="1"/>
  <c r="Q1340" i="1" s="1" a="1"/>
  <c r="Q1340" i="1" s="1"/>
  <c r="P1340" i="1" s="1"/>
  <c r="M1341" i="1"/>
  <c r="Q1341" i="1" s="1" a="1"/>
  <c r="Q1341" i="1" s="1"/>
  <c r="P1341" i="1" s="1"/>
  <c r="M1342" i="1"/>
  <c r="Q1342" i="1" s="1" a="1"/>
  <c r="Q1342" i="1" s="1"/>
  <c r="P1342" i="1" s="1"/>
  <c r="M1343" i="1"/>
  <c r="Q1343" i="1" s="1" a="1"/>
  <c r="Q1343" i="1" s="1"/>
  <c r="P1343" i="1" s="1"/>
  <c r="M1344" i="1"/>
  <c r="Q1344" i="1" s="1" a="1"/>
  <c r="Q1344" i="1" s="1"/>
  <c r="P1344" i="1" s="1"/>
  <c r="M1345" i="1"/>
  <c r="Q1345" i="1" s="1" a="1"/>
  <c r="Q1345" i="1" s="1"/>
  <c r="P1345" i="1" s="1"/>
  <c r="M1346" i="1"/>
  <c r="Q1346" i="1" s="1" a="1"/>
  <c r="Q1346" i="1" s="1"/>
  <c r="P1346" i="1" s="1"/>
  <c r="M1347" i="1"/>
  <c r="Q1347" i="1" s="1" a="1"/>
  <c r="Q1347" i="1" s="1"/>
  <c r="P1347" i="1" s="1"/>
  <c r="M1348" i="1"/>
  <c r="Q1348" i="1" s="1" a="1"/>
  <c r="Q1348" i="1" s="1"/>
  <c r="P1348" i="1" s="1"/>
  <c r="M1349" i="1"/>
  <c r="Q1349" i="1" s="1" a="1"/>
  <c r="Q1349" i="1" s="1"/>
  <c r="P1349" i="1" s="1"/>
  <c r="M1350" i="1"/>
  <c r="Q1350" i="1" s="1" a="1"/>
  <c r="Q1350" i="1" s="1"/>
  <c r="P1350" i="1" s="1"/>
  <c r="M1351" i="1"/>
  <c r="Q1351" i="1" s="1" a="1"/>
  <c r="Q1351" i="1" s="1"/>
  <c r="P1351" i="1" s="1"/>
  <c r="M1352" i="1"/>
  <c r="Q1352" i="1" s="1" a="1"/>
  <c r="Q1352" i="1" s="1"/>
  <c r="P1352" i="1" s="1"/>
  <c r="M1353" i="1"/>
  <c r="Q1353" i="1" s="1" a="1"/>
  <c r="Q1353" i="1" s="1"/>
  <c r="P1353" i="1" s="1"/>
  <c r="M1354" i="1"/>
  <c r="Q1354" i="1" s="1" a="1"/>
  <c r="Q1354" i="1" s="1"/>
  <c r="P1354" i="1" s="1"/>
  <c r="M1355" i="1"/>
  <c r="Q1355" i="1" s="1" a="1"/>
  <c r="Q1355" i="1" s="1"/>
  <c r="P1355" i="1" s="1"/>
  <c r="M1356" i="1"/>
  <c r="Q1356" i="1" s="1" a="1"/>
  <c r="Q1356" i="1" s="1"/>
  <c r="P1356" i="1" s="1"/>
  <c r="M1357" i="1"/>
  <c r="Q1357" i="1" s="1" a="1"/>
  <c r="Q1357" i="1" s="1"/>
  <c r="P1357" i="1" s="1"/>
  <c r="M1358" i="1"/>
  <c r="Q1358" i="1" s="1" a="1"/>
  <c r="Q1358" i="1" s="1"/>
  <c r="P1358" i="1" s="1"/>
  <c r="M1359" i="1"/>
  <c r="Q1359" i="1" s="1" a="1"/>
  <c r="Q1359" i="1" s="1"/>
  <c r="P1359" i="1" s="1"/>
  <c r="M1360" i="1"/>
  <c r="Q1360" i="1" s="1" a="1"/>
  <c r="Q1360" i="1" s="1"/>
  <c r="P1360" i="1" s="1"/>
  <c r="M1361" i="1"/>
  <c r="Q1361" i="1" s="1" a="1"/>
  <c r="Q1361" i="1" s="1"/>
  <c r="P1361" i="1" s="1"/>
  <c r="M1362" i="1"/>
  <c r="Q1362" i="1" s="1" a="1"/>
  <c r="Q1362" i="1" s="1"/>
  <c r="P1362" i="1" s="1"/>
  <c r="M1363" i="1"/>
  <c r="Q1363" i="1" s="1" a="1"/>
  <c r="Q1363" i="1" s="1"/>
  <c r="P1363" i="1" s="1"/>
  <c r="M1364" i="1"/>
  <c r="Q1364" i="1" s="1" a="1"/>
  <c r="Q1364" i="1" s="1"/>
  <c r="P1364" i="1" s="1"/>
  <c r="M1365" i="1"/>
  <c r="Q1365" i="1" s="1" a="1"/>
  <c r="Q1365" i="1" s="1"/>
  <c r="P1365" i="1" s="1"/>
  <c r="M1366" i="1"/>
  <c r="Q1366" i="1" s="1" a="1"/>
  <c r="Q1366" i="1" s="1"/>
  <c r="P1366" i="1" s="1"/>
  <c r="M1367" i="1"/>
  <c r="Q1367" i="1" s="1" a="1"/>
  <c r="Q1367" i="1" s="1"/>
  <c r="P1367" i="1" s="1"/>
  <c r="M1368" i="1"/>
  <c r="Q1368" i="1" s="1" a="1"/>
  <c r="Q1368" i="1" s="1"/>
  <c r="P1368" i="1" s="1"/>
  <c r="M1369" i="1"/>
  <c r="Q1369" i="1" s="1" a="1"/>
  <c r="Q1369" i="1" s="1"/>
  <c r="P1369" i="1" s="1"/>
  <c r="M1370" i="1"/>
  <c r="Q1370" i="1" s="1" a="1"/>
  <c r="Q1370" i="1" s="1"/>
  <c r="P1370" i="1" s="1"/>
  <c r="M1371" i="1"/>
  <c r="Q1371" i="1" s="1" a="1"/>
  <c r="Q1371" i="1" s="1"/>
  <c r="P1371" i="1" s="1"/>
  <c r="M1372" i="1"/>
  <c r="Q1372" i="1" s="1" a="1"/>
  <c r="Q1372" i="1" s="1"/>
  <c r="P1372" i="1" s="1"/>
  <c r="M1373" i="1"/>
  <c r="Q1373" i="1" s="1" a="1"/>
  <c r="Q1373" i="1" s="1"/>
  <c r="P1373" i="1" s="1"/>
  <c r="M1374" i="1"/>
  <c r="Q1374" i="1" s="1" a="1"/>
  <c r="Q1374" i="1" s="1"/>
  <c r="P1374" i="1" s="1"/>
  <c r="M1375" i="1"/>
  <c r="Q1375" i="1" s="1" a="1"/>
  <c r="Q1375" i="1" s="1"/>
  <c r="P1375" i="1" s="1"/>
  <c r="M1376" i="1"/>
  <c r="Q1376" i="1" s="1" a="1"/>
  <c r="Q1376" i="1" s="1"/>
  <c r="P1376" i="1" s="1"/>
  <c r="M1377" i="1"/>
  <c r="Q1377" i="1" s="1" a="1"/>
  <c r="Q1377" i="1" s="1"/>
  <c r="P1377" i="1" s="1"/>
  <c r="M1378" i="1"/>
  <c r="Q1378" i="1" s="1" a="1"/>
  <c r="Q1378" i="1" s="1"/>
  <c r="P1378" i="1" s="1"/>
  <c r="M1379" i="1"/>
  <c r="Q1379" i="1" s="1" a="1"/>
  <c r="Q1379" i="1" s="1"/>
  <c r="P1379" i="1" s="1"/>
  <c r="M1380" i="1"/>
  <c r="Q1380" i="1" s="1" a="1"/>
  <c r="Q1380" i="1" s="1"/>
  <c r="P1380" i="1" s="1"/>
  <c r="M1381" i="1"/>
  <c r="Q1381" i="1" s="1" a="1"/>
  <c r="Q1381" i="1" s="1"/>
  <c r="P1381" i="1" s="1"/>
  <c r="M1382" i="1"/>
  <c r="Q1382" i="1" s="1" a="1"/>
  <c r="Q1382" i="1" s="1"/>
  <c r="P1382" i="1" s="1"/>
  <c r="M1383" i="1"/>
  <c r="Q1383" i="1" s="1" a="1"/>
  <c r="Q1383" i="1" s="1"/>
  <c r="P1383" i="1" s="1"/>
  <c r="M1384" i="1"/>
  <c r="Q1384" i="1" s="1" a="1"/>
  <c r="Q1384" i="1" s="1"/>
  <c r="P1384" i="1" s="1"/>
  <c r="M1385" i="1"/>
  <c r="Q1385" i="1" s="1" a="1"/>
  <c r="Q1385" i="1" s="1"/>
  <c r="P1385" i="1" s="1"/>
  <c r="M1386" i="1"/>
  <c r="Q1386" i="1" s="1" a="1"/>
  <c r="Q1386" i="1" s="1"/>
  <c r="P1386" i="1" s="1"/>
  <c r="M1387" i="1"/>
  <c r="Q1387" i="1" s="1" a="1"/>
  <c r="Q1387" i="1" s="1"/>
  <c r="P1387" i="1" s="1"/>
  <c r="M1388" i="1"/>
  <c r="Q1388" i="1" s="1" a="1"/>
  <c r="Q1388" i="1" s="1"/>
  <c r="P1388" i="1" s="1"/>
  <c r="M1389" i="1"/>
  <c r="Q1389" i="1" s="1" a="1"/>
  <c r="Q1389" i="1" s="1"/>
  <c r="P1389" i="1" s="1"/>
  <c r="M1390" i="1"/>
  <c r="Q1390" i="1" s="1" a="1"/>
  <c r="Q1390" i="1" s="1"/>
  <c r="P1390" i="1" s="1"/>
  <c r="M1391" i="1"/>
  <c r="Q1391" i="1" s="1" a="1"/>
  <c r="Q1391" i="1" s="1"/>
  <c r="P1391" i="1" s="1"/>
  <c r="M1392" i="1"/>
  <c r="Q1392" i="1" s="1" a="1"/>
  <c r="Q1392" i="1" s="1"/>
  <c r="P1392" i="1" s="1"/>
  <c r="M1393" i="1"/>
  <c r="Q1393" i="1" s="1" a="1"/>
  <c r="Q1393" i="1" s="1"/>
  <c r="P1393" i="1" s="1"/>
  <c r="M1394" i="1"/>
  <c r="Q1394" i="1" s="1" a="1"/>
  <c r="Q1394" i="1" s="1"/>
  <c r="P1394" i="1" s="1"/>
  <c r="M1395" i="1"/>
  <c r="Q1395" i="1" s="1" a="1"/>
  <c r="Q1395" i="1" s="1"/>
  <c r="P1395" i="1" s="1"/>
  <c r="M1396" i="1"/>
  <c r="Q1396" i="1" s="1" a="1"/>
  <c r="Q1396" i="1" s="1"/>
  <c r="P1396" i="1" s="1"/>
  <c r="M1397" i="1"/>
  <c r="Q1397" i="1" s="1" a="1"/>
  <c r="Q1397" i="1" s="1"/>
  <c r="P1397" i="1" s="1"/>
  <c r="M1398" i="1"/>
  <c r="Q1398" i="1" s="1" a="1"/>
  <c r="Q1398" i="1" s="1"/>
  <c r="P1398" i="1" s="1"/>
  <c r="M1399" i="1"/>
  <c r="Q1399" i="1" s="1" a="1"/>
  <c r="Q1399" i="1" s="1"/>
  <c r="P1399" i="1" s="1"/>
  <c r="M1400" i="1"/>
  <c r="Q1400" i="1" s="1" a="1"/>
  <c r="Q1400" i="1" s="1"/>
  <c r="P1400" i="1" s="1"/>
  <c r="M1401" i="1"/>
  <c r="Q1401" i="1" s="1" a="1"/>
  <c r="Q1401" i="1" s="1"/>
  <c r="P1401" i="1" s="1"/>
  <c r="M1402" i="1"/>
  <c r="Q1402" i="1" s="1" a="1"/>
  <c r="Q1402" i="1" s="1"/>
  <c r="P1402" i="1" s="1"/>
  <c r="M1403" i="1"/>
  <c r="Q1403" i="1" s="1" a="1"/>
  <c r="Q1403" i="1" s="1"/>
  <c r="P1403" i="1" s="1"/>
  <c r="M1404" i="1"/>
  <c r="Q1404" i="1" s="1" a="1"/>
  <c r="Q1404" i="1" s="1"/>
  <c r="P1404" i="1" s="1"/>
  <c r="M1405" i="1"/>
  <c r="Q1405" i="1" s="1" a="1"/>
  <c r="Q1405" i="1" s="1"/>
  <c r="P1405" i="1" s="1"/>
  <c r="M1406" i="1"/>
  <c r="Q1406" i="1" s="1" a="1"/>
  <c r="Q1406" i="1" s="1"/>
  <c r="P1406" i="1" s="1"/>
  <c r="M1407" i="1"/>
  <c r="Q1407" i="1" s="1" a="1"/>
  <c r="Q1407" i="1" s="1"/>
  <c r="P1407" i="1" s="1"/>
  <c r="M1408" i="1"/>
  <c r="Q1408" i="1" s="1" a="1"/>
  <c r="Q1408" i="1" s="1"/>
  <c r="P1408" i="1" s="1"/>
  <c r="M1409" i="1"/>
  <c r="Q1409" i="1" s="1" a="1"/>
  <c r="Q1409" i="1" s="1"/>
  <c r="P1409" i="1" s="1"/>
  <c r="M1410" i="1"/>
  <c r="Q1410" i="1" s="1" a="1"/>
  <c r="Q1410" i="1" s="1"/>
  <c r="P1410" i="1" s="1"/>
  <c r="M1411" i="1"/>
  <c r="Q1411" i="1" s="1" a="1"/>
  <c r="Q1411" i="1" s="1"/>
  <c r="P1411" i="1" s="1"/>
  <c r="M1412" i="1"/>
  <c r="Q1412" i="1" s="1" a="1"/>
  <c r="Q1412" i="1" s="1"/>
  <c r="P1412" i="1" s="1"/>
  <c r="M1413" i="1"/>
  <c r="Q1413" i="1" s="1" a="1"/>
  <c r="Q1413" i="1" s="1"/>
  <c r="P1413" i="1" s="1"/>
  <c r="M1414" i="1"/>
  <c r="Q1414" i="1" s="1" a="1"/>
  <c r="Q1414" i="1" s="1"/>
  <c r="P1414" i="1" s="1"/>
  <c r="M1415" i="1"/>
  <c r="Q1415" i="1" s="1" a="1"/>
  <c r="Q1415" i="1" s="1"/>
  <c r="P1415" i="1" s="1"/>
  <c r="M1416" i="1"/>
  <c r="Q1416" i="1" s="1" a="1"/>
  <c r="Q1416" i="1" s="1"/>
  <c r="P1416" i="1" s="1"/>
  <c r="M1417" i="1"/>
  <c r="Q1417" i="1" s="1" a="1"/>
  <c r="Q1417" i="1" s="1"/>
  <c r="P1417" i="1" s="1"/>
  <c r="M1418" i="1"/>
  <c r="Q1418" i="1" s="1" a="1"/>
  <c r="Q1418" i="1" s="1"/>
  <c r="P1418" i="1" s="1"/>
  <c r="M1419" i="1"/>
  <c r="Q1419" i="1" s="1" a="1"/>
  <c r="Q1419" i="1" s="1"/>
  <c r="P1419" i="1" s="1"/>
  <c r="M1420" i="1"/>
  <c r="Q1420" i="1" s="1" a="1"/>
  <c r="Q1420" i="1" s="1"/>
  <c r="P1420" i="1" s="1"/>
  <c r="M1421" i="1"/>
  <c r="Q1421" i="1" s="1" a="1"/>
  <c r="Q1421" i="1" s="1"/>
  <c r="P1421" i="1" s="1"/>
  <c r="M1422" i="1"/>
  <c r="Q1422" i="1" s="1" a="1"/>
  <c r="Q1422" i="1" s="1"/>
  <c r="P1422" i="1" s="1"/>
  <c r="M1423" i="1"/>
  <c r="Q1423" i="1" s="1" a="1"/>
  <c r="Q1423" i="1" s="1"/>
  <c r="P1423" i="1" s="1"/>
  <c r="M1424" i="1"/>
  <c r="Q1424" i="1" s="1" a="1"/>
  <c r="Q1424" i="1" s="1"/>
  <c r="P1424" i="1" s="1"/>
  <c r="M1425" i="1"/>
  <c r="Q1425" i="1" s="1" a="1"/>
  <c r="Q1425" i="1" s="1"/>
  <c r="P1425" i="1" s="1"/>
  <c r="M1426" i="1"/>
  <c r="Q1426" i="1" s="1" a="1"/>
  <c r="Q1426" i="1" s="1"/>
  <c r="P1426" i="1" s="1"/>
  <c r="M1427" i="1"/>
  <c r="Q1427" i="1" s="1" a="1"/>
  <c r="Q1427" i="1" s="1"/>
  <c r="P1427" i="1" s="1"/>
  <c r="M1428" i="1"/>
  <c r="Q1428" i="1" s="1" a="1"/>
  <c r="Q1428" i="1" s="1"/>
  <c r="P1428" i="1" s="1"/>
  <c r="M1429" i="1"/>
  <c r="Q1429" i="1" s="1" a="1"/>
  <c r="Q1429" i="1" s="1"/>
  <c r="P1429" i="1" s="1"/>
  <c r="M1430" i="1"/>
  <c r="Q1430" i="1" s="1" a="1"/>
  <c r="Q1430" i="1" s="1"/>
  <c r="P1430" i="1" s="1"/>
  <c r="M1431" i="1"/>
  <c r="Q1431" i="1" s="1" a="1"/>
  <c r="Q1431" i="1" s="1"/>
  <c r="P1431" i="1" s="1"/>
  <c r="M1432" i="1"/>
  <c r="Q1432" i="1" s="1" a="1"/>
  <c r="Q1432" i="1" s="1"/>
  <c r="P1432" i="1" s="1"/>
  <c r="M1433" i="1"/>
  <c r="Q1433" i="1" s="1" a="1"/>
  <c r="Q1433" i="1" s="1"/>
  <c r="P1433" i="1" s="1"/>
  <c r="M1434" i="1"/>
  <c r="Q1434" i="1" s="1" a="1"/>
  <c r="Q1434" i="1" s="1"/>
  <c r="P1434" i="1" s="1"/>
  <c r="M1435" i="1"/>
  <c r="Q1435" i="1" s="1" a="1"/>
  <c r="Q1435" i="1" s="1"/>
  <c r="P1435" i="1" s="1"/>
  <c r="M1436" i="1"/>
  <c r="Q1436" i="1" s="1" a="1"/>
  <c r="Q1436" i="1" s="1"/>
  <c r="P1436" i="1" s="1"/>
  <c r="M1437" i="1"/>
  <c r="Q1437" i="1" s="1" a="1"/>
  <c r="Q1437" i="1" s="1"/>
  <c r="P1437" i="1" s="1"/>
  <c r="M1438" i="1"/>
  <c r="Q1438" i="1" s="1" a="1"/>
  <c r="Q1438" i="1" s="1"/>
  <c r="P1438" i="1" s="1"/>
  <c r="M1439" i="1"/>
  <c r="Q1439" i="1" s="1" a="1"/>
  <c r="Q1439" i="1" s="1"/>
  <c r="P1439" i="1" s="1"/>
  <c r="M1440" i="1"/>
  <c r="Q1440" i="1" s="1" a="1"/>
  <c r="Q1440" i="1" s="1"/>
  <c r="P1440" i="1" s="1"/>
  <c r="M1441" i="1"/>
  <c r="Q1441" i="1" s="1" a="1"/>
  <c r="Q1441" i="1" s="1"/>
  <c r="P1441" i="1" s="1"/>
  <c r="M1442" i="1"/>
  <c r="Q1442" i="1" s="1" a="1"/>
  <c r="Q1442" i="1" s="1"/>
  <c r="P1442" i="1" s="1"/>
  <c r="M1443" i="1"/>
  <c r="Q1443" i="1" s="1" a="1"/>
  <c r="Q1443" i="1" s="1"/>
  <c r="P1443" i="1" s="1"/>
  <c r="M1444" i="1"/>
  <c r="Q1444" i="1" s="1" a="1"/>
  <c r="Q1444" i="1" s="1"/>
  <c r="P1444" i="1" s="1"/>
  <c r="M1445" i="1"/>
  <c r="Q1445" i="1" s="1" a="1"/>
  <c r="Q1445" i="1" s="1"/>
  <c r="P1445" i="1" s="1"/>
  <c r="M1446" i="1"/>
  <c r="Q1446" i="1" s="1" a="1"/>
  <c r="Q1446" i="1" s="1"/>
  <c r="P1446" i="1" s="1"/>
  <c r="M1447" i="1"/>
  <c r="Q1447" i="1" s="1" a="1"/>
  <c r="Q1447" i="1" s="1"/>
  <c r="P1447" i="1" s="1"/>
  <c r="M1448" i="1"/>
  <c r="Q1448" i="1" s="1" a="1"/>
  <c r="Q1448" i="1" s="1"/>
  <c r="P1448" i="1" s="1"/>
  <c r="M1449" i="1"/>
  <c r="Q1449" i="1" s="1" a="1"/>
  <c r="Q1449" i="1" s="1"/>
  <c r="P1449" i="1" s="1"/>
  <c r="M1450" i="1"/>
  <c r="Q1450" i="1" s="1" a="1"/>
  <c r="Q1450" i="1" s="1"/>
  <c r="P1450" i="1" s="1"/>
  <c r="M1451" i="1"/>
  <c r="Q1451" i="1" s="1" a="1"/>
  <c r="Q1451" i="1" s="1"/>
  <c r="P1451" i="1" s="1"/>
  <c r="M1452" i="1"/>
  <c r="Q1452" i="1" s="1" a="1"/>
  <c r="Q1452" i="1" s="1"/>
  <c r="P1452" i="1" s="1"/>
  <c r="M1453" i="1"/>
  <c r="Q1453" i="1" s="1" a="1"/>
  <c r="Q1453" i="1" s="1"/>
  <c r="P1453" i="1" s="1"/>
  <c r="M1454" i="1"/>
  <c r="Q1454" i="1" s="1" a="1"/>
  <c r="Q1454" i="1" s="1"/>
  <c r="P1454" i="1" s="1"/>
  <c r="M1455" i="1"/>
  <c r="Q1455" i="1" s="1" a="1"/>
  <c r="Q1455" i="1" s="1"/>
  <c r="P1455" i="1" s="1"/>
  <c r="M1456" i="1"/>
  <c r="Q1456" i="1" s="1" a="1"/>
  <c r="Q1456" i="1" s="1"/>
  <c r="P1456" i="1" s="1"/>
  <c r="M1457" i="1"/>
  <c r="Q1457" i="1" s="1" a="1"/>
  <c r="Q1457" i="1" s="1"/>
  <c r="P1457" i="1" s="1"/>
  <c r="M1458" i="1"/>
  <c r="Q1458" i="1" s="1" a="1"/>
  <c r="Q1458" i="1" s="1"/>
  <c r="P1458" i="1" s="1"/>
  <c r="M1459" i="1"/>
  <c r="Q1459" i="1" s="1" a="1"/>
  <c r="Q1459" i="1" s="1"/>
  <c r="P1459" i="1" s="1"/>
  <c r="M1460" i="1"/>
  <c r="Q1460" i="1" s="1" a="1"/>
  <c r="Q1460" i="1" s="1"/>
  <c r="P1460" i="1" s="1"/>
  <c r="M1461" i="1"/>
  <c r="Q1461" i="1" s="1" a="1"/>
  <c r="Q1461" i="1" s="1"/>
  <c r="P1461" i="1" s="1"/>
  <c r="M1462" i="1"/>
  <c r="Q1462" i="1" s="1" a="1"/>
  <c r="Q1462" i="1" s="1"/>
  <c r="P1462" i="1" s="1"/>
  <c r="M1463" i="1"/>
  <c r="Q1463" i="1" s="1" a="1"/>
  <c r="Q1463" i="1" s="1"/>
  <c r="P1463" i="1" s="1"/>
  <c r="M1464" i="1"/>
  <c r="Q1464" i="1" s="1" a="1"/>
  <c r="Q1464" i="1" s="1"/>
  <c r="P1464" i="1" s="1"/>
  <c r="M1465" i="1"/>
  <c r="Q1465" i="1" s="1" a="1"/>
  <c r="Q1465" i="1" s="1"/>
  <c r="P1465" i="1" s="1"/>
  <c r="M1466" i="1"/>
  <c r="Q1466" i="1" s="1" a="1"/>
  <c r="Q1466" i="1" s="1"/>
  <c r="P1466" i="1" s="1"/>
  <c r="M1467" i="1"/>
  <c r="Q1467" i="1" s="1" a="1"/>
  <c r="Q1467" i="1" s="1"/>
  <c r="P1467" i="1" s="1"/>
  <c r="M1468" i="1"/>
  <c r="Q1468" i="1" s="1" a="1"/>
  <c r="Q1468" i="1" s="1"/>
  <c r="P1468" i="1" s="1"/>
  <c r="M1469" i="1"/>
  <c r="Q1469" i="1" s="1" a="1"/>
  <c r="Q1469" i="1" s="1"/>
  <c r="P1469" i="1" s="1"/>
  <c r="M1470" i="1"/>
  <c r="Q1470" i="1" s="1" a="1"/>
  <c r="Q1470" i="1" s="1"/>
  <c r="P1470" i="1" s="1"/>
  <c r="M1471" i="1"/>
  <c r="Q1471" i="1" s="1" a="1"/>
  <c r="Q1471" i="1" s="1"/>
  <c r="P1471" i="1" s="1"/>
  <c r="M1472" i="1"/>
  <c r="Q1472" i="1" s="1" a="1"/>
  <c r="Q1472" i="1" s="1"/>
  <c r="P1472" i="1" s="1"/>
  <c r="M1473" i="1"/>
  <c r="Q1473" i="1" s="1" a="1"/>
  <c r="Q1473" i="1" s="1"/>
  <c r="P1473" i="1" s="1"/>
  <c r="M1474" i="1"/>
  <c r="Q1474" i="1" s="1" a="1"/>
  <c r="Q1474" i="1" s="1"/>
  <c r="P1474" i="1" s="1"/>
  <c r="M1475" i="1"/>
  <c r="Q1475" i="1" s="1" a="1"/>
  <c r="Q1475" i="1" s="1"/>
  <c r="P1475" i="1" s="1"/>
  <c r="M1476" i="1"/>
  <c r="Q1476" i="1" s="1" a="1"/>
  <c r="Q1476" i="1" s="1"/>
  <c r="P1476" i="1" s="1"/>
  <c r="M1477" i="1"/>
  <c r="Q1477" i="1" s="1" a="1"/>
  <c r="Q1477" i="1" s="1"/>
  <c r="P1477" i="1" s="1"/>
  <c r="M1478" i="1"/>
  <c r="Q1478" i="1" s="1" a="1"/>
  <c r="Q1478" i="1" s="1"/>
  <c r="P1478" i="1" s="1"/>
  <c r="M1479" i="1"/>
  <c r="Q1479" i="1" s="1" a="1"/>
  <c r="Q1479" i="1" s="1"/>
  <c r="P1479" i="1" s="1"/>
  <c r="M1480" i="1"/>
  <c r="Q1480" i="1" s="1" a="1"/>
  <c r="Q1480" i="1" s="1"/>
  <c r="P1480" i="1" s="1"/>
  <c r="M1481" i="1"/>
  <c r="Q1481" i="1" s="1" a="1"/>
  <c r="Q1481" i="1" s="1"/>
  <c r="P1481" i="1" s="1"/>
  <c r="M1482" i="1"/>
  <c r="Q1482" i="1" s="1" a="1"/>
  <c r="Q1482" i="1" s="1"/>
  <c r="P1482" i="1" s="1"/>
  <c r="M1483" i="1"/>
  <c r="Q1483" i="1" s="1" a="1"/>
  <c r="Q1483" i="1" s="1"/>
  <c r="P1483" i="1" s="1"/>
  <c r="M1484" i="1"/>
  <c r="Q1484" i="1" s="1" a="1"/>
  <c r="Q1484" i="1" s="1"/>
  <c r="P1484" i="1" s="1"/>
  <c r="M1485" i="1"/>
  <c r="Q1485" i="1" s="1" a="1"/>
  <c r="Q1485" i="1" s="1"/>
  <c r="P1485" i="1" s="1"/>
  <c r="M1486" i="1"/>
  <c r="Q1486" i="1" s="1" a="1"/>
  <c r="Q1486" i="1" s="1"/>
  <c r="P1486" i="1" s="1"/>
  <c r="M1487" i="1"/>
  <c r="Q1487" i="1" s="1" a="1"/>
  <c r="Q1487" i="1" s="1"/>
  <c r="P1487" i="1" s="1"/>
  <c r="M1488" i="1"/>
  <c r="Q1488" i="1" s="1" a="1"/>
  <c r="Q1488" i="1" s="1"/>
  <c r="P1488" i="1" s="1"/>
  <c r="M1489" i="1"/>
  <c r="Q1489" i="1" s="1" a="1"/>
  <c r="Q1489" i="1" s="1"/>
  <c r="P1489" i="1" s="1"/>
  <c r="M1490" i="1"/>
  <c r="Q1490" i="1" s="1" a="1"/>
  <c r="Q1490" i="1" s="1"/>
  <c r="P1490" i="1" s="1"/>
  <c r="M1491" i="1"/>
  <c r="Q1491" i="1" s="1" a="1"/>
  <c r="Q1491" i="1" s="1"/>
  <c r="P1491" i="1" s="1"/>
  <c r="M1492" i="1"/>
  <c r="Q1492" i="1" s="1" a="1"/>
  <c r="Q1492" i="1" s="1"/>
  <c r="P1492" i="1" s="1"/>
  <c r="M1493" i="1"/>
  <c r="Q1493" i="1" s="1" a="1"/>
  <c r="Q1493" i="1" s="1"/>
  <c r="P1493" i="1" s="1"/>
  <c r="M1494" i="1"/>
  <c r="Q1494" i="1" s="1" a="1"/>
  <c r="Q1494" i="1" s="1"/>
  <c r="P1494" i="1" s="1"/>
  <c r="M1495" i="1"/>
  <c r="Q1495" i="1" s="1" a="1"/>
  <c r="Q1495" i="1" s="1"/>
  <c r="P1495" i="1" s="1"/>
  <c r="M1496" i="1"/>
  <c r="Q1496" i="1" s="1" a="1"/>
  <c r="Q1496" i="1" s="1"/>
  <c r="P1496" i="1" s="1"/>
  <c r="M1497" i="1"/>
  <c r="Q1497" i="1" s="1" a="1"/>
  <c r="Q1497" i="1" s="1"/>
  <c r="P1497" i="1" s="1"/>
  <c r="M1498" i="1"/>
  <c r="Q1498" i="1" s="1" a="1"/>
  <c r="Q1498" i="1" s="1"/>
  <c r="P1498" i="1" s="1"/>
  <c r="M1499" i="1"/>
  <c r="Q1499" i="1" s="1" a="1"/>
  <c r="Q1499" i="1" s="1"/>
  <c r="P1499" i="1" s="1"/>
  <c r="M1500" i="1"/>
  <c r="Q1500" i="1" s="1" a="1"/>
  <c r="Q1500" i="1" s="1"/>
  <c r="P1500" i="1" s="1"/>
  <c r="M1501" i="1"/>
  <c r="Q1501" i="1" s="1" a="1"/>
  <c r="Q1501" i="1" s="1"/>
  <c r="P1501" i="1" s="1"/>
  <c r="M1502" i="1"/>
  <c r="Q1502" i="1" s="1" a="1"/>
  <c r="Q1502" i="1" s="1"/>
  <c r="P1502" i="1" s="1"/>
  <c r="M1503" i="1"/>
  <c r="Q1503" i="1" s="1" a="1"/>
  <c r="Q1503" i="1" s="1"/>
  <c r="P1503" i="1" s="1"/>
  <c r="M1504" i="1"/>
  <c r="Q1504" i="1" s="1" a="1"/>
  <c r="Q1504" i="1" s="1"/>
  <c r="P1504" i="1" s="1"/>
  <c r="M1505" i="1"/>
  <c r="Q1505" i="1" s="1" a="1"/>
  <c r="Q1505" i="1" s="1"/>
  <c r="P1505" i="1" s="1"/>
  <c r="M1506" i="1"/>
  <c r="Q1506" i="1" s="1" a="1"/>
  <c r="Q1506" i="1" s="1"/>
  <c r="P1506" i="1" s="1"/>
  <c r="M1507" i="1"/>
  <c r="Q1507" i="1" s="1" a="1"/>
  <c r="Q1507" i="1" s="1"/>
  <c r="P1507" i="1" s="1"/>
  <c r="M1508" i="1"/>
  <c r="Q1508" i="1" s="1" a="1"/>
  <c r="Q1508" i="1" s="1"/>
  <c r="P1508" i="1" s="1"/>
  <c r="M1509" i="1"/>
  <c r="Q1509" i="1" s="1" a="1"/>
  <c r="Q1509" i="1" s="1"/>
  <c r="P1509" i="1" s="1"/>
  <c r="M1510" i="1"/>
  <c r="Q1510" i="1" s="1" a="1"/>
  <c r="Q1510" i="1" s="1"/>
  <c r="P1510" i="1" s="1"/>
  <c r="M1511" i="1"/>
  <c r="Q1511" i="1" s="1" a="1"/>
  <c r="Q1511" i="1" s="1"/>
  <c r="P1511" i="1" s="1"/>
  <c r="M1512" i="1"/>
  <c r="Q1512" i="1" s="1" a="1"/>
  <c r="Q1512" i="1" s="1"/>
  <c r="P1512" i="1" s="1"/>
  <c r="M1513" i="1"/>
  <c r="Q1513" i="1" s="1" a="1"/>
  <c r="Q1513" i="1" s="1"/>
  <c r="P1513" i="1" s="1"/>
  <c r="M1514" i="1"/>
  <c r="Q1514" i="1" s="1" a="1"/>
  <c r="Q1514" i="1" s="1"/>
  <c r="P1514" i="1" s="1"/>
  <c r="M1515" i="1"/>
  <c r="Q1515" i="1" s="1" a="1"/>
  <c r="Q1515" i="1" s="1"/>
  <c r="P1515" i="1" s="1"/>
  <c r="M1516" i="1"/>
  <c r="Q1516" i="1" s="1" a="1"/>
  <c r="Q1516" i="1" s="1"/>
  <c r="P1516" i="1" s="1"/>
  <c r="M1517" i="1"/>
  <c r="Q1517" i="1" s="1" a="1"/>
  <c r="Q1517" i="1" s="1"/>
  <c r="P1517" i="1" s="1"/>
  <c r="M1518" i="1"/>
  <c r="Q1518" i="1" s="1" a="1"/>
  <c r="Q1518" i="1" s="1"/>
  <c r="P1518" i="1" s="1"/>
  <c r="M1519" i="1"/>
  <c r="Q1519" i="1" s="1" a="1"/>
  <c r="Q1519" i="1" s="1"/>
  <c r="P1519" i="1" s="1"/>
  <c r="M1520" i="1"/>
  <c r="Q1520" i="1" s="1" a="1"/>
  <c r="Q1520" i="1" s="1"/>
  <c r="P1520" i="1" s="1"/>
  <c r="M1521" i="1"/>
  <c r="Q1521" i="1" s="1" a="1"/>
  <c r="Q1521" i="1" s="1"/>
  <c r="P1521" i="1" s="1"/>
  <c r="M1522" i="1"/>
  <c r="Q1522" i="1" s="1" a="1"/>
  <c r="Q1522" i="1" s="1"/>
  <c r="P1522" i="1" s="1"/>
  <c r="M1523" i="1"/>
  <c r="Q1523" i="1" s="1" a="1"/>
  <c r="Q1523" i="1" s="1"/>
  <c r="P1523" i="1" s="1"/>
  <c r="M1524" i="1"/>
  <c r="Q1524" i="1" s="1" a="1"/>
  <c r="Q1524" i="1" s="1"/>
  <c r="P1524" i="1" s="1"/>
  <c r="M1525" i="1"/>
  <c r="Q1525" i="1" s="1" a="1"/>
  <c r="Q1525" i="1" s="1"/>
  <c r="P1525" i="1" s="1"/>
  <c r="M1526" i="1"/>
  <c r="Q1526" i="1" s="1" a="1"/>
  <c r="Q1526" i="1" s="1"/>
  <c r="P1526" i="1" s="1"/>
  <c r="M1527" i="1"/>
  <c r="Q1527" i="1" s="1" a="1"/>
  <c r="Q1527" i="1" s="1"/>
  <c r="P1527" i="1" s="1"/>
  <c r="M1528" i="1"/>
  <c r="Q1528" i="1" s="1" a="1"/>
  <c r="Q1528" i="1" s="1"/>
  <c r="P1528" i="1" s="1"/>
  <c r="M1529" i="1"/>
  <c r="Q1529" i="1" s="1" a="1"/>
  <c r="Q1529" i="1" s="1"/>
  <c r="P1529" i="1" s="1"/>
  <c r="M1530" i="1"/>
  <c r="Q1530" i="1" s="1" a="1"/>
  <c r="Q1530" i="1" s="1"/>
  <c r="P1530" i="1" s="1"/>
  <c r="M1531" i="1"/>
  <c r="Q1531" i="1" s="1" a="1"/>
  <c r="Q1531" i="1" s="1"/>
  <c r="P1531" i="1" s="1"/>
  <c r="M1532" i="1"/>
  <c r="Q1532" i="1" s="1" a="1"/>
  <c r="Q1532" i="1" s="1"/>
  <c r="P1532" i="1" s="1"/>
  <c r="M1533" i="1"/>
  <c r="Q1533" i="1" s="1" a="1"/>
  <c r="Q1533" i="1" s="1"/>
  <c r="P1533" i="1" s="1"/>
  <c r="M1534" i="1"/>
  <c r="Q1534" i="1" s="1" a="1"/>
  <c r="Q1534" i="1" s="1"/>
  <c r="P1534" i="1" s="1"/>
  <c r="M1535" i="1"/>
  <c r="Q1535" i="1" s="1" a="1"/>
  <c r="Q1535" i="1" s="1"/>
  <c r="P1535" i="1" s="1"/>
  <c r="M1536" i="1"/>
  <c r="Q1536" i="1" s="1" a="1"/>
  <c r="Q1536" i="1" s="1"/>
  <c r="P1536" i="1" s="1"/>
  <c r="M1537" i="1"/>
  <c r="Q1537" i="1" s="1" a="1"/>
  <c r="Q1537" i="1" s="1"/>
  <c r="P1537" i="1" s="1"/>
  <c r="M1538" i="1"/>
  <c r="Q1538" i="1" s="1" a="1"/>
  <c r="Q1538" i="1" s="1"/>
  <c r="P1538" i="1" s="1"/>
  <c r="M1539" i="1"/>
  <c r="Q1539" i="1" s="1" a="1"/>
  <c r="Q1539" i="1" s="1"/>
  <c r="P1539" i="1" s="1"/>
  <c r="M1540" i="1"/>
  <c r="Q1540" i="1" s="1" a="1"/>
  <c r="Q1540" i="1" s="1"/>
  <c r="P1540" i="1" s="1"/>
  <c r="M1541" i="1"/>
  <c r="Q1541" i="1" s="1" a="1"/>
  <c r="Q1541" i="1" s="1"/>
  <c r="P1541" i="1" s="1"/>
  <c r="M1542" i="1"/>
  <c r="Q1542" i="1" s="1" a="1"/>
  <c r="Q1542" i="1" s="1"/>
  <c r="P1542" i="1" s="1"/>
  <c r="M1543" i="1"/>
  <c r="Q1543" i="1" s="1" a="1"/>
  <c r="Q1543" i="1" s="1"/>
  <c r="P1543" i="1" s="1"/>
  <c r="M1544" i="1"/>
  <c r="Q1544" i="1" s="1" a="1"/>
  <c r="Q1544" i="1" s="1"/>
  <c r="P1544" i="1" s="1"/>
  <c r="M1545" i="1"/>
  <c r="Q1545" i="1" s="1" a="1"/>
  <c r="Q1545" i="1" s="1"/>
  <c r="P1545" i="1" s="1"/>
  <c r="M1546" i="1"/>
  <c r="Q1546" i="1" s="1" a="1"/>
  <c r="Q1546" i="1" s="1"/>
  <c r="P1546" i="1" s="1"/>
  <c r="M1547" i="1"/>
  <c r="Q1547" i="1" s="1" a="1"/>
  <c r="Q1547" i="1" s="1"/>
  <c r="P1547" i="1" s="1"/>
  <c r="M1548" i="1"/>
  <c r="Q1548" i="1" s="1" a="1"/>
  <c r="Q1548" i="1" s="1"/>
  <c r="P1548" i="1" s="1"/>
  <c r="M1549" i="1"/>
  <c r="Q1549" i="1" s="1" a="1"/>
  <c r="Q1549" i="1" s="1"/>
  <c r="P1549" i="1" s="1"/>
  <c r="M1550" i="1"/>
  <c r="Q1550" i="1" s="1" a="1"/>
  <c r="Q1550" i="1" s="1"/>
  <c r="P1550" i="1" s="1"/>
  <c r="M1551" i="1"/>
  <c r="Q1551" i="1" s="1" a="1"/>
  <c r="Q1551" i="1" s="1"/>
  <c r="P1551" i="1" s="1"/>
  <c r="M1552" i="1"/>
  <c r="Q1552" i="1" s="1" a="1"/>
  <c r="Q1552" i="1" s="1"/>
  <c r="P1552" i="1" s="1"/>
  <c r="M1553" i="1"/>
  <c r="Q1553" i="1" s="1" a="1"/>
  <c r="Q1553" i="1" s="1"/>
  <c r="P1553" i="1" s="1"/>
  <c r="M1554" i="1"/>
  <c r="Q1554" i="1" s="1" a="1"/>
  <c r="Q1554" i="1" s="1"/>
  <c r="P1554" i="1" s="1"/>
  <c r="M1555" i="1"/>
  <c r="Q1555" i="1" s="1" a="1"/>
  <c r="Q1555" i="1" s="1"/>
  <c r="P1555" i="1" s="1"/>
  <c r="M1556" i="1"/>
  <c r="Q1556" i="1" s="1" a="1"/>
  <c r="Q1556" i="1" s="1"/>
  <c r="P1556" i="1" s="1"/>
  <c r="M1557" i="1"/>
  <c r="Q1557" i="1" s="1" a="1"/>
  <c r="Q1557" i="1" s="1"/>
  <c r="P1557" i="1" s="1"/>
  <c r="M1558" i="1"/>
  <c r="Q1558" i="1" s="1" a="1"/>
  <c r="Q1558" i="1" s="1"/>
  <c r="P1558" i="1" s="1"/>
  <c r="M1559" i="1"/>
  <c r="Q1559" i="1" s="1" a="1"/>
  <c r="Q1559" i="1" s="1"/>
  <c r="P1559" i="1" s="1"/>
  <c r="M1560" i="1"/>
  <c r="Q1560" i="1" s="1" a="1"/>
  <c r="Q1560" i="1" s="1"/>
  <c r="P1560" i="1" s="1"/>
  <c r="M1561" i="1"/>
  <c r="Q1561" i="1" s="1" a="1"/>
  <c r="Q1561" i="1" s="1"/>
  <c r="P1561" i="1" s="1"/>
  <c r="M1562" i="1"/>
  <c r="Q1562" i="1" s="1" a="1"/>
  <c r="Q1562" i="1" s="1"/>
  <c r="P1562" i="1" s="1"/>
  <c r="M1563" i="1"/>
  <c r="Q1563" i="1" s="1" a="1"/>
  <c r="Q1563" i="1" s="1"/>
  <c r="P1563" i="1" s="1"/>
  <c r="M1564" i="1"/>
  <c r="Q1564" i="1" s="1" a="1"/>
  <c r="Q1564" i="1" s="1"/>
  <c r="P1564" i="1" s="1"/>
  <c r="M1565" i="1"/>
  <c r="Q1565" i="1" s="1" a="1"/>
  <c r="Q1565" i="1" s="1"/>
  <c r="P1565" i="1" s="1"/>
  <c r="M1566" i="1"/>
  <c r="Q1566" i="1" s="1" a="1"/>
  <c r="Q1566" i="1" s="1"/>
  <c r="P1566" i="1" s="1"/>
  <c r="M1567" i="1"/>
  <c r="Q1567" i="1" s="1" a="1"/>
  <c r="Q1567" i="1" s="1"/>
  <c r="P1567" i="1" s="1"/>
  <c r="M1568" i="1"/>
  <c r="Q1568" i="1" s="1" a="1"/>
  <c r="Q1568" i="1" s="1"/>
  <c r="P1568" i="1" s="1"/>
  <c r="M1569" i="1"/>
  <c r="Q1569" i="1" s="1" a="1"/>
  <c r="Q1569" i="1" s="1"/>
  <c r="P1569" i="1" s="1"/>
  <c r="M1570" i="1"/>
  <c r="Q1570" i="1" s="1" a="1"/>
  <c r="Q1570" i="1" s="1"/>
  <c r="P1570" i="1" s="1"/>
  <c r="M1571" i="1"/>
  <c r="Q1571" i="1" s="1" a="1"/>
  <c r="Q1571" i="1" s="1"/>
  <c r="P1571" i="1" s="1"/>
  <c r="M1572" i="1"/>
  <c r="Q1572" i="1" s="1" a="1"/>
  <c r="Q1572" i="1" s="1"/>
  <c r="P1572" i="1" s="1"/>
  <c r="M1573" i="1"/>
  <c r="Q1573" i="1" s="1" a="1"/>
  <c r="Q1573" i="1" s="1"/>
  <c r="P1573" i="1" s="1"/>
  <c r="M1574" i="1"/>
  <c r="Q1574" i="1" s="1" a="1"/>
  <c r="Q1574" i="1" s="1"/>
  <c r="P1574" i="1" s="1"/>
  <c r="M1575" i="1"/>
  <c r="Q1575" i="1" s="1" a="1"/>
  <c r="Q1575" i="1" s="1"/>
  <c r="P1575" i="1" s="1"/>
  <c r="M1576" i="1"/>
  <c r="Q1576" i="1" s="1" a="1"/>
  <c r="Q1576" i="1" s="1"/>
  <c r="P1576" i="1" s="1"/>
  <c r="M1577" i="1"/>
  <c r="Q1577" i="1" s="1" a="1"/>
  <c r="Q1577" i="1" s="1"/>
  <c r="P1577" i="1" s="1"/>
  <c r="M1578" i="1"/>
  <c r="Q1578" i="1" s="1" a="1"/>
  <c r="Q1578" i="1" s="1"/>
  <c r="P1578" i="1" s="1"/>
  <c r="M1579" i="1"/>
  <c r="Q1579" i="1" s="1" a="1"/>
  <c r="Q1579" i="1" s="1"/>
  <c r="P1579" i="1" s="1"/>
  <c r="M1580" i="1"/>
  <c r="Q1580" i="1" s="1" a="1"/>
  <c r="Q1580" i="1" s="1"/>
  <c r="P1580" i="1" s="1"/>
  <c r="M1581" i="1"/>
  <c r="Q1581" i="1" s="1" a="1"/>
  <c r="Q1581" i="1" s="1"/>
  <c r="P1581" i="1" s="1"/>
  <c r="M1582" i="1"/>
  <c r="Q1582" i="1" s="1" a="1"/>
  <c r="Q1582" i="1" s="1"/>
  <c r="P1582" i="1" s="1"/>
  <c r="M1583" i="1"/>
  <c r="Q1583" i="1" s="1" a="1"/>
  <c r="Q1583" i="1" s="1"/>
  <c r="P1583" i="1" s="1"/>
  <c r="M1584" i="1"/>
  <c r="Q1584" i="1" s="1" a="1"/>
  <c r="Q1584" i="1" s="1"/>
  <c r="P1584" i="1" s="1"/>
  <c r="M1585" i="1"/>
  <c r="Q1585" i="1" s="1" a="1"/>
  <c r="Q1585" i="1" s="1"/>
  <c r="P1585" i="1" s="1"/>
  <c r="M1586" i="1"/>
  <c r="Q1586" i="1" s="1" a="1"/>
  <c r="Q1586" i="1" s="1"/>
  <c r="P1586" i="1" s="1"/>
  <c r="M1587" i="1"/>
  <c r="Q1587" i="1" s="1" a="1"/>
  <c r="Q1587" i="1" s="1"/>
  <c r="P1587" i="1" s="1"/>
  <c r="M1588" i="1"/>
  <c r="Q1588" i="1" s="1" a="1"/>
  <c r="Q1588" i="1" s="1"/>
  <c r="P1588" i="1" s="1"/>
  <c r="M1589" i="1"/>
  <c r="Q1589" i="1" s="1" a="1"/>
  <c r="Q1589" i="1" s="1"/>
  <c r="P1589" i="1" s="1"/>
  <c r="M1590" i="1"/>
  <c r="Q1590" i="1" s="1" a="1"/>
  <c r="Q1590" i="1" s="1"/>
  <c r="P1590" i="1" s="1"/>
  <c r="M1591" i="1"/>
  <c r="Q1591" i="1" s="1" a="1"/>
  <c r="Q1591" i="1" s="1"/>
  <c r="P1591" i="1" s="1"/>
  <c r="M1592" i="1"/>
  <c r="Q1592" i="1" s="1" a="1"/>
  <c r="Q1592" i="1" s="1"/>
  <c r="P1592" i="1" s="1"/>
  <c r="M1593" i="1"/>
  <c r="Q1593" i="1" s="1" a="1"/>
  <c r="Q1593" i="1" s="1"/>
  <c r="P1593" i="1" s="1"/>
  <c r="M1594" i="1"/>
  <c r="Q1594" i="1" s="1" a="1"/>
  <c r="Q1594" i="1" s="1"/>
  <c r="P1594" i="1" s="1"/>
  <c r="M1595" i="1"/>
  <c r="Q1595" i="1" s="1" a="1"/>
  <c r="Q1595" i="1" s="1"/>
  <c r="P1595" i="1" s="1"/>
  <c r="M1596" i="1"/>
  <c r="Q1596" i="1" s="1" a="1"/>
  <c r="Q1596" i="1" s="1"/>
  <c r="P1596" i="1" s="1"/>
  <c r="M1597" i="1"/>
  <c r="Q1597" i="1" s="1" a="1"/>
  <c r="Q1597" i="1" s="1"/>
  <c r="P1597" i="1" s="1"/>
  <c r="M1598" i="1"/>
  <c r="Q1598" i="1" s="1" a="1"/>
  <c r="Q1598" i="1" s="1"/>
  <c r="P1598" i="1" s="1"/>
  <c r="M1599" i="1"/>
  <c r="Q1599" i="1" s="1" a="1"/>
  <c r="Q1599" i="1" s="1"/>
  <c r="P1599" i="1" s="1"/>
  <c r="M1600" i="1"/>
  <c r="Q1600" i="1" s="1" a="1"/>
  <c r="Q1600" i="1" s="1"/>
  <c r="P1600" i="1" s="1"/>
  <c r="M1601" i="1"/>
  <c r="Q1601" i="1" s="1" a="1"/>
  <c r="Q1601" i="1" s="1"/>
  <c r="P1601" i="1" s="1"/>
  <c r="M1602" i="1"/>
  <c r="Q1602" i="1" s="1" a="1"/>
  <c r="Q1602" i="1" s="1"/>
  <c r="P1602" i="1" s="1"/>
  <c r="M1603" i="1"/>
  <c r="Q1603" i="1" s="1" a="1"/>
  <c r="Q1603" i="1" s="1"/>
  <c r="P1603" i="1" s="1"/>
  <c r="M1604" i="1"/>
  <c r="Q1604" i="1" s="1" a="1"/>
  <c r="Q1604" i="1" s="1"/>
  <c r="P1604" i="1" s="1"/>
  <c r="M1605" i="1"/>
  <c r="Q1605" i="1" s="1" a="1"/>
  <c r="Q1605" i="1" s="1"/>
  <c r="P1605" i="1" s="1"/>
  <c r="M1606" i="1"/>
  <c r="Q1606" i="1" s="1" a="1"/>
  <c r="Q1606" i="1" s="1"/>
  <c r="P1606" i="1" s="1"/>
  <c r="M1607" i="1"/>
  <c r="Q1607" i="1" s="1" a="1"/>
  <c r="Q1607" i="1" s="1"/>
  <c r="P1607" i="1" s="1"/>
  <c r="M1608" i="1"/>
  <c r="Q1608" i="1" s="1" a="1"/>
  <c r="Q1608" i="1" s="1"/>
  <c r="P1608" i="1" s="1"/>
  <c r="M1609" i="1"/>
  <c r="Q1609" i="1" s="1" a="1"/>
  <c r="Q1609" i="1" s="1"/>
  <c r="P1609" i="1" s="1"/>
  <c r="M1610" i="1"/>
  <c r="Q1610" i="1" s="1" a="1"/>
  <c r="Q1610" i="1" s="1"/>
  <c r="P1610" i="1" s="1"/>
  <c r="M1611" i="1"/>
  <c r="Q1611" i="1" s="1" a="1"/>
  <c r="Q1611" i="1" s="1"/>
  <c r="P1611" i="1" s="1"/>
  <c r="M1612" i="1"/>
  <c r="Q1612" i="1" s="1" a="1"/>
  <c r="Q1612" i="1" s="1"/>
  <c r="P1612" i="1" s="1"/>
  <c r="M1613" i="1"/>
  <c r="Q1613" i="1" s="1" a="1"/>
  <c r="Q1613" i="1" s="1"/>
  <c r="P1613" i="1" s="1"/>
  <c r="M1614" i="1"/>
  <c r="Q1614" i="1" s="1" a="1"/>
  <c r="Q1614" i="1" s="1"/>
  <c r="P1614" i="1" s="1"/>
  <c r="M1615" i="1"/>
  <c r="Q1615" i="1" s="1" a="1"/>
  <c r="Q1615" i="1" s="1"/>
  <c r="P1615" i="1" s="1"/>
  <c r="M1616" i="1"/>
  <c r="Q1616" i="1" s="1" a="1"/>
  <c r="Q1616" i="1" s="1"/>
  <c r="P1616" i="1" s="1"/>
  <c r="M1617" i="1"/>
  <c r="Q1617" i="1" s="1" a="1"/>
  <c r="Q1617" i="1" s="1"/>
  <c r="P1617" i="1" s="1"/>
  <c r="M1618" i="1"/>
  <c r="Q1618" i="1" s="1" a="1"/>
  <c r="Q1618" i="1" s="1"/>
  <c r="P1618" i="1" s="1"/>
  <c r="M1619" i="1"/>
  <c r="Q1619" i="1" s="1" a="1"/>
  <c r="Q1619" i="1" s="1"/>
  <c r="P1619" i="1" s="1"/>
  <c r="M1620" i="1"/>
  <c r="Q1620" i="1" s="1" a="1"/>
  <c r="Q1620" i="1" s="1"/>
  <c r="P1620" i="1" s="1"/>
  <c r="M1621" i="1"/>
  <c r="Q1621" i="1" s="1" a="1"/>
  <c r="Q1621" i="1" s="1"/>
  <c r="P1621" i="1" s="1"/>
  <c r="M1622" i="1"/>
  <c r="Q1622" i="1" s="1" a="1"/>
  <c r="Q1622" i="1" s="1"/>
  <c r="P1622" i="1" s="1"/>
  <c r="M1623" i="1"/>
  <c r="Q1623" i="1" s="1" a="1"/>
  <c r="Q1623" i="1" s="1"/>
  <c r="P1623" i="1" s="1"/>
  <c r="M1624" i="1"/>
  <c r="Q1624" i="1" s="1" a="1"/>
  <c r="Q1624" i="1" s="1"/>
  <c r="P1624" i="1" s="1"/>
  <c r="M1625" i="1"/>
  <c r="Q1625" i="1" s="1" a="1"/>
  <c r="Q1625" i="1" s="1"/>
  <c r="P1625" i="1" s="1"/>
  <c r="M1626" i="1"/>
  <c r="Q1626" i="1" s="1" a="1"/>
  <c r="Q1626" i="1" s="1"/>
  <c r="P1626" i="1" s="1"/>
  <c r="M1627" i="1"/>
  <c r="Q1627" i="1" s="1" a="1"/>
  <c r="Q1627" i="1" s="1"/>
  <c r="P1627" i="1" s="1"/>
  <c r="M1628" i="1"/>
  <c r="Q1628" i="1" s="1" a="1"/>
  <c r="Q1628" i="1" s="1"/>
  <c r="P1628" i="1" s="1"/>
  <c r="M1629" i="1"/>
  <c r="Q1629" i="1" s="1" a="1"/>
  <c r="Q1629" i="1" s="1"/>
  <c r="P1629" i="1" s="1"/>
  <c r="M1630" i="1"/>
  <c r="Q1630" i="1" s="1" a="1"/>
  <c r="Q1630" i="1" s="1"/>
  <c r="P1630" i="1" s="1"/>
  <c r="M1631" i="1"/>
  <c r="Q1631" i="1" s="1" a="1"/>
  <c r="Q1631" i="1" s="1"/>
  <c r="P1631" i="1" s="1"/>
  <c r="M1632" i="1"/>
  <c r="Q1632" i="1" s="1" a="1"/>
  <c r="Q1632" i="1" s="1"/>
  <c r="P1632" i="1" s="1"/>
  <c r="M1633" i="1"/>
  <c r="Q1633" i="1" s="1" a="1"/>
  <c r="Q1633" i="1" s="1"/>
  <c r="P1633" i="1" s="1"/>
  <c r="M1634" i="1"/>
  <c r="Q1634" i="1" s="1" a="1"/>
  <c r="Q1634" i="1" s="1"/>
  <c r="P1634" i="1" s="1"/>
  <c r="M1635" i="1"/>
  <c r="Q1635" i="1" s="1" a="1"/>
  <c r="Q1635" i="1" s="1"/>
  <c r="P1635" i="1" s="1"/>
  <c r="M1636" i="1"/>
  <c r="Q1636" i="1" s="1" a="1"/>
  <c r="Q1636" i="1" s="1"/>
  <c r="P1636" i="1" s="1"/>
  <c r="M1637" i="1"/>
  <c r="Q1637" i="1" s="1" a="1"/>
  <c r="Q1637" i="1" s="1"/>
  <c r="P1637" i="1" s="1"/>
  <c r="M1638" i="1"/>
  <c r="Q1638" i="1" s="1" a="1"/>
  <c r="Q1638" i="1" s="1"/>
  <c r="P1638" i="1" s="1"/>
  <c r="M1639" i="1"/>
  <c r="Q1639" i="1" s="1" a="1"/>
  <c r="Q1639" i="1" s="1"/>
  <c r="P1639" i="1" s="1"/>
  <c r="M1640" i="1"/>
  <c r="Q1640" i="1" s="1" a="1"/>
  <c r="Q1640" i="1" s="1"/>
  <c r="P1640" i="1" s="1"/>
  <c r="M1641" i="1"/>
  <c r="Q1641" i="1" s="1" a="1"/>
  <c r="Q1641" i="1" s="1"/>
  <c r="P1641" i="1" s="1"/>
  <c r="M1642" i="1"/>
  <c r="Q1642" i="1" s="1" a="1"/>
  <c r="Q1642" i="1" s="1"/>
  <c r="P1642" i="1" s="1"/>
  <c r="M1643" i="1"/>
  <c r="Q1643" i="1" s="1" a="1"/>
  <c r="Q1643" i="1" s="1"/>
  <c r="P1643" i="1" s="1"/>
  <c r="M1644" i="1"/>
  <c r="Q1644" i="1" s="1" a="1"/>
  <c r="Q1644" i="1" s="1"/>
  <c r="P1644" i="1" s="1"/>
  <c r="M1645" i="1"/>
  <c r="Q1645" i="1" s="1" a="1"/>
  <c r="Q1645" i="1" s="1"/>
  <c r="P1645" i="1" s="1"/>
  <c r="M1646" i="1"/>
  <c r="Q1646" i="1" s="1" a="1"/>
  <c r="Q1646" i="1" s="1"/>
  <c r="P1646" i="1" s="1"/>
  <c r="M1647" i="1"/>
  <c r="Q1647" i="1" s="1" a="1"/>
  <c r="Q1647" i="1" s="1"/>
  <c r="P1647" i="1" s="1"/>
  <c r="M1648" i="1"/>
  <c r="Q1648" i="1" s="1" a="1"/>
  <c r="Q1648" i="1" s="1"/>
  <c r="P1648" i="1" s="1"/>
  <c r="M1649" i="1"/>
  <c r="Q1649" i="1" s="1" a="1"/>
  <c r="Q1649" i="1" s="1"/>
  <c r="P1649" i="1" s="1"/>
  <c r="M1650" i="1"/>
  <c r="Q1650" i="1" s="1" a="1"/>
  <c r="Q1650" i="1" s="1"/>
  <c r="P1650" i="1" s="1"/>
  <c r="M1651" i="1"/>
  <c r="Q1651" i="1" s="1" a="1"/>
  <c r="Q1651" i="1" s="1"/>
  <c r="P1651" i="1" s="1"/>
  <c r="M1652" i="1"/>
  <c r="Q1652" i="1" s="1" a="1"/>
  <c r="Q1652" i="1" s="1"/>
  <c r="P1652" i="1" s="1"/>
  <c r="M1653" i="1"/>
  <c r="Q1653" i="1" s="1" a="1"/>
  <c r="Q1653" i="1" s="1"/>
  <c r="P1653" i="1" s="1"/>
  <c r="M1654" i="1"/>
  <c r="Q1654" i="1" s="1" a="1"/>
  <c r="Q1654" i="1" s="1"/>
  <c r="P1654" i="1" s="1"/>
  <c r="M1655" i="1"/>
  <c r="Q1655" i="1" s="1" a="1"/>
  <c r="Q1655" i="1" s="1"/>
  <c r="P1655" i="1" s="1"/>
  <c r="M1656" i="1"/>
  <c r="Q1656" i="1" s="1" a="1"/>
  <c r="Q1656" i="1" s="1"/>
  <c r="P1656" i="1" s="1"/>
  <c r="M1657" i="1"/>
  <c r="Q1657" i="1" s="1" a="1"/>
  <c r="Q1657" i="1" s="1"/>
  <c r="P1657" i="1" s="1"/>
  <c r="M1658" i="1"/>
  <c r="Q1658" i="1" s="1" a="1"/>
  <c r="Q1658" i="1" s="1"/>
  <c r="P1658" i="1" s="1"/>
  <c r="M1659" i="1"/>
  <c r="Q1659" i="1" s="1" a="1"/>
  <c r="Q1659" i="1" s="1"/>
  <c r="P1659" i="1" s="1"/>
  <c r="M1660" i="1"/>
  <c r="Q1660" i="1" s="1" a="1"/>
  <c r="Q1660" i="1" s="1"/>
  <c r="P1660" i="1" s="1"/>
  <c r="M1661" i="1"/>
  <c r="Q1661" i="1" s="1" a="1"/>
  <c r="Q1661" i="1" s="1"/>
  <c r="P1661" i="1" s="1"/>
  <c r="M1662" i="1"/>
  <c r="Q1662" i="1" s="1" a="1"/>
  <c r="Q1662" i="1" s="1"/>
  <c r="P1662" i="1" s="1"/>
  <c r="M1663" i="1"/>
  <c r="Q1663" i="1" s="1" a="1"/>
  <c r="Q1663" i="1" s="1"/>
  <c r="P1663" i="1" s="1"/>
  <c r="M1664" i="1"/>
  <c r="Q1664" i="1" s="1" a="1"/>
  <c r="Q1664" i="1" s="1"/>
  <c r="P1664" i="1" s="1"/>
  <c r="M1665" i="1"/>
  <c r="Q1665" i="1" s="1" a="1"/>
  <c r="Q1665" i="1" s="1"/>
  <c r="P1665" i="1" s="1"/>
  <c r="M1666" i="1"/>
  <c r="Q1666" i="1" s="1" a="1"/>
  <c r="Q1666" i="1" s="1"/>
  <c r="P1666" i="1" s="1"/>
  <c r="M1667" i="1"/>
  <c r="Q1667" i="1" s="1" a="1"/>
  <c r="Q1667" i="1" s="1"/>
  <c r="P1667" i="1" s="1"/>
  <c r="M1668" i="1"/>
  <c r="Q1668" i="1" s="1" a="1"/>
  <c r="Q1668" i="1" s="1"/>
  <c r="P1668" i="1" s="1"/>
  <c r="M1669" i="1"/>
  <c r="Q1669" i="1" s="1" a="1"/>
  <c r="Q1669" i="1" s="1"/>
  <c r="P1669" i="1" s="1"/>
  <c r="M1670" i="1"/>
  <c r="Q1670" i="1" s="1" a="1"/>
  <c r="Q1670" i="1" s="1"/>
  <c r="P1670" i="1" s="1"/>
  <c r="M1671" i="1"/>
  <c r="Q1671" i="1" s="1" a="1"/>
  <c r="Q1671" i="1" s="1"/>
  <c r="P1671" i="1" s="1"/>
  <c r="M1672" i="1"/>
  <c r="Q1672" i="1" s="1" a="1"/>
  <c r="Q1672" i="1" s="1"/>
  <c r="P1672" i="1" s="1"/>
  <c r="M1673" i="1"/>
  <c r="Q1673" i="1" s="1" a="1"/>
  <c r="Q1673" i="1" s="1"/>
  <c r="P1673" i="1" s="1"/>
  <c r="M1674" i="1"/>
  <c r="Q1674" i="1" s="1" a="1"/>
  <c r="Q1674" i="1" s="1"/>
  <c r="P1674" i="1" s="1"/>
  <c r="M1675" i="1"/>
  <c r="Q1675" i="1" s="1" a="1"/>
  <c r="Q1675" i="1" s="1"/>
  <c r="P1675" i="1" s="1"/>
  <c r="M1676" i="1"/>
  <c r="Q1676" i="1" s="1" a="1"/>
  <c r="Q1676" i="1" s="1"/>
  <c r="P1676" i="1" s="1"/>
  <c r="M1677" i="1"/>
  <c r="Q1677" i="1" s="1" a="1"/>
  <c r="Q1677" i="1" s="1"/>
  <c r="P1677" i="1" s="1"/>
  <c r="M1678" i="1"/>
  <c r="Q1678" i="1" s="1" a="1"/>
  <c r="Q1678" i="1" s="1"/>
  <c r="P1678" i="1" s="1"/>
  <c r="M1679" i="1"/>
  <c r="Q1679" i="1" s="1" a="1"/>
  <c r="Q1679" i="1" s="1"/>
  <c r="P1679" i="1" s="1"/>
  <c r="M1680" i="1"/>
  <c r="Q1680" i="1" s="1" a="1"/>
  <c r="Q1680" i="1" s="1"/>
  <c r="P1680" i="1" s="1"/>
  <c r="M1681" i="1"/>
  <c r="Q1681" i="1" s="1" a="1"/>
  <c r="Q1681" i="1" s="1"/>
  <c r="P1681" i="1" s="1"/>
  <c r="M1682" i="1"/>
  <c r="Q1682" i="1" s="1" a="1"/>
  <c r="Q1682" i="1" s="1"/>
  <c r="P1682" i="1" s="1"/>
  <c r="M1683" i="1"/>
  <c r="Q1683" i="1" s="1" a="1"/>
  <c r="Q1683" i="1" s="1"/>
  <c r="P1683" i="1" s="1"/>
  <c r="M1684" i="1"/>
  <c r="Q1684" i="1" s="1" a="1"/>
  <c r="Q1684" i="1" s="1"/>
  <c r="P1684" i="1" s="1"/>
  <c r="M1685" i="1"/>
  <c r="Q1685" i="1" s="1" a="1"/>
  <c r="Q1685" i="1" s="1"/>
  <c r="P1685" i="1" s="1"/>
  <c r="M1686" i="1"/>
  <c r="Q1686" i="1" s="1" a="1"/>
  <c r="Q1686" i="1" s="1"/>
  <c r="P1686" i="1" s="1"/>
  <c r="M1687" i="1"/>
  <c r="Q1687" i="1" s="1" a="1"/>
  <c r="Q1687" i="1" s="1"/>
  <c r="P1687" i="1" s="1"/>
  <c r="M1688" i="1"/>
  <c r="Q1688" i="1" s="1" a="1"/>
  <c r="Q1688" i="1" s="1"/>
  <c r="P1688" i="1" s="1"/>
  <c r="M1689" i="1"/>
  <c r="Q1689" i="1" s="1" a="1"/>
  <c r="Q1689" i="1" s="1"/>
  <c r="P1689" i="1" s="1"/>
  <c r="M1690" i="1"/>
  <c r="Q1690" i="1" s="1" a="1"/>
  <c r="Q1690" i="1" s="1"/>
  <c r="P1690" i="1" s="1"/>
  <c r="M1691" i="1"/>
  <c r="Q1691" i="1" s="1" a="1"/>
  <c r="Q1691" i="1" s="1"/>
  <c r="P1691" i="1" s="1"/>
  <c r="M1692" i="1"/>
  <c r="Q1692" i="1" s="1" a="1"/>
  <c r="Q1692" i="1" s="1"/>
  <c r="P1692" i="1" s="1"/>
  <c r="M1693" i="1"/>
  <c r="Q1693" i="1" s="1" a="1"/>
  <c r="Q1693" i="1" s="1"/>
  <c r="P1693" i="1" s="1"/>
  <c r="M1694" i="1"/>
  <c r="Q1694" i="1" s="1" a="1"/>
  <c r="Q1694" i="1" s="1"/>
  <c r="P1694" i="1" s="1"/>
  <c r="M1695" i="1"/>
  <c r="Q1695" i="1" s="1" a="1"/>
  <c r="Q1695" i="1" s="1"/>
  <c r="P1695" i="1" s="1"/>
  <c r="M1696" i="1"/>
  <c r="Q1696" i="1" s="1" a="1"/>
  <c r="Q1696" i="1" s="1"/>
  <c r="P1696" i="1" s="1"/>
  <c r="M1697" i="1"/>
  <c r="Q1697" i="1" s="1" a="1"/>
  <c r="Q1697" i="1" s="1"/>
  <c r="P1697" i="1" s="1"/>
  <c r="M1698" i="1"/>
  <c r="Q1698" i="1" s="1" a="1"/>
  <c r="Q1698" i="1" s="1"/>
  <c r="P1698" i="1" s="1"/>
  <c r="M1699" i="1"/>
  <c r="Q1699" i="1" s="1" a="1"/>
  <c r="Q1699" i="1" s="1"/>
  <c r="P1699" i="1" s="1"/>
  <c r="M1700" i="1"/>
  <c r="Q1700" i="1" s="1" a="1"/>
  <c r="Q1700" i="1" s="1"/>
  <c r="P1700" i="1" s="1"/>
  <c r="M1701" i="1"/>
  <c r="Q1701" i="1" s="1" a="1"/>
  <c r="Q1701" i="1" s="1"/>
  <c r="P1701" i="1" s="1"/>
  <c r="M1702" i="1"/>
  <c r="Q1702" i="1" s="1" a="1"/>
  <c r="Q1702" i="1" s="1"/>
  <c r="P1702" i="1" s="1"/>
  <c r="M1703" i="1"/>
  <c r="Q1703" i="1" s="1" a="1"/>
  <c r="Q1703" i="1" s="1"/>
  <c r="P1703" i="1" s="1"/>
  <c r="M1704" i="1"/>
  <c r="Q1704" i="1" s="1" a="1"/>
  <c r="Q1704" i="1" s="1"/>
  <c r="P1704" i="1" s="1"/>
  <c r="M1705" i="1"/>
  <c r="Q1705" i="1" s="1" a="1"/>
  <c r="Q1705" i="1" s="1"/>
  <c r="P1705" i="1" s="1"/>
  <c r="M1706" i="1"/>
  <c r="Q1706" i="1" s="1" a="1"/>
  <c r="Q1706" i="1" s="1"/>
  <c r="P1706" i="1" s="1"/>
  <c r="M1707" i="1"/>
  <c r="Q1707" i="1" s="1" a="1"/>
  <c r="Q1707" i="1" s="1"/>
  <c r="P1707" i="1" s="1"/>
  <c r="M1708" i="1"/>
  <c r="Q1708" i="1" s="1" a="1"/>
  <c r="Q1708" i="1" s="1"/>
  <c r="P1708" i="1" s="1"/>
  <c r="M1709" i="1"/>
  <c r="Q1709" i="1" s="1" a="1"/>
  <c r="Q1709" i="1" s="1"/>
  <c r="P1709" i="1" s="1"/>
  <c r="M1710" i="1"/>
  <c r="Q1710" i="1" s="1" a="1"/>
  <c r="Q1710" i="1" s="1"/>
  <c r="P1710" i="1" s="1"/>
  <c r="M1711" i="1"/>
  <c r="Q1711" i="1" s="1" a="1"/>
  <c r="Q1711" i="1" s="1"/>
  <c r="P1711" i="1" s="1"/>
  <c r="M1712" i="1"/>
  <c r="Q1712" i="1" s="1" a="1"/>
  <c r="Q1712" i="1" s="1"/>
  <c r="P1712" i="1" s="1"/>
  <c r="M1713" i="1"/>
  <c r="Q1713" i="1" s="1" a="1"/>
  <c r="Q1713" i="1" s="1"/>
  <c r="P1713" i="1" s="1"/>
  <c r="M1714" i="1"/>
  <c r="Q1714" i="1" s="1" a="1"/>
  <c r="Q1714" i="1" s="1"/>
  <c r="P1714" i="1" s="1"/>
  <c r="M1715" i="1"/>
  <c r="Q1715" i="1" s="1" a="1"/>
  <c r="Q1715" i="1" s="1"/>
  <c r="P1715" i="1" s="1"/>
  <c r="M1716" i="1"/>
  <c r="Q1716" i="1" s="1" a="1"/>
  <c r="Q1716" i="1" s="1"/>
  <c r="P1716" i="1" s="1"/>
  <c r="M1717" i="1"/>
  <c r="Q1717" i="1" s="1" a="1"/>
  <c r="Q1717" i="1" s="1"/>
  <c r="P1717" i="1" s="1"/>
  <c r="M1718" i="1"/>
  <c r="Q1718" i="1" s="1" a="1"/>
  <c r="Q1718" i="1" s="1"/>
  <c r="P1718" i="1" s="1"/>
  <c r="M1719" i="1"/>
  <c r="Q1719" i="1" s="1" a="1"/>
  <c r="Q1719" i="1" s="1"/>
  <c r="P1719" i="1" s="1"/>
  <c r="M1720" i="1"/>
  <c r="Q1720" i="1" s="1" a="1"/>
  <c r="Q1720" i="1" s="1"/>
  <c r="P1720" i="1" s="1"/>
  <c r="M1721" i="1"/>
  <c r="Q1721" i="1" s="1" a="1"/>
  <c r="Q1721" i="1" s="1"/>
  <c r="P1721" i="1" s="1"/>
  <c r="M1722" i="1"/>
  <c r="Q1722" i="1" s="1" a="1"/>
  <c r="Q1722" i="1" s="1"/>
  <c r="P1722" i="1" s="1"/>
  <c r="M1723" i="1"/>
  <c r="Q1723" i="1" s="1" a="1"/>
  <c r="Q1723" i="1" s="1"/>
  <c r="P1723" i="1" s="1"/>
  <c r="M1724" i="1"/>
  <c r="Q1724" i="1" s="1" a="1"/>
  <c r="Q1724" i="1" s="1"/>
  <c r="P1724" i="1" s="1"/>
  <c r="M1725" i="1"/>
  <c r="Q1725" i="1" s="1" a="1"/>
  <c r="Q1725" i="1" s="1"/>
  <c r="P1725" i="1" s="1"/>
  <c r="M1726" i="1"/>
  <c r="Q1726" i="1" s="1" a="1"/>
  <c r="Q1726" i="1" s="1"/>
  <c r="P1726" i="1" s="1"/>
  <c r="M1727" i="1"/>
  <c r="Q1727" i="1" s="1" a="1"/>
  <c r="Q1727" i="1" s="1"/>
  <c r="P1727" i="1" s="1"/>
  <c r="M1728" i="1"/>
  <c r="Q1728" i="1" s="1" a="1"/>
  <c r="Q1728" i="1" s="1"/>
  <c r="P1728" i="1" s="1"/>
  <c r="M1729" i="1"/>
  <c r="Q1729" i="1" s="1" a="1"/>
  <c r="Q1729" i="1" s="1"/>
  <c r="P1729" i="1" s="1"/>
  <c r="M1730" i="1"/>
  <c r="Q1730" i="1" s="1" a="1"/>
  <c r="Q1730" i="1" s="1"/>
  <c r="P1730" i="1" s="1"/>
  <c r="M1731" i="1"/>
  <c r="Q1731" i="1" s="1" a="1"/>
  <c r="Q1731" i="1" s="1"/>
  <c r="P1731" i="1" s="1"/>
  <c r="M1732" i="1"/>
  <c r="Q1732" i="1" s="1" a="1"/>
  <c r="Q1732" i="1" s="1"/>
  <c r="P1732" i="1" s="1"/>
  <c r="M1733" i="1"/>
  <c r="Q1733" i="1" s="1" a="1"/>
  <c r="Q1733" i="1" s="1"/>
  <c r="P1733" i="1" s="1"/>
  <c r="M1734" i="1"/>
  <c r="Q1734" i="1" s="1" a="1"/>
  <c r="Q1734" i="1" s="1"/>
  <c r="P1734" i="1" s="1"/>
  <c r="M1735" i="1"/>
  <c r="Q1735" i="1" s="1" a="1"/>
  <c r="Q1735" i="1" s="1"/>
  <c r="P1735" i="1" s="1"/>
  <c r="M1736" i="1"/>
  <c r="Q1736" i="1" s="1" a="1"/>
  <c r="Q1736" i="1" s="1"/>
  <c r="P1736" i="1" s="1"/>
  <c r="M1737" i="1"/>
  <c r="Q1737" i="1" s="1" a="1"/>
  <c r="Q1737" i="1" s="1"/>
  <c r="P1737" i="1" s="1"/>
  <c r="M1738" i="1"/>
  <c r="Q1738" i="1" s="1" a="1"/>
  <c r="Q1738" i="1" s="1"/>
  <c r="P1738" i="1" s="1"/>
  <c r="M1739" i="1"/>
  <c r="Q1739" i="1" s="1" a="1"/>
  <c r="Q1739" i="1" s="1"/>
  <c r="P1739" i="1" s="1"/>
  <c r="M1740" i="1"/>
  <c r="Q1740" i="1" s="1" a="1"/>
  <c r="Q1740" i="1" s="1"/>
  <c r="P1740" i="1" s="1"/>
  <c r="M1741" i="1"/>
  <c r="Q1741" i="1" s="1" a="1"/>
  <c r="Q1741" i="1" s="1"/>
  <c r="P1741" i="1" s="1"/>
  <c r="M1742" i="1"/>
  <c r="Q1742" i="1" s="1" a="1"/>
  <c r="Q1742" i="1" s="1"/>
  <c r="P1742" i="1" s="1"/>
  <c r="M1743" i="1"/>
  <c r="Q1743" i="1" s="1" a="1"/>
  <c r="Q1743" i="1" s="1"/>
  <c r="P1743" i="1" s="1"/>
  <c r="M1744" i="1"/>
  <c r="Q1744" i="1" s="1" a="1"/>
  <c r="Q1744" i="1" s="1"/>
  <c r="P1744" i="1" s="1"/>
  <c r="M1745" i="1"/>
  <c r="Q1745" i="1" s="1" a="1"/>
  <c r="Q1745" i="1" s="1"/>
  <c r="P1745" i="1" s="1"/>
  <c r="M1746" i="1"/>
  <c r="Q1746" i="1" s="1" a="1"/>
  <c r="Q1746" i="1" s="1"/>
  <c r="P1746" i="1" s="1"/>
  <c r="M1747" i="1"/>
  <c r="Q1747" i="1" s="1" a="1"/>
  <c r="Q1747" i="1" s="1"/>
  <c r="P1747" i="1" s="1"/>
  <c r="M1748" i="1"/>
  <c r="Q1748" i="1" s="1" a="1"/>
  <c r="Q1748" i="1" s="1"/>
  <c r="P1748" i="1" s="1"/>
  <c r="M1749" i="1"/>
  <c r="Q1749" i="1" s="1" a="1"/>
  <c r="Q1749" i="1" s="1"/>
  <c r="P1749" i="1" s="1"/>
  <c r="M1750" i="1"/>
  <c r="Q1750" i="1" s="1" a="1"/>
  <c r="Q1750" i="1" s="1"/>
  <c r="P1750" i="1" s="1"/>
  <c r="M1751" i="1"/>
  <c r="Q1751" i="1" s="1" a="1"/>
  <c r="Q1751" i="1" s="1"/>
  <c r="P1751" i="1" s="1"/>
  <c r="M1752" i="1"/>
  <c r="Q1752" i="1" s="1" a="1"/>
  <c r="Q1752" i="1" s="1"/>
  <c r="P1752" i="1" s="1"/>
  <c r="M1753" i="1"/>
  <c r="Q1753" i="1" s="1" a="1"/>
  <c r="Q1753" i="1" s="1"/>
  <c r="P1753" i="1" s="1"/>
  <c r="M1754" i="1"/>
  <c r="Q1754" i="1" s="1" a="1"/>
  <c r="Q1754" i="1" s="1"/>
  <c r="P1754" i="1" s="1"/>
  <c r="M1755" i="1"/>
  <c r="Q1755" i="1" s="1" a="1"/>
  <c r="Q1755" i="1" s="1"/>
  <c r="P1755" i="1" s="1"/>
  <c r="M1756" i="1"/>
  <c r="Q1756" i="1" s="1" a="1"/>
  <c r="Q1756" i="1" s="1"/>
  <c r="P1756" i="1" s="1"/>
  <c r="M1757" i="1"/>
  <c r="Q1757" i="1" s="1" a="1"/>
  <c r="Q1757" i="1" s="1"/>
  <c r="P1757" i="1" s="1"/>
  <c r="M1758" i="1"/>
  <c r="Q1758" i="1" s="1" a="1"/>
  <c r="Q1758" i="1" s="1"/>
  <c r="P1758" i="1" s="1"/>
  <c r="M1759" i="1"/>
  <c r="Q1759" i="1" s="1" a="1"/>
  <c r="Q1759" i="1" s="1"/>
  <c r="P1759" i="1" s="1"/>
  <c r="M1760" i="1"/>
  <c r="Q1760" i="1" s="1" a="1"/>
  <c r="Q1760" i="1" s="1"/>
  <c r="P1760" i="1" s="1"/>
  <c r="M1761" i="1"/>
  <c r="Q1761" i="1" s="1" a="1"/>
  <c r="Q1761" i="1" s="1"/>
  <c r="P1761" i="1" s="1"/>
  <c r="M1762" i="1"/>
  <c r="Q1762" i="1" s="1" a="1"/>
  <c r="Q1762" i="1" s="1"/>
  <c r="P1762" i="1" s="1"/>
  <c r="M1763" i="1"/>
  <c r="Q1763" i="1" s="1" a="1"/>
  <c r="Q1763" i="1" s="1"/>
  <c r="P1763" i="1" s="1"/>
  <c r="M1764" i="1"/>
  <c r="Q1764" i="1" s="1" a="1"/>
  <c r="Q1764" i="1" s="1"/>
  <c r="P1764" i="1" s="1"/>
  <c r="M1765" i="1"/>
  <c r="Q1765" i="1" s="1" a="1"/>
  <c r="Q1765" i="1" s="1"/>
  <c r="P1765" i="1" s="1"/>
  <c r="M1766" i="1"/>
  <c r="Q1766" i="1" s="1" a="1"/>
  <c r="Q1766" i="1" s="1"/>
  <c r="P1766" i="1" s="1"/>
  <c r="M1767" i="1"/>
  <c r="Q1767" i="1" s="1" a="1"/>
  <c r="Q1767" i="1" s="1"/>
  <c r="P1767" i="1" s="1"/>
  <c r="M1768" i="1"/>
  <c r="Q1768" i="1" s="1" a="1"/>
  <c r="Q1768" i="1" s="1"/>
  <c r="P1768" i="1" s="1"/>
  <c r="M1769" i="1"/>
  <c r="Q1769" i="1" s="1" a="1"/>
  <c r="Q1769" i="1" s="1"/>
  <c r="P1769" i="1" s="1"/>
  <c r="M1770" i="1"/>
  <c r="Q1770" i="1" s="1" a="1"/>
  <c r="Q1770" i="1" s="1"/>
  <c r="P1770" i="1" s="1"/>
  <c r="M1771" i="1"/>
  <c r="Q1771" i="1" s="1" a="1"/>
  <c r="Q1771" i="1" s="1"/>
  <c r="P1771" i="1" s="1"/>
  <c r="M1772" i="1"/>
  <c r="Q1772" i="1" s="1" a="1"/>
  <c r="Q1772" i="1" s="1"/>
  <c r="P1772" i="1" s="1"/>
  <c r="M1773" i="1"/>
  <c r="Q1773" i="1" s="1" a="1"/>
  <c r="Q1773" i="1" s="1"/>
  <c r="P1773" i="1" s="1"/>
  <c r="M1774" i="1"/>
  <c r="Q1774" i="1" s="1" a="1"/>
  <c r="Q1774" i="1" s="1"/>
  <c r="P1774" i="1" s="1"/>
  <c r="M1775" i="1"/>
  <c r="Q1775" i="1" s="1" a="1"/>
  <c r="Q1775" i="1" s="1"/>
  <c r="P1775" i="1" s="1"/>
  <c r="M1776" i="1"/>
  <c r="Q1776" i="1" s="1" a="1"/>
  <c r="Q1776" i="1" s="1"/>
  <c r="P1776" i="1" s="1"/>
  <c r="M1777" i="1"/>
  <c r="Q1777" i="1" s="1" a="1"/>
  <c r="Q1777" i="1" s="1"/>
  <c r="P1777" i="1" s="1"/>
  <c r="M1778" i="1"/>
  <c r="Q1778" i="1" s="1" a="1"/>
  <c r="Q1778" i="1" s="1"/>
  <c r="P1778" i="1" s="1"/>
  <c r="M1779" i="1"/>
  <c r="Q1779" i="1" s="1" a="1"/>
  <c r="Q1779" i="1" s="1"/>
  <c r="P1779" i="1" s="1"/>
  <c r="M1780" i="1"/>
  <c r="Q1780" i="1" s="1" a="1"/>
  <c r="Q1780" i="1" s="1"/>
  <c r="P1780" i="1" s="1"/>
  <c r="M1781" i="1"/>
  <c r="Q1781" i="1" s="1" a="1"/>
  <c r="Q1781" i="1" s="1"/>
  <c r="P1781" i="1" s="1"/>
  <c r="M1782" i="1"/>
  <c r="Q1782" i="1" s="1" a="1"/>
  <c r="Q1782" i="1" s="1"/>
  <c r="P1782" i="1" s="1"/>
  <c r="M1783" i="1"/>
  <c r="Q1783" i="1" s="1" a="1"/>
  <c r="Q1783" i="1" s="1"/>
  <c r="P1783" i="1" s="1"/>
  <c r="M1784" i="1"/>
  <c r="Q1784" i="1" s="1" a="1"/>
  <c r="Q1784" i="1" s="1"/>
  <c r="P1784" i="1" s="1"/>
  <c r="M1785" i="1"/>
  <c r="Q1785" i="1" s="1" a="1"/>
  <c r="Q1785" i="1" s="1"/>
  <c r="P1785" i="1" s="1"/>
  <c r="M1786" i="1"/>
  <c r="Q1786" i="1" s="1" a="1"/>
  <c r="Q1786" i="1" s="1"/>
  <c r="P1786" i="1" s="1"/>
  <c r="M1787" i="1"/>
  <c r="Q1787" i="1" s="1" a="1"/>
  <c r="Q1787" i="1" s="1"/>
  <c r="P1787" i="1" s="1"/>
  <c r="M1788" i="1"/>
  <c r="Q1788" i="1" s="1" a="1"/>
  <c r="Q1788" i="1" s="1"/>
  <c r="P1788" i="1" s="1"/>
  <c r="M1789" i="1"/>
  <c r="Q1789" i="1" s="1" a="1"/>
  <c r="Q1789" i="1" s="1"/>
  <c r="P1789" i="1" s="1"/>
  <c r="M1790" i="1"/>
  <c r="Q1790" i="1" s="1" a="1"/>
  <c r="Q1790" i="1" s="1"/>
  <c r="P1790" i="1" s="1"/>
  <c r="M1791" i="1"/>
  <c r="Q1791" i="1" s="1" a="1"/>
  <c r="Q1791" i="1" s="1"/>
  <c r="P1791" i="1" s="1"/>
  <c r="M1792" i="1"/>
  <c r="Q1792" i="1" s="1" a="1"/>
  <c r="Q1792" i="1" s="1"/>
  <c r="P1792" i="1" s="1"/>
  <c r="M1793" i="1"/>
  <c r="Q1793" i="1" s="1" a="1"/>
  <c r="Q1793" i="1" s="1"/>
  <c r="P1793" i="1" s="1"/>
  <c r="M1794" i="1"/>
  <c r="Q1794" i="1" s="1" a="1"/>
  <c r="Q1794" i="1" s="1"/>
  <c r="P1794" i="1" s="1"/>
  <c r="M1795" i="1"/>
  <c r="Q1795" i="1" s="1" a="1"/>
  <c r="Q1795" i="1" s="1"/>
  <c r="P1795" i="1" s="1"/>
  <c r="M1796" i="1"/>
  <c r="Q1796" i="1" s="1" a="1"/>
  <c r="Q1796" i="1" s="1"/>
  <c r="P1796" i="1" s="1"/>
  <c r="M1797" i="1"/>
  <c r="Q1797" i="1" s="1" a="1"/>
  <c r="Q1797" i="1" s="1"/>
  <c r="P1797" i="1" s="1"/>
  <c r="M1798" i="1"/>
  <c r="Q1798" i="1" s="1" a="1"/>
  <c r="Q1798" i="1" s="1"/>
  <c r="P1798" i="1" s="1"/>
  <c r="M1799" i="1"/>
  <c r="Q1799" i="1" s="1" a="1"/>
  <c r="Q1799" i="1" s="1"/>
  <c r="P1799" i="1" s="1"/>
  <c r="M1800" i="1"/>
  <c r="Q1800" i="1" s="1" a="1"/>
  <c r="Q1800" i="1" s="1"/>
  <c r="P1800" i="1" s="1"/>
  <c r="M1801" i="1"/>
  <c r="Q1801" i="1" s="1" a="1"/>
  <c r="Q1801" i="1" s="1"/>
  <c r="P1801" i="1" s="1"/>
  <c r="M1802" i="1"/>
  <c r="Q1802" i="1" s="1" a="1"/>
  <c r="Q1802" i="1" s="1"/>
  <c r="P1802" i="1" s="1"/>
  <c r="M1803" i="1"/>
  <c r="Q1803" i="1" s="1" a="1"/>
  <c r="Q1803" i="1" s="1"/>
  <c r="P1803" i="1" s="1"/>
  <c r="M1804" i="1"/>
  <c r="Q1804" i="1" s="1" a="1"/>
  <c r="Q1804" i="1" s="1"/>
  <c r="P1804" i="1" s="1"/>
  <c r="M1805" i="1"/>
  <c r="Q1805" i="1" s="1" a="1"/>
  <c r="Q1805" i="1" s="1"/>
  <c r="P1805" i="1" s="1"/>
  <c r="M1806" i="1"/>
  <c r="Q1806" i="1" s="1" a="1"/>
  <c r="Q1806" i="1" s="1"/>
  <c r="P1806" i="1" s="1"/>
  <c r="M1807" i="1"/>
  <c r="Q1807" i="1" s="1" a="1"/>
  <c r="Q1807" i="1" s="1"/>
  <c r="P1807" i="1" s="1"/>
  <c r="M1808" i="1"/>
  <c r="Q1808" i="1" s="1" a="1"/>
  <c r="Q1808" i="1" s="1"/>
  <c r="P1808" i="1" s="1"/>
  <c r="M1809" i="1"/>
  <c r="Q1809" i="1" s="1" a="1"/>
  <c r="Q1809" i="1" s="1"/>
  <c r="P1809" i="1" s="1"/>
  <c r="M1810" i="1"/>
  <c r="Q1810" i="1" s="1" a="1"/>
  <c r="Q1810" i="1" s="1"/>
  <c r="P1810" i="1" s="1"/>
  <c r="M1811" i="1"/>
  <c r="Q1811" i="1" s="1" a="1"/>
  <c r="Q1811" i="1" s="1"/>
  <c r="P1811" i="1" s="1"/>
  <c r="M1812" i="1"/>
  <c r="Q1812" i="1" s="1" a="1"/>
  <c r="Q1812" i="1" s="1"/>
  <c r="P1812" i="1" s="1"/>
  <c r="M1813" i="1"/>
  <c r="Q1813" i="1" s="1" a="1"/>
  <c r="Q1813" i="1" s="1"/>
  <c r="P1813" i="1" s="1"/>
  <c r="M1814" i="1"/>
  <c r="Q1814" i="1" s="1" a="1"/>
  <c r="Q1814" i="1" s="1"/>
  <c r="P1814" i="1" s="1"/>
  <c r="M1815" i="1"/>
  <c r="Q1815" i="1" s="1" a="1"/>
  <c r="Q1815" i="1" s="1"/>
  <c r="P1815" i="1" s="1"/>
  <c r="M1816" i="1"/>
  <c r="Q1816" i="1" s="1" a="1"/>
  <c r="Q1816" i="1" s="1"/>
  <c r="P1816" i="1" s="1"/>
  <c r="M1817" i="1"/>
  <c r="Q1817" i="1" s="1" a="1"/>
  <c r="Q1817" i="1" s="1"/>
  <c r="P1817" i="1" s="1"/>
  <c r="M1818" i="1"/>
  <c r="Q1818" i="1" s="1" a="1"/>
  <c r="Q1818" i="1" s="1"/>
  <c r="P1818" i="1" s="1"/>
  <c r="M1819" i="1"/>
  <c r="Q1819" i="1" s="1" a="1"/>
  <c r="Q1819" i="1" s="1"/>
  <c r="P1819" i="1" s="1"/>
  <c r="M1820" i="1"/>
  <c r="Q1820" i="1" s="1" a="1"/>
  <c r="Q1820" i="1" s="1"/>
  <c r="P1820" i="1" s="1"/>
  <c r="M1821" i="1"/>
  <c r="Q1821" i="1" s="1" a="1"/>
  <c r="Q1821" i="1" s="1"/>
  <c r="P1821" i="1" s="1"/>
  <c r="M1822" i="1"/>
  <c r="Q1822" i="1" s="1" a="1"/>
  <c r="Q1822" i="1" s="1"/>
  <c r="P1822" i="1" s="1"/>
  <c r="M1823" i="1"/>
  <c r="Q1823" i="1" s="1" a="1"/>
  <c r="Q1823" i="1" s="1"/>
  <c r="P1823" i="1" s="1"/>
  <c r="M1824" i="1"/>
  <c r="Q1824" i="1" s="1" a="1"/>
  <c r="Q1824" i="1" s="1"/>
  <c r="P1824" i="1" s="1"/>
  <c r="M1825" i="1"/>
  <c r="Q1825" i="1" s="1" a="1"/>
  <c r="Q1825" i="1" s="1"/>
  <c r="P1825" i="1" s="1"/>
  <c r="M1826" i="1"/>
  <c r="Q1826" i="1" s="1" a="1"/>
  <c r="Q1826" i="1" s="1"/>
  <c r="P1826" i="1" s="1"/>
  <c r="M1827" i="1"/>
  <c r="Q1827" i="1" s="1" a="1"/>
  <c r="Q1827" i="1" s="1"/>
  <c r="P1827" i="1" s="1"/>
  <c r="M1828" i="1"/>
  <c r="Q1828" i="1" s="1" a="1"/>
  <c r="Q1828" i="1" s="1"/>
  <c r="P1828" i="1" s="1"/>
  <c r="M1829" i="1"/>
  <c r="Q1829" i="1" s="1" a="1"/>
  <c r="Q1829" i="1" s="1"/>
  <c r="P1829" i="1" s="1"/>
  <c r="M1830" i="1"/>
  <c r="Q1830" i="1" s="1" a="1"/>
  <c r="Q1830" i="1" s="1"/>
  <c r="P1830" i="1" s="1"/>
  <c r="M1831" i="1"/>
  <c r="Q1831" i="1" s="1" a="1"/>
  <c r="Q1831" i="1" s="1"/>
  <c r="P1831" i="1" s="1"/>
  <c r="M1832" i="1"/>
  <c r="Q1832" i="1" s="1" a="1"/>
  <c r="Q1832" i="1" s="1"/>
  <c r="P1832" i="1" s="1"/>
  <c r="M1833" i="1"/>
  <c r="Q1833" i="1" s="1" a="1"/>
  <c r="Q1833" i="1" s="1"/>
  <c r="P1833" i="1" s="1"/>
  <c r="M1834" i="1"/>
  <c r="Q1834" i="1" s="1" a="1"/>
  <c r="Q1834" i="1" s="1"/>
  <c r="P1834" i="1" s="1"/>
  <c r="M1835" i="1"/>
  <c r="Q1835" i="1" s="1" a="1"/>
  <c r="Q1835" i="1" s="1"/>
  <c r="P1835" i="1" s="1"/>
  <c r="M1836" i="1"/>
  <c r="Q1836" i="1" s="1" a="1"/>
  <c r="Q1836" i="1" s="1"/>
  <c r="P1836" i="1" s="1"/>
  <c r="M1837" i="1"/>
  <c r="Q1837" i="1" s="1" a="1"/>
  <c r="Q1837" i="1" s="1"/>
  <c r="P1837" i="1" s="1"/>
  <c r="M1838" i="1"/>
  <c r="Q1838" i="1" s="1" a="1"/>
  <c r="Q1838" i="1" s="1"/>
  <c r="P1838" i="1" s="1"/>
  <c r="M1839" i="1"/>
  <c r="Q1839" i="1" s="1" a="1"/>
  <c r="Q1839" i="1" s="1"/>
  <c r="P1839" i="1" s="1"/>
  <c r="M1840" i="1"/>
  <c r="Q1840" i="1" s="1" a="1"/>
  <c r="Q1840" i="1" s="1"/>
  <c r="P1840" i="1" s="1"/>
  <c r="M1841" i="1"/>
  <c r="Q1841" i="1" s="1" a="1"/>
  <c r="Q1841" i="1" s="1"/>
  <c r="P1841" i="1" s="1"/>
  <c r="M1842" i="1"/>
  <c r="Q1842" i="1" s="1" a="1"/>
  <c r="Q1842" i="1" s="1"/>
  <c r="P1842" i="1" s="1"/>
  <c r="M1843" i="1"/>
  <c r="Q1843" i="1" s="1" a="1"/>
  <c r="Q1843" i="1" s="1"/>
  <c r="P1843" i="1" s="1"/>
  <c r="M1844" i="1"/>
  <c r="Q1844" i="1" s="1" a="1"/>
  <c r="Q1844" i="1" s="1"/>
  <c r="P1844" i="1" s="1"/>
  <c r="M1845" i="1"/>
  <c r="Q1845" i="1" s="1" a="1"/>
  <c r="Q1845" i="1" s="1"/>
  <c r="P1845" i="1" s="1"/>
  <c r="M1846" i="1"/>
  <c r="Q1846" i="1" s="1" a="1"/>
  <c r="Q1846" i="1" s="1"/>
  <c r="P1846" i="1" s="1"/>
  <c r="M1847" i="1"/>
  <c r="Q1847" i="1" s="1" a="1"/>
  <c r="Q1847" i="1" s="1"/>
  <c r="P1847" i="1" s="1"/>
  <c r="M1848" i="1"/>
  <c r="Q1848" i="1" s="1" a="1"/>
  <c r="Q1848" i="1" s="1"/>
  <c r="P1848" i="1" s="1"/>
  <c r="M1849" i="1"/>
  <c r="Q1849" i="1" s="1" a="1"/>
  <c r="Q1849" i="1" s="1"/>
  <c r="P1849" i="1" s="1"/>
  <c r="M1850" i="1"/>
  <c r="Q1850" i="1" s="1" a="1"/>
  <c r="Q1850" i="1" s="1"/>
  <c r="P1850" i="1" s="1"/>
  <c r="M1851" i="1"/>
  <c r="Q1851" i="1" s="1" a="1"/>
  <c r="Q1851" i="1" s="1"/>
  <c r="P1851" i="1" s="1"/>
  <c r="M1852" i="1"/>
  <c r="Q1852" i="1" s="1" a="1"/>
  <c r="Q1852" i="1" s="1"/>
  <c r="P1852" i="1" s="1"/>
  <c r="M1853" i="1"/>
  <c r="Q1853" i="1" s="1" a="1"/>
  <c r="Q1853" i="1" s="1"/>
  <c r="P1853" i="1" s="1"/>
  <c r="M1854" i="1"/>
  <c r="Q1854" i="1" s="1" a="1"/>
  <c r="Q1854" i="1" s="1"/>
  <c r="P1854" i="1" s="1"/>
  <c r="M1855" i="1"/>
  <c r="Q1855" i="1" s="1" a="1"/>
  <c r="Q1855" i="1" s="1"/>
  <c r="P1855" i="1" s="1"/>
  <c r="M1856" i="1"/>
  <c r="Q1856" i="1" s="1" a="1"/>
  <c r="Q1856" i="1" s="1"/>
  <c r="P1856" i="1" s="1"/>
  <c r="M1857" i="1"/>
  <c r="Q1857" i="1" s="1" a="1"/>
  <c r="Q1857" i="1" s="1"/>
  <c r="P1857" i="1" s="1"/>
  <c r="M1858" i="1"/>
  <c r="Q1858" i="1" s="1" a="1"/>
  <c r="Q1858" i="1" s="1"/>
  <c r="P1858" i="1" s="1"/>
  <c r="M1859" i="1"/>
  <c r="Q1859" i="1" s="1" a="1"/>
  <c r="Q1859" i="1" s="1"/>
  <c r="P1859" i="1" s="1"/>
  <c r="M1860" i="1"/>
  <c r="Q1860" i="1" s="1" a="1"/>
  <c r="Q1860" i="1" s="1"/>
  <c r="P1860" i="1" s="1"/>
  <c r="M1861" i="1"/>
  <c r="Q1861" i="1" s="1" a="1"/>
  <c r="Q1861" i="1" s="1"/>
  <c r="P1861" i="1" s="1"/>
  <c r="M1862" i="1"/>
  <c r="Q1862" i="1" s="1" a="1"/>
  <c r="Q1862" i="1" s="1"/>
  <c r="P1862" i="1" s="1"/>
  <c r="M1863" i="1"/>
  <c r="Q1863" i="1" s="1" a="1"/>
  <c r="Q1863" i="1" s="1"/>
  <c r="P1863" i="1" s="1"/>
  <c r="M1864" i="1"/>
  <c r="Q1864" i="1" s="1" a="1"/>
  <c r="Q1864" i="1" s="1"/>
  <c r="P1864" i="1" s="1"/>
  <c r="M1865" i="1"/>
  <c r="Q1865" i="1" s="1" a="1"/>
  <c r="Q1865" i="1" s="1"/>
  <c r="P1865" i="1" s="1"/>
  <c r="M1866" i="1"/>
  <c r="Q1866" i="1" s="1" a="1"/>
  <c r="Q1866" i="1" s="1"/>
  <c r="P1866" i="1" s="1"/>
  <c r="M1867" i="1"/>
  <c r="Q1867" i="1" s="1" a="1"/>
  <c r="Q1867" i="1" s="1"/>
  <c r="P1867" i="1" s="1"/>
  <c r="M1868" i="1"/>
  <c r="Q1868" i="1" s="1" a="1"/>
  <c r="Q1868" i="1" s="1"/>
  <c r="P1868" i="1" s="1"/>
  <c r="M1869" i="1"/>
  <c r="Q1869" i="1" s="1" a="1"/>
  <c r="Q1869" i="1" s="1"/>
  <c r="P1869" i="1" s="1"/>
  <c r="M1870" i="1"/>
  <c r="Q1870" i="1" s="1" a="1"/>
  <c r="Q1870" i="1" s="1"/>
  <c r="P1870" i="1" s="1"/>
  <c r="M1871" i="1"/>
  <c r="Q1871" i="1" s="1" a="1"/>
  <c r="Q1871" i="1" s="1"/>
  <c r="P1871" i="1" s="1"/>
  <c r="M1872" i="1"/>
  <c r="Q1872" i="1" s="1" a="1"/>
  <c r="Q1872" i="1" s="1"/>
  <c r="P1872" i="1" s="1"/>
  <c r="M1873" i="1"/>
  <c r="Q1873" i="1" s="1" a="1"/>
  <c r="Q1873" i="1" s="1"/>
  <c r="P1873" i="1" s="1"/>
  <c r="M1874" i="1"/>
  <c r="Q1874" i="1" s="1" a="1"/>
  <c r="Q1874" i="1" s="1"/>
  <c r="P1874" i="1" s="1"/>
  <c r="M1875" i="1"/>
  <c r="Q1875" i="1" s="1" a="1"/>
  <c r="Q1875" i="1" s="1"/>
  <c r="P1875" i="1" s="1"/>
  <c r="M1876" i="1"/>
  <c r="Q1876" i="1" s="1" a="1"/>
  <c r="Q1876" i="1" s="1"/>
  <c r="P1876" i="1" s="1"/>
  <c r="M1877" i="1"/>
  <c r="Q1877" i="1" s="1" a="1"/>
  <c r="Q1877" i="1" s="1"/>
  <c r="P1877" i="1" s="1"/>
  <c r="M1878" i="1"/>
  <c r="Q1878" i="1" s="1" a="1"/>
  <c r="Q1878" i="1" s="1"/>
  <c r="P1878" i="1" s="1"/>
  <c r="M1879" i="1"/>
  <c r="Q1879" i="1" s="1" a="1"/>
  <c r="Q1879" i="1" s="1"/>
  <c r="P1879" i="1" s="1"/>
  <c r="M1880" i="1"/>
  <c r="Q1880" i="1" s="1" a="1"/>
  <c r="Q1880" i="1" s="1"/>
  <c r="P1880" i="1" s="1"/>
  <c r="M1881" i="1"/>
  <c r="Q1881" i="1" s="1" a="1"/>
  <c r="Q1881" i="1" s="1"/>
  <c r="P1881" i="1" s="1"/>
  <c r="M1882" i="1"/>
  <c r="Q1882" i="1" s="1" a="1"/>
  <c r="Q1882" i="1" s="1"/>
  <c r="P1882" i="1" s="1"/>
  <c r="M1883" i="1"/>
  <c r="Q1883" i="1" s="1" a="1"/>
  <c r="Q1883" i="1" s="1"/>
  <c r="P1883" i="1" s="1"/>
  <c r="M1884" i="1"/>
  <c r="Q1884" i="1" s="1" a="1"/>
  <c r="Q1884" i="1" s="1"/>
  <c r="P1884" i="1" s="1"/>
  <c r="M1885" i="1"/>
  <c r="Q1885" i="1" s="1" a="1"/>
  <c r="Q1885" i="1" s="1"/>
  <c r="P1885" i="1" s="1"/>
  <c r="M1886" i="1"/>
  <c r="Q1886" i="1" s="1" a="1"/>
  <c r="Q1886" i="1" s="1"/>
  <c r="P1886" i="1" s="1"/>
  <c r="M1887" i="1"/>
  <c r="Q1887" i="1" s="1" a="1"/>
  <c r="Q1887" i="1" s="1"/>
  <c r="P1887" i="1" s="1"/>
  <c r="M1888" i="1"/>
  <c r="Q1888" i="1" s="1" a="1"/>
  <c r="Q1888" i="1" s="1"/>
  <c r="P1888" i="1" s="1"/>
  <c r="M1889" i="1"/>
  <c r="Q1889" i="1" s="1" a="1"/>
  <c r="Q1889" i="1" s="1"/>
  <c r="P1889" i="1" s="1"/>
  <c r="M1890" i="1"/>
  <c r="Q1890" i="1" s="1" a="1"/>
  <c r="Q1890" i="1" s="1"/>
  <c r="P1890" i="1" s="1"/>
  <c r="M1891" i="1"/>
  <c r="Q1891" i="1" s="1" a="1"/>
  <c r="Q1891" i="1" s="1"/>
  <c r="P1891" i="1" s="1"/>
  <c r="M1892" i="1"/>
  <c r="Q1892" i="1" s="1" a="1"/>
  <c r="Q1892" i="1" s="1"/>
  <c r="P1892" i="1" s="1"/>
  <c r="M1893" i="1"/>
  <c r="Q1893" i="1" s="1" a="1"/>
  <c r="Q1893" i="1" s="1"/>
  <c r="P1893" i="1" s="1"/>
  <c r="M1894" i="1"/>
  <c r="Q1894" i="1" s="1" a="1"/>
  <c r="Q1894" i="1" s="1"/>
  <c r="P1894" i="1" s="1"/>
  <c r="M1895" i="1"/>
  <c r="Q1895" i="1" s="1" a="1"/>
  <c r="Q1895" i="1" s="1"/>
  <c r="P1895" i="1" s="1"/>
  <c r="M1896" i="1"/>
  <c r="Q1896" i="1" s="1" a="1"/>
  <c r="Q1896" i="1" s="1"/>
  <c r="P1896" i="1" s="1"/>
  <c r="M1897" i="1"/>
  <c r="Q1897" i="1" s="1" a="1"/>
  <c r="Q1897" i="1" s="1"/>
  <c r="P1897" i="1" s="1"/>
  <c r="M1898" i="1"/>
  <c r="Q1898" i="1" s="1" a="1"/>
  <c r="Q1898" i="1" s="1"/>
  <c r="P1898" i="1" s="1"/>
  <c r="M1899" i="1"/>
  <c r="Q1899" i="1" s="1" a="1"/>
  <c r="Q1899" i="1" s="1"/>
  <c r="P1899" i="1" s="1"/>
  <c r="M1900" i="1"/>
  <c r="Q1900" i="1" s="1" a="1"/>
  <c r="Q1900" i="1" s="1"/>
  <c r="P1900" i="1" s="1"/>
  <c r="M1901" i="1"/>
  <c r="Q1901" i="1" s="1" a="1"/>
  <c r="Q1901" i="1" s="1"/>
  <c r="P1901" i="1" s="1"/>
  <c r="M1902" i="1"/>
  <c r="Q1902" i="1" s="1" a="1"/>
  <c r="Q1902" i="1" s="1"/>
  <c r="P1902" i="1" s="1"/>
  <c r="M1903" i="1"/>
  <c r="Q1903" i="1" s="1" a="1"/>
  <c r="Q1903" i="1" s="1"/>
  <c r="P1903" i="1" s="1"/>
  <c r="M1904" i="1"/>
  <c r="Q1904" i="1" s="1" a="1"/>
  <c r="Q1904" i="1" s="1"/>
  <c r="P1904" i="1" s="1"/>
  <c r="M1905" i="1"/>
  <c r="Q1905" i="1" s="1" a="1"/>
  <c r="Q1905" i="1" s="1"/>
  <c r="P1905" i="1" s="1"/>
  <c r="M1906" i="1"/>
  <c r="Q1906" i="1" s="1" a="1"/>
  <c r="Q1906" i="1" s="1"/>
  <c r="P1906" i="1" s="1"/>
  <c r="M1907" i="1"/>
  <c r="Q1907" i="1" s="1" a="1"/>
  <c r="Q1907" i="1" s="1"/>
  <c r="P1907" i="1" s="1"/>
  <c r="M1908" i="1"/>
  <c r="Q1908" i="1" s="1" a="1"/>
  <c r="Q1908" i="1" s="1"/>
  <c r="P1908" i="1" s="1"/>
  <c r="M1909" i="1"/>
  <c r="Q1909" i="1" s="1" a="1"/>
  <c r="Q1909" i="1" s="1"/>
  <c r="P1909" i="1" s="1"/>
  <c r="M1910" i="1"/>
  <c r="Q1910" i="1" s="1" a="1"/>
  <c r="Q1910" i="1" s="1"/>
  <c r="P1910" i="1" s="1"/>
  <c r="M1911" i="1"/>
  <c r="Q1911" i="1" s="1" a="1"/>
  <c r="Q1911" i="1" s="1"/>
  <c r="P1911" i="1" s="1"/>
  <c r="M1912" i="1"/>
  <c r="Q1912" i="1" s="1" a="1"/>
  <c r="Q1912" i="1" s="1"/>
  <c r="P1912" i="1" s="1"/>
  <c r="M1913" i="1"/>
  <c r="Q1913" i="1" s="1" a="1"/>
  <c r="Q1913" i="1" s="1"/>
  <c r="P1913" i="1" s="1"/>
  <c r="M1914" i="1"/>
  <c r="Q1914" i="1" s="1" a="1"/>
  <c r="Q1914" i="1" s="1"/>
  <c r="P1914" i="1" s="1"/>
  <c r="M1915" i="1"/>
  <c r="Q1915" i="1" s="1" a="1"/>
  <c r="Q1915" i="1" s="1"/>
  <c r="P1915" i="1" s="1"/>
  <c r="M1916" i="1"/>
  <c r="Q1916" i="1" s="1" a="1"/>
  <c r="Q1916" i="1" s="1"/>
  <c r="P1916" i="1" s="1"/>
  <c r="M1917" i="1"/>
  <c r="Q1917" i="1" s="1" a="1"/>
  <c r="Q1917" i="1" s="1"/>
  <c r="P1917" i="1" s="1"/>
  <c r="M1918" i="1"/>
  <c r="Q1918" i="1" s="1" a="1"/>
  <c r="Q1918" i="1" s="1"/>
  <c r="P1918" i="1" s="1"/>
  <c r="M1919" i="1"/>
  <c r="Q1919" i="1" s="1" a="1"/>
  <c r="Q1919" i="1" s="1"/>
  <c r="P1919" i="1" s="1"/>
  <c r="M1920" i="1"/>
  <c r="Q1920" i="1" s="1" a="1"/>
  <c r="Q1920" i="1" s="1"/>
  <c r="P1920" i="1" s="1"/>
  <c r="M1921" i="1"/>
  <c r="Q1921" i="1" s="1" a="1"/>
  <c r="Q1921" i="1" s="1"/>
  <c r="P1921" i="1" s="1"/>
  <c r="M1922" i="1"/>
  <c r="Q1922" i="1" s="1" a="1"/>
  <c r="Q1922" i="1" s="1"/>
  <c r="P1922" i="1" s="1"/>
  <c r="M1923" i="1"/>
  <c r="Q1923" i="1" s="1" a="1"/>
  <c r="Q1923" i="1" s="1"/>
  <c r="P1923" i="1" s="1"/>
  <c r="M1924" i="1"/>
  <c r="Q1924" i="1" s="1" a="1"/>
  <c r="Q1924" i="1" s="1"/>
  <c r="P1924" i="1" s="1"/>
  <c r="M1925" i="1"/>
  <c r="Q1925" i="1" s="1" a="1"/>
  <c r="Q1925" i="1" s="1"/>
  <c r="P1925" i="1" s="1"/>
  <c r="M1926" i="1"/>
  <c r="Q1926" i="1" s="1" a="1"/>
  <c r="Q1926" i="1" s="1"/>
  <c r="P1926" i="1" s="1"/>
  <c r="M1927" i="1"/>
  <c r="Q1927" i="1" s="1" a="1"/>
  <c r="Q1927" i="1" s="1"/>
  <c r="P1927" i="1" s="1"/>
  <c r="M1928" i="1"/>
  <c r="Q1928" i="1" s="1" a="1"/>
  <c r="Q1928" i="1" s="1"/>
  <c r="P1928" i="1" s="1"/>
  <c r="M1929" i="1"/>
  <c r="Q1929" i="1" s="1" a="1"/>
  <c r="Q1929" i="1" s="1"/>
  <c r="P1929" i="1" s="1"/>
  <c r="M1930" i="1"/>
  <c r="Q1930" i="1" s="1" a="1"/>
  <c r="Q1930" i="1" s="1"/>
  <c r="P1930" i="1" s="1"/>
  <c r="M1931" i="1"/>
  <c r="Q1931" i="1" s="1" a="1"/>
  <c r="Q1931" i="1" s="1"/>
  <c r="P1931" i="1" s="1"/>
  <c r="M1932" i="1"/>
  <c r="Q1932" i="1" s="1" a="1"/>
  <c r="Q1932" i="1" s="1"/>
  <c r="P1932" i="1" s="1"/>
  <c r="M1933" i="1"/>
  <c r="Q1933" i="1" s="1" a="1"/>
  <c r="Q1933" i="1" s="1"/>
  <c r="P1933" i="1" s="1"/>
  <c r="M1934" i="1"/>
  <c r="Q1934" i="1" s="1" a="1"/>
  <c r="Q1934" i="1" s="1"/>
  <c r="P1934" i="1" s="1"/>
  <c r="M1935" i="1"/>
  <c r="Q1935" i="1" s="1" a="1"/>
  <c r="Q1935" i="1" s="1"/>
  <c r="P1935" i="1" s="1"/>
  <c r="M1936" i="1"/>
  <c r="Q1936" i="1" s="1" a="1"/>
  <c r="Q1936" i="1" s="1"/>
  <c r="P1936" i="1" s="1"/>
  <c r="M1937" i="1"/>
  <c r="Q1937" i="1" s="1" a="1"/>
  <c r="Q1937" i="1" s="1"/>
  <c r="P1937" i="1" s="1"/>
  <c r="M1938" i="1"/>
  <c r="Q1938" i="1" s="1" a="1"/>
  <c r="Q1938" i="1" s="1"/>
  <c r="P1938" i="1" s="1"/>
  <c r="M1939" i="1"/>
  <c r="Q1939" i="1" s="1" a="1"/>
  <c r="Q1939" i="1" s="1"/>
  <c r="P1939" i="1" s="1"/>
  <c r="M1940" i="1"/>
  <c r="Q1940" i="1" s="1" a="1"/>
  <c r="Q1940" i="1" s="1"/>
  <c r="P1940" i="1" s="1"/>
  <c r="M1941" i="1"/>
  <c r="Q1941" i="1" s="1" a="1"/>
  <c r="Q1941" i="1" s="1"/>
  <c r="P1941" i="1" s="1"/>
  <c r="M1942" i="1"/>
  <c r="Q1942" i="1" s="1" a="1"/>
  <c r="Q1942" i="1" s="1"/>
  <c r="P1942" i="1" s="1"/>
  <c r="M1943" i="1"/>
  <c r="Q1943" i="1" s="1" a="1"/>
  <c r="Q1943" i="1" s="1"/>
  <c r="P1943" i="1" s="1"/>
  <c r="M1944" i="1"/>
  <c r="Q1944" i="1" s="1" a="1"/>
  <c r="Q1944" i="1" s="1"/>
  <c r="P1944" i="1" s="1"/>
  <c r="M1945" i="1"/>
  <c r="Q1945" i="1" s="1" a="1"/>
  <c r="Q1945" i="1" s="1"/>
  <c r="P1945" i="1" s="1"/>
  <c r="M1946" i="1"/>
  <c r="Q1946" i="1" s="1" a="1"/>
  <c r="Q1946" i="1" s="1"/>
  <c r="P1946" i="1" s="1"/>
  <c r="M1947" i="1"/>
  <c r="Q1947" i="1" s="1" a="1"/>
  <c r="Q1947" i="1" s="1"/>
  <c r="P1947" i="1" s="1"/>
  <c r="M1948" i="1"/>
  <c r="Q1948" i="1" s="1" a="1"/>
  <c r="Q1948" i="1" s="1"/>
  <c r="P1948" i="1" s="1"/>
  <c r="M1949" i="1"/>
  <c r="Q1949" i="1" s="1" a="1"/>
  <c r="Q1949" i="1" s="1"/>
  <c r="P1949" i="1" s="1"/>
  <c r="M1950" i="1"/>
  <c r="Q1950" i="1" s="1" a="1"/>
  <c r="Q1950" i="1" s="1"/>
  <c r="P1950" i="1" s="1"/>
  <c r="M1951" i="1"/>
  <c r="Q1951" i="1" s="1" a="1"/>
  <c r="Q1951" i="1" s="1"/>
  <c r="P1951" i="1" s="1"/>
  <c r="M1952" i="1"/>
  <c r="Q1952" i="1" s="1" a="1"/>
  <c r="Q1952" i="1" s="1"/>
  <c r="P1952" i="1" s="1"/>
  <c r="M1953" i="1"/>
  <c r="Q1953" i="1" s="1" a="1"/>
  <c r="Q1953" i="1" s="1"/>
  <c r="P1953" i="1" s="1"/>
  <c r="M1954" i="1"/>
  <c r="Q1954" i="1" s="1" a="1"/>
  <c r="Q1954" i="1" s="1"/>
  <c r="P1954" i="1" s="1"/>
  <c r="M1955" i="1"/>
  <c r="Q1955" i="1" s="1" a="1"/>
  <c r="Q1955" i="1" s="1"/>
  <c r="P1955" i="1" s="1"/>
  <c r="M1956" i="1"/>
  <c r="Q1956" i="1" s="1" a="1"/>
  <c r="Q1956" i="1" s="1"/>
  <c r="P1956" i="1" s="1"/>
  <c r="M1957" i="1"/>
  <c r="Q1957" i="1" s="1" a="1"/>
  <c r="Q1957" i="1" s="1"/>
  <c r="P1957" i="1" s="1"/>
  <c r="M1958" i="1"/>
  <c r="Q1958" i="1" s="1" a="1"/>
  <c r="Q1958" i="1" s="1"/>
  <c r="P1958" i="1" s="1"/>
  <c r="M1959" i="1"/>
  <c r="Q1959" i="1" s="1" a="1"/>
  <c r="Q1959" i="1" s="1"/>
  <c r="P1959" i="1" s="1"/>
  <c r="M1960" i="1"/>
  <c r="Q1960" i="1" s="1" a="1"/>
  <c r="Q1960" i="1" s="1"/>
  <c r="P1960" i="1" s="1"/>
  <c r="M1961" i="1"/>
  <c r="Q1961" i="1" s="1" a="1"/>
  <c r="Q1961" i="1" s="1"/>
  <c r="P1961" i="1" s="1"/>
  <c r="M1962" i="1"/>
  <c r="Q1962" i="1" s="1" a="1"/>
  <c r="Q1962" i="1" s="1"/>
  <c r="P1962" i="1" s="1"/>
  <c r="M1963" i="1"/>
  <c r="Q1963" i="1" s="1" a="1"/>
  <c r="Q1963" i="1" s="1"/>
  <c r="P1963" i="1" s="1"/>
  <c r="M1964" i="1"/>
  <c r="Q1964" i="1" s="1" a="1"/>
  <c r="Q1964" i="1" s="1"/>
  <c r="P1964" i="1" s="1"/>
  <c r="M1965" i="1"/>
  <c r="Q1965" i="1" s="1" a="1"/>
  <c r="Q1965" i="1" s="1"/>
  <c r="P1965" i="1" s="1"/>
  <c r="M1966" i="1"/>
  <c r="Q1966" i="1" s="1" a="1"/>
  <c r="Q1966" i="1" s="1"/>
  <c r="P1966" i="1" s="1"/>
  <c r="M1967" i="1"/>
  <c r="Q1967" i="1" s="1" a="1"/>
  <c r="Q1967" i="1" s="1"/>
  <c r="P1967" i="1" s="1"/>
  <c r="M1968" i="1"/>
  <c r="Q1968" i="1" s="1" a="1"/>
  <c r="Q1968" i="1" s="1"/>
  <c r="P1968" i="1" s="1"/>
  <c r="M1969" i="1"/>
  <c r="Q1969" i="1" s="1" a="1"/>
  <c r="Q1969" i="1" s="1"/>
  <c r="P1969" i="1" s="1"/>
  <c r="M1970" i="1"/>
  <c r="Q1970" i="1" s="1" a="1"/>
  <c r="Q1970" i="1" s="1"/>
  <c r="P1970" i="1" s="1"/>
  <c r="M1971" i="1"/>
  <c r="Q1971" i="1" s="1" a="1"/>
  <c r="Q1971" i="1" s="1"/>
  <c r="P1971" i="1" s="1"/>
  <c r="M1972" i="1"/>
  <c r="Q1972" i="1" s="1" a="1"/>
  <c r="Q1972" i="1" s="1"/>
  <c r="P1972" i="1" s="1"/>
  <c r="M1973" i="1"/>
  <c r="Q1973" i="1" s="1" a="1"/>
  <c r="Q1973" i="1" s="1"/>
  <c r="P1973" i="1" s="1"/>
  <c r="M1974" i="1"/>
  <c r="Q1974" i="1" s="1" a="1"/>
  <c r="Q1974" i="1" s="1"/>
  <c r="P1974" i="1" s="1"/>
  <c r="M1975" i="1"/>
  <c r="Q1975" i="1" s="1" a="1"/>
  <c r="Q1975" i="1" s="1"/>
  <c r="P1975" i="1" s="1"/>
  <c r="M1976" i="1"/>
  <c r="Q1976" i="1" s="1" a="1"/>
  <c r="Q1976" i="1" s="1"/>
  <c r="P1976" i="1" s="1"/>
  <c r="M1977" i="1"/>
  <c r="Q1977" i="1" s="1" a="1"/>
  <c r="Q1977" i="1" s="1"/>
  <c r="P1977" i="1" s="1"/>
  <c r="M1978" i="1"/>
  <c r="Q1978" i="1" s="1" a="1"/>
  <c r="Q1978" i="1" s="1"/>
  <c r="P1978" i="1" s="1"/>
  <c r="M1979" i="1"/>
  <c r="Q1979" i="1" s="1" a="1"/>
  <c r="Q1979" i="1" s="1"/>
  <c r="P1979" i="1" s="1"/>
  <c r="M1980" i="1"/>
  <c r="Q1980" i="1" s="1" a="1"/>
  <c r="Q1980" i="1" s="1"/>
  <c r="P1980" i="1" s="1"/>
  <c r="M1981" i="1"/>
  <c r="Q1981" i="1" s="1" a="1"/>
  <c r="Q1981" i="1" s="1"/>
  <c r="P1981" i="1" s="1"/>
  <c r="M1982" i="1"/>
  <c r="Q1982" i="1" s="1" a="1"/>
  <c r="Q1982" i="1" s="1"/>
  <c r="P1982" i="1" s="1"/>
  <c r="M1983" i="1"/>
  <c r="Q1983" i="1" s="1" a="1"/>
  <c r="Q1983" i="1" s="1"/>
  <c r="P1983" i="1" s="1"/>
  <c r="M1984" i="1"/>
  <c r="Q1984" i="1" s="1" a="1"/>
  <c r="Q1984" i="1" s="1"/>
  <c r="P1984" i="1" s="1"/>
  <c r="M1985" i="1"/>
  <c r="Q1985" i="1" s="1" a="1"/>
  <c r="Q1985" i="1" s="1"/>
  <c r="P1985" i="1" s="1"/>
  <c r="M1986" i="1"/>
  <c r="Q1986" i="1" s="1" a="1"/>
  <c r="Q1986" i="1" s="1"/>
  <c r="P1986" i="1" s="1"/>
  <c r="M1987" i="1"/>
  <c r="Q1987" i="1" s="1" a="1"/>
  <c r="Q1987" i="1" s="1"/>
  <c r="P1987" i="1" s="1"/>
  <c r="M1988" i="1"/>
  <c r="Q1988" i="1" s="1" a="1"/>
  <c r="Q1988" i="1" s="1"/>
  <c r="P1988" i="1" s="1"/>
  <c r="M1989" i="1"/>
  <c r="Q1989" i="1" s="1" a="1"/>
  <c r="Q1989" i="1" s="1"/>
  <c r="P1989" i="1" s="1"/>
  <c r="M1990" i="1"/>
  <c r="Q1990" i="1" s="1" a="1"/>
  <c r="Q1990" i="1" s="1"/>
  <c r="P1990" i="1" s="1"/>
  <c r="M1991" i="1"/>
  <c r="Q1991" i="1" s="1" a="1"/>
  <c r="Q1991" i="1" s="1"/>
  <c r="P1991" i="1" s="1"/>
  <c r="M1992" i="1"/>
  <c r="Q1992" i="1" s="1" a="1"/>
  <c r="Q1992" i="1" s="1"/>
  <c r="P1992" i="1" s="1"/>
  <c r="M1993" i="1"/>
  <c r="Q1993" i="1" s="1" a="1"/>
  <c r="Q1993" i="1" s="1"/>
  <c r="P1993" i="1" s="1"/>
  <c r="M1994" i="1"/>
  <c r="Q1994" i="1" s="1" a="1"/>
  <c r="Q1994" i="1" s="1"/>
  <c r="P1994" i="1" s="1"/>
  <c r="M1995" i="1"/>
  <c r="Q1995" i="1" s="1" a="1"/>
  <c r="Q1995" i="1" s="1"/>
  <c r="P1995" i="1" s="1"/>
  <c r="M1996" i="1"/>
  <c r="Q1996" i="1" s="1" a="1"/>
  <c r="Q1996" i="1" s="1"/>
  <c r="P1996" i="1" s="1"/>
  <c r="M1997" i="1"/>
  <c r="Q1997" i="1" s="1" a="1"/>
  <c r="Q1997" i="1" s="1"/>
  <c r="P1997" i="1" s="1"/>
  <c r="M1998" i="1"/>
  <c r="Q1998" i="1" s="1" a="1"/>
  <c r="Q1998" i="1" s="1"/>
  <c r="P1998" i="1" s="1"/>
  <c r="M1999" i="1"/>
  <c r="Q1999" i="1" s="1" a="1"/>
  <c r="Q1999" i="1" s="1"/>
  <c r="P1999" i="1" s="1"/>
  <c r="M2000" i="1"/>
  <c r="Q2000" i="1" s="1" a="1"/>
  <c r="Q2000" i="1" s="1"/>
  <c r="P2000" i="1" s="1"/>
  <c r="M2001" i="1"/>
  <c r="Q2001" i="1" s="1" a="1"/>
  <c r="Q2001" i="1" s="1"/>
  <c r="P2001" i="1" s="1"/>
  <c r="M2002" i="1"/>
  <c r="Q2002" i="1" s="1" a="1"/>
  <c r="Q2002" i="1" s="1"/>
  <c r="P2002" i="1" s="1"/>
  <c r="M2003" i="1"/>
  <c r="Q2003" i="1" s="1" a="1"/>
  <c r="Q2003" i="1" s="1"/>
  <c r="P2003" i="1" s="1"/>
  <c r="M2004" i="1"/>
  <c r="Q2004" i="1" s="1" a="1"/>
  <c r="Q2004" i="1" s="1"/>
  <c r="P2004" i="1" s="1"/>
  <c r="M2005" i="1"/>
  <c r="Q2005" i="1" s="1" a="1"/>
  <c r="Q2005" i="1" s="1"/>
  <c r="P2005" i="1" s="1"/>
  <c r="M2006" i="1"/>
  <c r="Q2006" i="1" s="1" a="1"/>
  <c r="Q2006" i="1" s="1"/>
  <c r="P2006" i="1" s="1"/>
  <c r="M2007" i="1"/>
  <c r="Q2007" i="1" s="1" a="1"/>
  <c r="Q2007" i="1" s="1"/>
  <c r="P2007" i="1" s="1"/>
  <c r="M2008" i="1"/>
  <c r="Q2008" i="1" s="1" a="1"/>
  <c r="Q2008" i="1" s="1"/>
  <c r="P2008" i="1" s="1"/>
  <c r="M2009" i="1"/>
  <c r="Q2009" i="1" s="1" a="1"/>
  <c r="Q2009" i="1" s="1"/>
  <c r="P2009" i="1" s="1"/>
  <c r="M2010" i="1"/>
  <c r="Q2010" i="1" s="1" a="1"/>
  <c r="Q2010" i="1" s="1"/>
  <c r="P2010" i="1" s="1"/>
  <c r="M2011" i="1"/>
  <c r="Q2011" i="1" s="1" a="1"/>
  <c r="Q2011" i="1" s="1"/>
  <c r="P2011" i="1" s="1"/>
  <c r="M2012" i="1"/>
  <c r="Q2012" i="1" s="1" a="1"/>
  <c r="Q2012" i="1" s="1"/>
  <c r="P2012" i="1" s="1"/>
  <c r="M2013" i="1"/>
  <c r="Q2013" i="1" s="1" a="1"/>
  <c r="Q2013" i="1" s="1"/>
  <c r="P2013" i="1" s="1"/>
  <c r="M2014" i="1"/>
  <c r="Q2014" i="1" s="1" a="1"/>
  <c r="Q2014" i="1" s="1"/>
  <c r="P2014" i="1" s="1"/>
  <c r="M2015" i="1"/>
  <c r="Q2015" i="1" s="1" a="1"/>
  <c r="Q2015" i="1" s="1"/>
  <c r="P2015" i="1" s="1"/>
  <c r="M2016" i="1"/>
  <c r="Q2016" i="1" s="1" a="1"/>
  <c r="Q2016" i="1" s="1"/>
  <c r="P2016" i="1" s="1"/>
  <c r="M2017" i="1"/>
  <c r="Q2017" i="1" s="1" a="1"/>
  <c r="Q2017" i="1" s="1"/>
  <c r="P2017" i="1" s="1"/>
  <c r="M2018" i="1"/>
  <c r="Q2018" i="1" s="1" a="1"/>
  <c r="Q2018" i="1" s="1"/>
  <c r="P2018" i="1" s="1"/>
  <c r="M2019" i="1"/>
  <c r="Q2019" i="1" s="1" a="1"/>
  <c r="Q2019" i="1" s="1"/>
  <c r="P2019" i="1" s="1"/>
  <c r="M2020" i="1"/>
  <c r="Q2020" i="1" s="1" a="1"/>
  <c r="Q2020" i="1" s="1"/>
  <c r="P2020" i="1" s="1"/>
  <c r="M2021" i="1"/>
  <c r="Q2021" i="1" s="1" a="1"/>
  <c r="Q2021" i="1" s="1"/>
  <c r="P2021" i="1" s="1"/>
  <c r="M2022" i="1"/>
  <c r="Q2022" i="1" s="1" a="1"/>
  <c r="Q2022" i="1" s="1"/>
  <c r="P2022" i="1" s="1"/>
  <c r="M2023" i="1"/>
  <c r="Q2023" i="1" s="1" a="1"/>
  <c r="Q2023" i="1" s="1"/>
  <c r="P2023" i="1" s="1"/>
  <c r="M2024" i="1"/>
  <c r="Q2024" i="1" s="1" a="1"/>
  <c r="Q2024" i="1" s="1"/>
  <c r="P2024" i="1" s="1"/>
  <c r="M2025" i="1"/>
  <c r="Q2025" i="1" s="1" a="1"/>
  <c r="Q2025" i="1" s="1"/>
  <c r="P2025" i="1" s="1"/>
  <c r="M2026" i="1"/>
  <c r="Q2026" i="1" s="1" a="1"/>
  <c r="Q2026" i="1" s="1"/>
  <c r="P2026" i="1" s="1"/>
  <c r="M2027" i="1"/>
  <c r="Q2027" i="1" s="1" a="1"/>
  <c r="Q2027" i="1" s="1"/>
  <c r="P2027" i="1" s="1"/>
  <c r="M2028" i="1"/>
  <c r="Q2028" i="1" s="1" a="1"/>
  <c r="Q2028" i="1" s="1"/>
  <c r="P2028" i="1" s="1"/>
  <c r="M2029" i="1"/>
  <c r="Q2029" i="1" s="1" a="1"/>
  <c r="Q2029" i="1" s="1"/>
  <c r="P2029" i="1" s="1"/>
  <c r="M2030" i="1"/>
  <c r="Q2030" i="1" s="1" a="1"/>
  <c r="Q2030" i="1" s="1"/>
  <c r="P2030" i="1" s="1"/>
  <c r="M2031" i="1"/>
  <c r="Q2031" i="1" s="1" a="1"/>
  <c r="Q2031" i="1" s="1"/>
  <c r="P2031" i="1" s="1"/>
  <c r="M2032" i="1"/>
  <c r="Q2032" i="1" s="1" a="1"/>
  <c r="Q2032" i="1" s="1"/>
  <c r="P2032" i="1" s="1"/>
  <c r="M2033" i="1"/>
  <c r="Q2033" i="1" s="1" a="1"/>
  <c r="Q2033" i="1" s="1"/>
  <c r="P2033" i="1" s="1"/>
  <c r="M2034" i="1"/>
  <c r="Q2034" i="1" s="1" a="1"/>
  <c r="Q2034" i="1" s="1"/>
  <c r="P2034" i="1" s="1"/>
  <c r="M2035" i="1"/>
  <c r="Q2035" i="1" s="1" a="1"/>
  <c r="Q2035" i="1" s="1"/>
  <c r="P2035" i="1" s="1"/>
  <c r="M2036" i="1"/>
  <c r="Q2036" i="1" s="1" a="1"/>
  <c r="Q2036" i="1" s="1"/>
  <c r="P2036" i="1" s="1"/>
  <c r="M2037" i="1"/>
  <c r="Q2037" i="1" s="1" a="1"/>
  <c r="Q2037" i="1" s="1"/>
  <c r="P2037" i="1" s="1"/>
  <c r="M2038" i="1"/>
  <c r="Q2038" i="1" s="1" a="1"/>
  <c r="Q2038" i="1" s="1"/>
  <c r="P2038" i="1" s="1"/>
  <c r="M2039" i="1"/>
  <c r="Q2039" i="1" s="1" a="1"/>
  <c r="Q2039" i="1" s="1"/>
  <c r="P2039" i="1" s="1"/>
  <c r="M2040" i="1"/>
  <c r="Q2040" i="1" s="1" a="1"/>
  <c r="Q2040" i="1" s="1"/>
  <c r="P2040" i="1" s="1"/>
  <c r="M2041" i="1"/>
  <c r="Q2041" i="1" s="1" a="1"/>
  <c r="Q2041" i="1" s="1"/>
  <c r="P2041" i="1" s="1"/>
  <c r="M2042" i="1"/>
  <c r="Q2042" i="1" s="1" a="1"/>
  <c r="Q2042" i="1" s="1"/>
  <c r="P2042" i="1" s="1"/>
  <c r="M2043" i="1"/>
  <c r="Q2043" i="1" s="1" a="1"/>
  <c r="Q2043" i="1" s="1"/>
  <c r="P2043" i="1" s="1"/>
  <c r="M2044" i="1"/>
  <c r="Q2044" i="1" s="1" a="1"/>
  <c r="Q2044" i="1" s="1"/>
  <c r="P2044" i="1" s="1"/>
  <c r="M2045" i="1"/>
  <c r="Q2045" i="1" s="1" a="1"/>
  <c r="Q2045" i="1" s="1"/>
  <c r="P2045" i="1" s="1"/>
  <c r="M2046" i="1"/>
  <c r="Q2046" i="1" s="1" a="1"/>
  <c r="Q2046" i="1" s="1"/>
  <c r="P2046" i="1" s="1"/>
  <c r="M2047" i="1"/>
  <c r="Q2047" i="1" s="1" a="1"/>
  <c r="Q2047" i="1" s="1"/>
  <c r="P2047" i="1" s="1"/>
  <c r="M2048" i="1"/>
  <c r="Q2048" i="1" s="1" a="1"/>
  <c r="Q2048" i="1" s="1"/>
  <c r="P2048" i="1" s="1"/>
  <c r="M2049" i="1"/>
  <c r="Q2049" i="1" s="1" a="1"/>
  <c r="Q2049" i="1" s="1"/>
  <c r="P2049" i="1" s="1"/>
  <c r="M2050" i="1"/>
  <c r="Q2050" i="1" s="1" a="1"/>
  <c r="Q2050" i="1" s="1"/>
  <c r="P2050" i="1" s="1"/>
  <c r="M2051" i="1"/>
  <c r="Q2051" i="1" s="1" a="1"/>
  <c r="Q2051" i="1" s="1"/>
  <c r="P2051" i="1" s="1"/>
  <c r="M2052" i="1"/>
  <c r="Q2052" i="1" s="1" a="1"/>
  <c r="Q2052" i="1" s="1"/>
  <c r="P2052" i="1" s="1"/>
  <c r="M2053" i="1"/>
  <c r="Q2053" i="1" s="1" a="1"/>
  <c r="Q2053" i="1" s="1"/>
  <c r="P2053" i="1" s="1"/>
  <c r="M2054" i="1"/>
  <c r="Q2054" i="1" s="1" a="1"/>
  <c r="Q2054" i="1" s="1"/>
  <c r="P2054" i="1" s="1"/>
  <c r="M2055" i="1"/>
  <c r="Q2055" i="1" s="1" a="1"/>
  <c r="Q2055" i="1" s="1"/>
  <c r="P2055" i="1" s="1"/>
  <c r="M2056" i="1"/>
  <c r="Q2056" i="1" s="1" a="1"/>
  <c r="Q2056" i="1" s="1"/>
  <c r="P2056" i="1" s="1"/>
  <c r="M2057" i="1"/>
  <c r="Q2057" i="1" s="1" a="1"/>
  <c r="Q2057" i="1" s="1"/>
  <c r="P2057" i="1" s="1"/>
  <c r="M2058" i="1"/>
  <c r="Q2058" i="1" s="1" a="1"/>
  <c r="Q2058" i="1" s="1"/>
  <c r="P2058" i="1" s="1"/>
  <c r="M2059" i="1"/>
  <c r="Q2059" i="1" s="1" a="1"/>
  <c r="Q2059" i="1" s="1"/>
  <c r="P2059" i="1" s="1"/>
  <c r="M2060" i="1"/>
  <c r="Q2060" i="1" s="1" a="1"/>
  <c r="Q2060" i="1" s="1"/>
  <c r="P2060" i="1" s="1"/>
  <c r="M2061" i="1"/>
  <c r="Q2061" i="1" s="1" a="1"/>
  <c r="Q2061" i="1" s="1"/>
  <c r="P2061" i="1" s="1"/>
  <c r="M2062" i="1"/>
  <c r="Q2062" i="1" s="1" a="1"/>
  <c r="Q2062" i="1" s="1"/>
  <c r="P2062" i="1" s="1"/>
  <c r="M2063" i="1"/>
  <c r="Q2063" i="1" s="1" a="1"/>
  <c r="Q2063" i="1" s="1"/>
  <c r="P2063" i="1" s="1"/>
  <c r="M2064" i="1"/>
  <c r="Q2064" i="1" s="1" a="1"/>
  <c r="Q2064" i="1" s="1"/>
  <c r="P2064" i="1" s="1"/>
  <c r="M2065" i="1"/>
  <c r="Q2065" i="1" s="1" a="1"/>
  <c r="Q2065" i="1" s="1"/>
  <c r="P2065" i="1" s="1"/>
  <c r="M2066" i="1"/>
  <c r="Q2066" i="1" s="1" a="1"/>
  <c r="Q2066" i="1" s="1"/>
  <c r="P2066" i="1" s="1"/>
  <c r="M2067" i="1"/>
  <c r="Q2067" i="1" s="1" a="1"/>
  <c r="Q2067" i="1" s="1"/>
  <c r="P2067" i="1" s="1"/>
  <c r="M2068" i="1"/>
  <c r="Q2068" i="1" s="1" a="1"/>
  <c r="Q2068" i="1" s="1"/>
  <c r="P2068" i="1" s="1"/>
  <c r="M2069" i="1"/>
  <c r="Q2069" i="1" s="1" a="1"/>
  <c r="Q2069" i="1" s="1"/>
  <c r="P2069" i="1" s="1"/>
  <c r="M2070" i="1"/>
  <c r="Q2070" i="1" s="1" a="1"/>
  <c r="Q2070" i="1" s="1"/>
  <c r="P2070" i="1" s="1"/>
  <c r="M2071" i="1"/>
  <c r="Q2071" i="1" s="1" a="1"/>
  <c r="Q2071" i="1" s="1"/>
  <c r="P2071" i="1" s="1"/>
  <c r="M2072" i="1"/>
  <c r="Q2072" i="1" s="1" a="1"/>
  <c r="Q2072" i="1" s="1"/>
  <c r="P2072" i="1" s="1"/>
  <c r="M2073" i="1"/>
  <c r="Q2073" i="1" s="1" a="1"/>
  <c r="Q2073" i="1" s="1"/>
  <c r="P2073" i="1" s="1"/>
  <c r="M2074" i="1"/>
  <c r="Q2074" i="1" s="1" a="1"/>
  <c r="Q2074" i="1" s="1"/>
  <c r="P2074" i="1" s="1"/>
  <c r="M2075" i="1"/>
  <c r="Q2075" i="1" s="1" a="1"/>
  <c r="Q2075" i="1" s="1"/>
  <c r="P2075" i="1" s="1"/>
  <c r="M2076" i="1"/>
  <c r="Q2076" i="1" s="1" a="1"/>
  <c r="Q2076" i="1" s="1"/>
  <c r="P2076" i="1" s="1"/>
  <c r="M2077" i="1"/>
  <c r="Q2077" i="1" s="1" a="1"/>
  <c r="Q2077" i="1" s="1"/>
  <c r="P2077" i="1" s="1"/>
  <c r="M2078" i="1"/>
  <c r="Q2078" i="1" s="1" a="1"/>
  <c r="Q2078" i="1" s="1"/>
  <c r="P2078" i="1" s="1"/>
  <c r="M2079" i="1"/>
  <c r="Q2079" i="1" s="1" a="1"/>
  <c r="Q2079" i="1" s="1"/>
  <c r="P2079" i="1" s="1"/>
  <c r="M2080" i="1"/>
  <c r="Q2080" i="1" s="1" a="1"/>
  <c r="Q2080" i="1" s="1"/>
  <c r="P2080" i="1" s="1"/>
  <c r="M2081" i="1"/>
  <c r="Q2081" i="1" s="1" a="1"/>
  <c r="Q2081" i="1" s="1"/>
  <c r="P2081" i="1" s="1"/>
  <c r="M2082" i="1"/>
  <c r="Q2082" i="1" s="1" a="1"/>
  <c r="Q2082" i="1" s="1"/>
  <c r="P2082" i="1" s="1"/>
  <c r="M2083" i="1"/>
  <c r="Q2083" i="1" s="1" a="1"/>
  <c r="Q2083" i="1" s="1"/>
  <c r="P2083" i="1" s="1"/>
  <c r="M2084" i="1"/>
  <c r="Q2084" i="1" s="1" a="1"/>
  <c r="Q2084" i="1" s="1"/>
  <c r="P2084" i="1" s="1"/>
  <c r="M2085" i="1"/>
  <c r="Q2085" i="1" s="1" a="1"/>
  <c r="Q2085" i="1" s="1"/>
  <c r="P2085" i="1" s="1"/>
  <c r="M2086" i="1"/>
  <c r="Q2086" i="1" s="1" a="1"/>
  <c r="Q2086" i="1" s="1"/>
  <c r="P2086" i="1" s="1"/>
  <c r="M2087" i="1"/>
  <c r="Q2087" i="1" s="1" a="1"/>
  <c r="Q2087" i="1" s="1"/>
  <c r="P2087" i="1" s="1"/>
  <c r="M2088" i="1"/>
  <c r="Q2088" i="1" s="1" a="1"/>
  <c r="Q2088" i="1" s="1"/>
  <c r="P2088" i="1" s="1"/>
  <c r="M2089" i="1"/>
  <c r="Q2089" i="1" s="1" a="1"/>
  <c r="Q2089" i="1" s="1"/>
  <c r="P2089" i="1" s="1"/>
  <c r="M2090" i="1"/>
  <c r="Q2090" i="1" s="1" a="1"/>
  <c r="Q2090" i="1" s="1"/>
  <c r="P2090" i="1" s="1"/>
  <c r="M2091" i="1"/>
  <c r="Q2091" i="1" s="1" a="1"/>
  <c r="Q2091" i="1" s="1"/>
  <c r="P2091" i="1" s="1"/>
  <c r="M2092" i="1"/>
  <c r="Q2092" i="1" s="1" a="1"/>
  <c r="Q2092" i="1" s="1"/>
  <c r="P2092" i="1" s="1"/>
  <c r="M2093" i="1"/>
  <c r="Q2093" i="1" s="1" a="1"/>
  <c r="Q2093" i="1" s="1"/>
  <c r="P2093" i="1" s="1"/>
  <c r="M2094" i="1"/>
  <c r="Q2094" i="1" s="1" a="1"/>
  <c r="Q2094" i="1" s="1"/>
  <c r="P2094" i="1" s="1"/>
  <c r="M2095" i="1"/>
  <c r="Q2095" i="1" s="1" a="1"/>
  <c r="Q2095" i="1" s="1"/>
  <c r="P2095" i="1" s="1"/>
  <c r="M2096" i="1"/>
  <c r="Q2096" i="1" s="1" a="1"/>
  <c r="Q2096" i="1" s="1"/>
  <c r="P2096" i="1" s="1"/>
  <c r="M2097" i="1"/>
  <c r="Q2097" i="1" s="1" a="1"/>
  <c r="Q2097" i="1" s="1"/>
  <c r="P2097" i="1" s="1"/>
  <c r="M2098" i="1"/>
  <c r="Q2098" i="1" s="1" a="1"/>
  <c r="Q2098" i="1" s="1"/>
  <c r="P2098" i="1" s="1"/>
  <c r="M2099" i="1"/>
  <c r="Q2099" i="1" s="1" a="1"/>
  <c r="Q2099" i="1" s="1"/>
  <c r="P2099" i="1" s="1"/>
  <c r="M2100" i="1"/>
  <c r="Q2100" i="1" s="1" a="1"/>
  <c r="Q2100" i="1" s="1"/>
  <c r="P2100" i="1" s="1"/>
  <c r="M2101" i="1"/>
  <c r="Q2101" i="1" s="1" a="1"/>
  <c r="Q2101" i="1" s="1"/>
  <c r="P2101" i="1" s="1"/>
  <c r="M2102" i="1"/>
  <c r="Q2102" i="1" s="1" a="1"/>
  <c r="Q2102" i="1" s="1"/>
  <c r="P2102" i="1" s="1"/>
  <c r="M2103" i="1"/>
  <c r="Q2103" i="1" s="1" a="1"/>
  <c r="Q2103" i="1" s="1"/>
  <c r="P2103" i="1" s="1"/>
  <c r="M2104" i="1"/>
  <c r="Q2104" i="1" s="1" a="1"/>
  <c r="Q2104" i="1" s="1"/>
  <c r="P2104" i="1" s="1"/>
  <c r="M2105" i="1"/>
  <c r="Q2105" i="1" s="1" a="1"/>
  <c r="Q2105" i="1" s="1"/>
  <c r="P2105" i="1" s="1"/>
  <c r="M2106" i="1"/>
  <c r="Q2106" i="1" s="1" a="1"/>
  <c r="Q2106" i="1" s="1"/>
  <c r="P2106" i="1" s="1"/>
  <c r="M2107" i="1"/>
  <c r="Q2107" i="1" s="1" a="1"/>
  <c r="Q2107" i="1" s="1"/>
  <c r="P2107" i="1" s="1"/>
  <c r="M2108" i="1"/>
  <c r="Q2108" i="1" s="1" a="1"/>
  <c r="Q2108" i="1" s="1"/>
  <c r="P2108" i="1" s="1"/>
  <c r="M2109" i="1"/>
  <c r="Q2109" i="1" s="1" a="1"/>
  <c r="Q2109" i="1" s="1"/>
  <c r="P2109" i="1" s="1"/>
  <c r="M2110" i="1"/>
  <c r="Q2110" i="1" s="1" a="1"/>
  <c r="Q2110" i="1" s="1"/>
  <c r="P2110" i="1" s="1"/>
  <c r="M2111" i="1"/>
  <c r="Q2111" i="1" s="1" a="1"/>
  <c r="Q2111" i="1" s="1"/>
  <c r="P2111" i="1" s="1"/>
  <c r="M2112" i="1"/>
  <c r="Q2112" i="1" s="1" a="1"/>
  <c r="Q2112" i="1" s="1"/>
  <c r="P2112" i="1" s="1"/>
  <c r="M2113" i="1"/>
  <c r="Q2113" i="1" s="1" a="1"/>
  <c r="Q2113" i="1" s="1"/>
  <c r="P2113" i="1" s="1"/>
  <c r="M2114" i="1"/>
  <c r="Q2114" i="1" s="1" a="1"/>
  <c r="Q2114" i="1" s="1"/>
  <c r="P2114" i="1" s="1"/>
  <c r="M2115" i="1"/>
  <c r="Q2115" i="1" s="1" a="1"/>
  <c r="Q2115" i="1" s="1"/>
  <c r="P2115" i="1" s="1"/>
  <c r="M2116" i="1"/>
  <c r="Q2116" i="1" s="1" a="1"/>
  <c r="Q2116" i="1" s="1"/>
  <c r="P2116" i="1" s="1"/>
  <c r="M2117" i="1"/>
  <c r="Q2117" i="1" s="1" a="1"/>
  <c r="Q2117" i="1" s="1"/>
  <c r="P2117" i="1" s="1"/>
  <c r="M2118" i="1"/>
  <c r="Q2118" i="1" s="1" a="1"/>
  <c r="Q2118" i="1" s="1"/>
  <c r="P2118" i="1" s="1"/>
  <c r="M2119" i="1"/>
  <c r="Q2119" i="1" s="1" a="1"/>
  <c r="Q2119" i="1" s="1"/>
  <c r="P2119" i="1" s="1"/>
  <c r="M2120" i="1"/>
  <c r="Q2120" i="1" s="1" a="1"/>
  <c r="Q2120" i="1" s="1"/>
  <c r="P2120" i="1" s="1"/>
  <c r="M2121" i="1"/>
  <c r="Q2121" i="1" s="1" a="1"/>
  <c r="Q2121" i="1" s="1"/>
  <c r="P2121" i="1" s="1"/>
  <c r="M2122" i="1"/>
  <c r="Q2122" i="1" s="1" a="1"/>
  <c r="Q2122" i="1" s="1"/>
  <c r="P2122" i="1" s="1"/>
  <c r="M2123" i="1"/>
  <c r="Q2123" i="1" s="1" a="1"/>
  <c r="Q2123" i="1" s="1"/>
  <c r="P2123" i="1" s="1"/>
  <c r="M2124" i="1"/>
  <c r="Q2124" i="1" s="1" a="1"/>
  <c r="Q2124" i="1" s="1"/>
  <c r="P2124" i="1" s="1"/>
  <c r="M2125" i="1"/>
  <c r="Q2125" i="1" s="1" a="1"/>
  <c r="Q2125" i="1" s="1"/>
  <c r="P2125" i="1" s="1"/>
  <c r="M2126" i="1"/>
  <c r="Q2126" i="1" s="1" a="1"/>
  <c r="Q2126" i="1" s="1"/>
  <c r="P2126" i="1" s="1"/>
  <c r="M2127" i="1"/>
  <c r="Q2127" i="1" s="1" a="1"/>
  <c r="Q2127" i="1" s="1"/>
  <c r="P2127" i="1" s="1"/>
  <c r="M2128" i="1"/>
  <c r="Q2128" i="1" s="1" a="1"/>
  <c r="Q2128" i="1" s="1"/>
  <c r="P2128" i="1" s="1"/>
  <c r="M2129" i="1"/>
  <c r="Q2129" i="1" s="1" a="1"/>
  <c r="Q2129" i="1" s="1"/>
  <c r="P2129" i="1" s="1"/>
  <c r="M2130" i="1"/>
  <c r="Q2130" i="1" s="1" a="1"/>
  <c r="Q2130" i="1" s="1"/>
  <c r="P2130" i="1" s="1"/>
  <c r="M2131" i="1"/>
  <c r="Q2131" i="1" s="1" a="1"/>
  <c r="Q2131" i="1" s="1"/>
  <c r="P2131" i="1" s="1"/>
  <c r="M2132" i="1"/>
  <c r="Q2132" i="1" s="1" a="1"/>
  <c r="Q2132" i="1" s="1"/>
  <c r="P2132" i="1" s="1"/>
  <c r="M2133" i="1"/>
  <c r="Q2133" i="1" s="1" a="1"/>
  <c r="Q2133" i="1" s="1"/>
  <c r="P2133" i="1" s="1"/>
  <c r="M2134" i="1"/>
  <c r="Q2134" i="1" s="1" a="1"/>
  <c r="Q2134" i="1" s="1"/>
  <c r="P2134" i="1" s="1"/>
  <c r="M2135" i="1"/>
  <c r="Q2135" i="1" s="1" a="1"/>
  <c r="Q2135" i="1" s="1"/>
  <c r="P2135" i="1" s="1"/>
  <c r="M2136" i="1"/>
  <c r="Q2136" i="1" s="1" a="1"/>
  <c r="Q2136" i="1" s="1"/>
  <c r="P2136" i="1" s="1"/>
  <c r="M2137" i="1"/>
  <c r="Q2137" i="1" s="1" a="1"/>
  <c r="Q2137" i="1" s="1"/>
  <c r="P2137" i="1" s="1"/>
  <c r="M2138" i="1"/>
  <c r="Q2138" i="1" s="1" a="1"/>
  <c r="Q2138" i="1" s="1"/>
  <c r="P2138" i="1" s="1"/>
  <c r="M2139" i="1"/>
  <c r="Q2139" i="1" s="1" a="1"/>
  <c r="Q2139" i="1" s="1"/>
  <c r="P2139" i="1" s="1"/>
  <c r="M2140" i="1"/>
  <c r="Q2140" i="1" s="1" a="1"/>
  <c r="Q2140" i="1" s="1"/>
  <c r="P2140" i="1" s="1"/>
  <c r="M2141" i="1"/>
  <c r="Q2141" i="1" s="1" a="1"/>
  <c r="Q2141" i="1" s="1"/>
  <c r="P2141" i="1" s="1"/>
  <c r="M2142" i="1"/>
  <c r="Q2142" i="1" s="1" a="1"/>
  <c r="Q2142" i="1" s="1"/>
  <c r="P2142" i="1" s="1"/>
  <c r="M2143" i="1"/>
  <c r="Q2143" i="1" s="1" a="1"/>
  <c r="Q2143" i="1" s="1"/>
  <c r="P2143" i="1" s="1"/>
  <c r="M2144" i="1"/>
  <c r="Q2144" i="1" s="1" a="1"/>
  <c r="Q2144" i="1" s="1"/>
  <c r="P2144" i="1" s="1"/>
  <c r="M2145" i="1"/>
  <c r="Q2145" i="1" s="1" a="1"/>
  <c r="Q2145" i="1" s="1"/>
  <c r="P2145" i="1" s="1"/>
  <c r="M2146" i="1"/>
  <c r="Q2146" i="1" s="1" a="1"/>
  <c r="Q2146" i="1" s="1"/>
  <c r="P2146" i="1" s="1"/>
  <c r="M2147" i="1"/>
  <c r="Q2147" i="1" s="1" a="1"/>
  <c r="Q2147" i="1" s="1"/>
  <c r="P2147" i="1" s="1"/>
  <c r="M2148" i="1"/>
  <c r="Q2148" i="1" s="1" a="1"/>
  <c r="Q2148" i="1" s="1"/>
  <c r="P2148" i="1" s="1"/>
  <c r="M2149" i="1"/>
  <c r="Q2149" i="1" s="1" a="1"/>
  <c r="Q2149" i="1" s="1"/>
  <c r="P2149" i="1" s="1"/>
  <c r="M2150" i="1"/>
  <c r="Q2150" i="1" s="1" a="1"/>
  <c r="Q2150" i="1" s="1"/>
  <c r="P2150" i="1" s="1"/>
  <c r="M2151" i="1"/>
  <c r="Q2151" i="1" s="1" a="1"/>
  <c r="Q2151" i="1" s="1"/>
  <c r="P2151" i="1" s="1"/>
  <c r="M2152" i="1"/>
  <c r="Q2152" i="1" s="1" a="1"/>
  <c r="Q2152" i="1" s="1"/>
  <c r="P2152" i="1" s="1"/>
  <c r="M2153" i="1"/>
  <c r="Q2153" i="1" s="1" a="1"/>
  <c r="Q2153" i="1" s="1"/>
  <c r="P2153" i="1" s="1"/>
  <c r="M2154" i="1"/>
  <c r="Q2154" i="1" s="1" a="1"/>
  <c r="Q2154" i="1" s="1"/>
  <c r="P2154" i="1" s="1"/>
  <c r="M2155" i="1"/>
  <c r="Q2155" i="1" s="1" a="1"/>
  <c r="Q2155" i="1" s="1"/>
  <c r="P2155" i="1" s="1"/>
  <c r="M2156" i="1"/>
  <c r="Q2156" i="1" s="1" a="1"/>
  <c r="Q2156" i="1" s="1"/>
  <c r="P2156" i="1" s="1"/>
  <c r="M2157" i="1"/>
  <c r="Q2157" i="1" s="1" a="1"/>
  <c r="Q2157" i="1" s="1"/>
  <c r="P2157" i="1" s="1"/>
  <c r="M2158" i="1"/>
  <c r="Q2158" i="1" s="1" a="1"/>
  <c r="Q2158" i="1" s="1"/>
  <c r="P2158" i="1" s="1"/>
  <c r="M2159" i="1"/>
  <c r="Q2159" i="1" s="1" a="1"/>
  <c r="Q2159" i="1" s="1"/>
  <c r="P2159" i="1" s="1"/>
  <c r="M2160" i="1"/>
  <c r="Q2160" i="1" s="1" a="1"/>
  <c r="Q2160" i="1" s="1"/>
  <c r="P2160" i="1" s="1"/>
  <c r="M2161" i="1"/>
  <c r="Q2161" i="1" s="1" a="1"/>
  <c r="Q2161" i="1" s="1"/>
  <c r="P2161" i="1" s="1"/>
  <c r="M2162" i="1"/>
  <c r="Q2162" i="1" s="1" a="1"/>
  <c r="Q2162" i="1" s="1"/>
  <c r="P2162" i="1" s="1"/>
  <c r="M2163" i="1"/>
  <c r="Q2163" i="1" s="1" a="1"/>
  <c r="Q2163" i="1" s="1"/>
  <c r="P2163" i="1" s="1"/>
  <c r="M2164" i="1"/>
  <c r="Q2164" i="1" s="1" a="1"/>
  <c r="Q2164" i="1" s="1"/>
  <c r="P2164" i="1" s="1"/>
  <c r="M2165" i="1"/>
  <c r="Q2165" i="1" s="1" a="1"/>
  <c r="Q2165" i="1" s="1"/>
  <c r="P2165" i="1" s="1"/>
  <c r="M2166" i="1"/>
  <c r="Q2166" i="1" s="1" a="1"/>
  <c r="Q2166" i="1" s="1"/>
  <c r="P2166" i="1" s="1"/>
  <c r="M2167" i="1"/>
  <c r="Q2167" i="1" s="1" a="1"/>
  <c r="Q2167" i="1" s="1"/>
  <c r="P2167" i="1" s="1"/>
  <c r="M2168" i="1"/>
  <c r="Q2168" i="1" s="1" a="1"/>
  <c r="Q2168" i="1" s="1"/>
  <c r="P2168" i="1" s="1"/>
  <c r="M2169" i="1"/>
  <c r="Q2169" i="1" s="1" a="1"/>
  <c r="Q2169" i="1" s="1"/>
  <c r="P2169" i="1" s="1"/>
  <c r="M2170" i="1"/>
  <c r="Q2170" i="1" s="1" a="1"/>
  <c r="Q2170" i="1" s="1"/>
  <c r="P2170" i="1" s="1"/>
  <c r="M2171" i="1"/>
  <c r="Q2171" i="1" s="1" a="1"/>
  <c r="Q2171" i="1" s="1"/>
  <c r="P2171" i="1" s="1"/>
  <c r="M2172" i="1"/>
  <c r="Q2172" i="1" s="1" a="1"/>
  <c r="Q2172" i="1" s="1"/>
  <c r="P2172" i="1" s="1"/>
  <c r="M2173" i="1"/>
  <c r="Q2173" i="1" s="1" a="1"/>
  <c r="Q2173" i="1" s="1"/>
  <c r="P2173" i="1" s="1"/>
  <c r="M2174" i="1"/>
  <c r="Q2174" i="1" s="1" a="1"/>
  <c r="Q2174" i="1" s="1"/>
  <c r="P2174" i="1" s="1"/>
  <c r="M2175" i="1"/>
  <c r="Q2175" i="1" s="1" a="1"/>
  <c r="Q2175" i="1" s="1"/>
  <c r="P2175" i="1" s="1"/>
  <c r="M2176" i="1"/>
  <c r="Q2176" i="1" s="1" a="1"/>
  <c r="Q2176" i="1" s="1"/>
  <c r="P2176" i="1" s="1"/>
  <c r="M2177" i="1"/>
  <c r="Q2177" i="1" s="1" a="1"/>
  <c r="Q2177" i="1" s="1"/>
  <c r="P2177" i="1" s="1"/>
  <c r="M2178" i="1"/>
  <c r="Q2178" i="1" s="1" a="1"/>
  <c r="Q2178" i="1" s="1"/>
  <c r="P2178" i="1" s="1"/>
  <c r="M2179" i="1"/>
  <c r="Q2179" i="1" s="1" a="1"/>
  <c r="Q2179" i="1" s="1"/>
  <c r="P2179" i="1" s="1"/>
  <c r="M2180" i="1"/>
  <c r="Q2180" i="1" s="1" a="1"/>
  <c r="Q2180" i="1" s="1"/>
  <c r="P2180" i="1" s="1"/>
  <c r="M2181" i="1"/>
  <c r="Q2181" i="1" s="1" a="1"/>
  <c r="Q2181" i="1" s="1"/>
  <c r="P2181" i="1" s="1"/>
  <c r="M2182" i="1"/>
  <c r="Q2182" i="1" s="1" a="1"/>
  <c r="Q2182" i="1" s="1"/>
  <c r="P2182" i="1" s="1"/>
  <c r="M2183" i="1"/>
  <c r="Q2183" i="1" s="1" a="1"/>
  <c r="Q2183" i="1" s="1"/>
  <c r="P2183" i="1" s="1"/>
  <c r="M2184" i="1"/>
  <c r="Q2184" i="1" s="1" a="1"/>
  <c r="Q2184" i="1" s="1"/>
  <c r="P2184" i="1" s="1"/>
  <c r="M2185" i="1"/>
  <c r="Q2185" i="1" s="1" a="1"/>
  <c r="Q2185" i="1" s="1"/>
  <c r="P2185" i="1" s="1"/>
  <c r="M2186" i="1"/>
  <c r="Q2186" i="1" s="1" a="1"/>
  <c r="Q2186" i="1" s="1"/>
  <c r="P2186" i="1" s="1"/>
  <c r="M2187" i="1"/>
  <c r="Q2187" i="1" s="1" a="1"/>
  <c r="Q2187" i="1" s="1"/>
  <c r="P2187" i="1" s="1"/>
  <c r="M2188" i="1"/>
  <c r="Q2188" i="1" s="1" a="1"/>
  <c r="Q2188" i="1" s="1"/>
  <c r="P2188" i="1" s="1"/>
  <c r="M2189" i="1"/>
  <c r="Q2189" i="1" s="1" a="1"/>
  <c r="Q2189" i="1" s="1"/>
  <c r="P2189" i="1" s="1"/>
  <c r="M2190" i="1"/>
  <c r="Q2190" i="1" s="1" a="1"/>
  <c r="Q2190" i="1" s="1"/>
  <c r="P2190" i="1" s="1"/>
  <c r="M2191" i="1"/>
  <c r="Q2191" i="1" s="1" a="1"/>
  <c r="Q2191" i="1" s="1"/>
  <c r="P2191" i="1" s="1"/>
  <c r="M2192" i="1"/>
  <c r="Q2192" i="1" s="1" a="1"/>
  <c r="Q2192" i="1" s="1"/>
  <c r="P2192" i="1" s="1"/>
  <c r="M2193" i="1"/>
  <c r="Q2193" i="1" s="1" a="1"/>
  <c r="Q2193" i="1" s="1"/>
  <c r="P2193" i="1" s="1"/>
  <c r="M2194" i="1"/>
  <c r="Q2194" i="1" s="1" a="1"/>
  <c r="Q2194" i="1" s="1"/>
  <c r="P2194" i="1" s="1"/>
  <c r="M2195" i="1"/>
  <c r="Q2195" i="1" s="1" a="1"/>
  <c r="Q2195" i="1" s="1"/>
  <c r="P2195" i="1" s="1"/>
  <c r="M2196" i="1"/>
  <c r="Q2196" i="1" s="1" a="1"/>
  <c r="Q2196" i="1" s="1"/>
  <c r="P2196" i="1" s="1"/>
  <c r="M2197" i="1"/>
  <c r="Q2197" i="1" s="1" a="1"/>
  <c r="Q2197" i="1" s="1"/>
  <c r="P2197" i="1" s="1"/>
  <c r="M2198" i="1"/>
  <c r="Q2198" i="1" s="1" a="1"/>
  <c r="Q2198" i="1" s="1"/>
  <c r="P2198" i="1" s="1"/>
  <c r="M2199" i="1"/>
  <c r="Q2199" i="1" s="1" a="1"/>
  <c r="Q2199" i="1" s="1"/>
  <c r="P2199" i="1" s="1"/>
  <c r="M2200" i="1"/>
  <c r="Q2200" i="1" s="1" a="1"/>
  <c r="Q2200" i="1" s="1"/>
  <c r="P2200" i="1" s="1"/>
  <c r="M2201" i="1"/>
  <c r="Q2201" i="1" s="1" a="1"/>
  <c r="Q2201" i="1" s="1"/>
  <c r="P2201" i="1" s="1"/>
  <c r="M2202" i="1"/>
  <c r="Q2202" i="1" s="1" a="1"/>
  <c r="Q2202" i="1" s="1"/>
  <c r="P2202" i="1" s="1"/>
  <c r="M2203" i="1"/>
  <c r="Q2203" i="1" s="1" a="1"/>
  <c r="Q2203" i="1" s="1"/>
  <c r="P2203" i="1" s="1"/>
  <c r="M2204" i="1"/>
  <c r="Q2204" i="1" s="1" a="1"/>
  <c r="Q2204" i="1" s="1"/>
  <c r="P2204" i="1" s="1"/>
  <c r="M2205" i="1"/>
  <c r="Q2205" i="1" s="1" a="1"/>
  <c r="Q2205" i="1" s="1"/>
  <c r="P2205" i="1" s="1"/>
  <c r="M2206" i="1"/>
  <c r="Q2206" i="1" s="1" a="1"/>
  <c r="Q2206" i="1" s="1"/>
  <c r="P2206" i="1" s="1"/>
  <c r="M2207" i="1"/>
  <c r="Q2207" i="1" s="1" a="1"/>
  <c r="Q2207" i="1" s="1"/>
  <c r="P2207" i="1" s="1"/>
  <c r="M2208" i="1"/>
  <c r="Q2208" i="1" s="1" a="1"/>
  <c r="Q2208" i="1" s="1"/>
  <c r="P2208" i="1" s="1"/>
  <c r="M2209" i="1"/>
  <c r="Q2209" i="1" s="1" a="1"/>
  <c r="Q2209" i="1" s="1"/>
  <c r="P2209" i="1" s="1"/>
  <c r="M2210" i="1"/>
  <c r="Q2210" i="1" s="1" a="1"/>
  <c r="Q2210" i="1" s="1"/>
  <c r="P2210" i="1" s="1"/>
  <c r="M2211" i="1"/>
  <c r="Q2211" i="1" s="1" a="1"/>
  <c r="Q2211" i="1" s="1"/>
  <c r="P2211" i="1" s="1"/>
  <c r="M2212" i="1"/>
  <c r="Q2212" i="1" s="1" a="1"/>
  <c r="Q2212" i="1" s="1"/>
  <c r="P2212" i="1" s="1"/>
  <c r="M2213" i="1"/>
  <c r="Q2213" i="1" s="1" a="1"/>
  <c r="Q2213" i="1" s="1"/>
  <c r="P2213" i="1" s="1"/>
  <c r="M2214" i="1"/>
  <c r="Q2214" i="1" s="1" a="1"/>
  <c r="Q2214" i="1" s="1"/>
  <c r="P2214" i="1" s="1"/>
  <c r="M2215" i="1"/>
  <c r="Q2215" i="1" s="1" a="1"/>
  <c r="Q2215" i="1" s="1"/>
  <c r="P2215" i="1" s="1"/>
  <c r="M2216" i="1"/>
  <c r="Q2216" i="1" s="1" a="1"/>
  <c r="Q2216" i="1" s="1"/>
  <c r="P2216" i="1" s="1"/>
  <c r="M2217" i="1"/>
  <c r="Q2217" i="1" s="1" a="1"/>
  <c r="Q2217" i="1" s="1"/>
  <c r="P2217" i="1" s="1"/>
  <c r="M2218" i="1"/>
  <c r="Q2218" i="1" s="1" a="1"/>
  <c r="Q2218" i="1" s="1"/>
  <c r="P2218" i="1" s="1"/>
  <c r="M2219" i="1"/>
  <c r="Q2219" i="1" s="1" a="1"/>
  <c r="Q2219" i="1" s="1"/>
  <c r="P2219" i="1" s="1"/>
  <c r="M2220" i="1"/>
  <c r="Q2220" i="1" s="1" a="1"/>
  <c r="Q2220" i="1" s="1"/>
  <c r="P2220" i="1" s="1"/>
  <c r="M2221" i="1"/>
  <c r="Q2221" i="1" s="1" a="1"/>
  <c r="Q2221" i="1" s="1"/>
  <c r="P2221" i="1" s="1"/>
  <c r="M2222" i="1"/>
  <c r="Q2222" i="1" s="1" a="1"/>
  <c r="Q2222" i="1" s="1"/>
  <c r="P2222" i="1" s="1"/>
  <c r="M2223" i="1"/>
  <c r="Q2223" i="1" s="1" a="1"/>
  <c r="Q2223" i="1" s="1"/>
  <c r="P2223" i="1" s="1"/>
  <c r="M2224" i="1"/>
  <c r="Q2224" i="1" s="1" a="1"/>
  <c r="Q2224" i="1" s="1"/>
  <c r="P2224" i="1" s="1"/>
  <c r="M2225" i="1"/>
  <c r="Q2225" i="1" s="1" a="1"/>
  <c r="Q2225" i="1" s="1"/>
  <c r="P2225" i="1" s="1"/>
  <c r="M2226" i="1"/>
  <c r="Q2226" i="1" s="1" a="1"/>
  <c r="Q2226" i="1" s="1"/>
  <c r="P2226" i="1" s="1"/>
  <c r="M2227" i="1"/>
  <c r="Q2227" i="1" s="1" a="1"/>
  <c r="Q2227" i="1" s="1"/>
  <c r="P2227" i="1" s="1"/>
  <c r="M2228" i="1"/>
  <c r="Q2228" i="1" s="1" a="1"/>
  <c r="Q2228" i="1" s="1"/>
  <c r="P2228" i="1" s="1"/>
  <c r="M2229" i="1"/>
  <c r="Q2229" i="1" s="1" a="1"/>
  <c r="Q2229" i="1" s="1"/>
  <c r="P2229" i="1" s="1"/>
  <c r="M2230" i="1"/>
  <c r="Q2230" i="1" s="1" a="1"/>
  <c r="Q2230" i="1" s="1"/>
  <c r="P2230" i="1" s="1"/>
  <c r="M2231" i="1"/>
  <c r="Q2231" i="1" s="1" a="1"/>
  <c r="Q2231" i="1" s="1"/>
  <c r="P2231" i="1" s="1"/>
  <c r="M2232" i="1"/>
  <c r="Q2232" i="1" s="1" a="1"/>
  <c r="Q2232" i="1" s="1"/>
  <c r="P2232" i="1" s="1"/>
  <c r="M2233" i="1"/>
  <c r="Q2233" i="1" s="1" a="1"/>
  <c r="Q2233" i="1" s="1"/>
  <c r="P2233" i="1" s="1"/>
  <c r="M2234" i="1"/>
  <c r="Q2234" i="1" s="1" a="1"/>
  <c r="Q2234" i="1" s="1"/>
  <c r="P2234" i="1" s="1"/>
  <c r="M2235" i="1"/>
  <c r="Q2235" i="1" s="1" a="1"/>
  <c r="Q2235" i="1" s="1"/>
  <c r="P2235" i="1" s="1"/>
  <c r="M2236" i="1"/>
  <c r="Q2236" i="1" s="1" a="1"/>
  <c r="Q2236" i="1" s="1"/>
  <c r="P2236" i="1" s="1"/>
  <c r="M2237" i="1"/>
  <c r="Q2237" i="1" s="1" a="1"/>
  <c r="Q2237" i="1" s="1"/>
  <c r="P2237" i="1" s="1"/>
  <c r="M2238" i="1"/>
  <c r="Q2238" i="1" s="1" a="1"/>
  <c r="Q2238" i="1" s="1"/>
  <c r="P2238" i="1" s="1"/>
  <c r="M2239" i="1"/>
  <c r="Q2239" i="1" s="1" a="1"/>
  <c r="Q2239" i="1" s="1"/>
  <c r="P2239" i="1" s="1"/>
  <c r="M2240" i="1"/>
  <c r="Q2240" i="1" s="1" a="1"/>
  <c r="Q2240" i="1" s="1"/>
  <c r="P2240" i="1" s="1"/>
  <c r="M2241" i="1"/>
  <c r="Q2241" i="1" s="1" a="1"/>
  <c r="Q2241" i="1" s="1"/>
  <c r="P2241" i="1" s="1"/>
  <c r="M2242" i="1"/>
  <c r="Q2242" i="1" s="1" a="1"/>
  <c r="Q2242" i="1" s="1"/>
  <c r="P2242" i="1" s="1"/>
  <c r="M2243" i="1"/>
  <c r="Q2243" i="1" s="1" a="1"/>
  <c r="Q2243" i="1" s="1"/>
  <c r="P2243" i="1" s="1"/>
  <c r="M2244" i="1"/>
  <c r="Q2244" i="1" s="1" a="1"/>
  <c r="Q2244" i="1" s="1"/>
  <c r="P2244" i="1" s="1"/>
  <c r="M2245" i="1"/>
  <c r="Q2245" i="1" s="1" a="1"/>
  <c r="Q2245" i="1" s="1"/>
  <c r="P2245" i="1" s="1"/>
  <c r="M2246" i="1"/>
  <c r="Q2246" i="1" s="1" a="1"/>
  <c r="Q2246" i="1" s="1"/>
  <c r="P2246" i="1" s="1"/>
  <c r="M2247" i="1"/>
  <c r="Q2247" i="1" s="1" a="1"/>
  <c r="Q2247" i="1" s="1"/>
  <c r="P2247" i="1" s="1"/>
  <c r="M2248" i="1"/>
  <c r="Q2248" i="1" s="1" a="1"/>
  <c r="Q2248" i="1" s="1"/>
  <c r="P2248" i="1" s="1"/>
  <c r="M2249" i="1"/>
  <c r="Q2249" i="1" s="1" a="1"/>
  <c r="Q2249" i="1" s="1"/>
  <c r="P2249" i="1" s="1"/>
  <c r="M2250" i="1"/>
  <c r="Q2250" i="1" s="1" a="1"/>
  <c r="Q2250" i="1" s="1"/>
  <c r="P2250" i="1" s="1"/>
  <c r="M2251" i="1"/>
  <c r="Q2251" i="1" s="1" a="1"/>
  <c r="Q2251" i="1" s="1"/>
  <c r="P2251" i="1" s="1"/>
  <c r="M2252" i="1"/>
  <c r="Q2252" i="1" s="1" a="1"/>
  <c r="Q2252" i="1" s="1"/>
  <c r="P2252" i="1" s="1"/>
  <c r="M2253" i="1"/>
  <c r="Q2253" i="1" s="1" a="1"/>
  <c r="Q2253" i="1" s="1"/>
  <c r="P2253" i="1" s="1"/>
  <c r="M2254" i="1"/>
  <c r="Q2254" i="1" s="1" a="1"/>
  <c r="Q2254" i="1" s="1"/>
  <c r="P2254" i="1" s="1"/>
  <c r="M2255" i="1"/>
  <c r="Q2255" i="1" s="1" a="1"/>
  <c r="Q2255" i="1" s="1"/>
  <c r="P2255" i="1" s="1"/>
  <c r="M2256" i="1"/>
  <c r="Q2256" i="1" s="1" a="1"/>
  <c r="Q2256" i="1" s="1"/>
  <c r="P2256" i="1" s="1"/>
  <c r="M2257" i="1"/>
  <c r="Q2257" i="1" s="1" a="1"/>
  <c r="Q2257" i="1" s="1"/>
  <c r="P2257" i="1" s="1"/>
  <c r="M2258" i="1"/>
  <c r="Q2258" i="1" s="1" a="1"/>
  <c r="Q2258" i="1" s="1"/>
  <c r="P2258" i="1" s="1"/>
  <c r="M2259" i="1"/>
  <c r="Q2259" i="1" s="1" a="1"/>
  <c r="Q2259" i="1" s="1"/>
  <c r="P2259" i="1" s="1"/>
  <c r="M2260" i="1"/>
  <c r="Q2260" i="1" s="1" a="1"/>
  <c r="Q2260" i="1" s="1"/>
  <c r="P2260" i="1" s="1"/>
  <c r="M2261" i="1"/>
  <c r="Q2261" i="1" s="1" a="1"/>
  <c r="Q2261" i="1" s="1"/>
  <c r="P2261" i="1" s="1"/>
  <c r="M2262" i="1"/>
  <c r="Q2262" i="1" s="1" a="1"/>
  <c r="Q2262" i="1" s="1"/>
  <c r="P2262" i="1" s="1"/>
  <c r="M2263" i="1"/>
  <c r="Q2263" i="1" s="1" a="1"/>
  <c r="Q2263" i="1" s="1"/>
  <c r="P2263" i="1" s="1"/>
  <c r="M2264" i="1"/>
  <c r="Q2264" i="1" s="1" a="1"/>
  <c r="Q2264" i="1" s="1"/>
  <c r="P2264" i="1" s="1"/>
  <c r="M2265" i="1"/>
  <c r="Q2265" i="1" s="1" a="1"/>
  <c r="Q2265" i="1" s="1"/>
  <c r="P2265" i="1" s="1"/>
  <c r="M2266" i="1"/>
  <c r="Q2266" i="1" s="1" a="1"/>
  <c r="Q2266" i="1" s="1"/>
  <c r="P2266" i="1" s="1"/>
  <c r="M2267" i="1"/>
  <c r="Q2267" i="1" s="1" a="1"/>
  <c r="Q2267" i="1" s="1"/>
  <c r="P2267" i="1" s="1"/>
  <c r="M2268" i="1"/>
  <c r="Q2268" i="1" s="1" a="1"/>
  <c r="Q2268" i="1" s="1"/>
  <c r="P2268" i="1" s="1"/>
  <c r="M2269" i="1"/>
  <c r="Q2269" i="1" s="1" a="1"/>
  <c r="Q2269" i="1" s="1"/>
  <c r="P2269" i="1" s="1"/>
  <c r="M2270" i="1"/>
  <c r="Q2270" i="1" s="1" a="1"/>
  <c r="Q2270" i="1" s="1"/>
  <c r="P2270" i="1" s="1"/>
  <c r="M2271" i="1"/>
  <c r="Q2271" i="1" s="1" a="1"/>
  <c r="Q2271" i="1" s="1"/>
  <c r="P2271" i="1" s="1"/>
  <c r="M2272" i="1"/>
  <c r="Q2272" i="1" s="1" a="1"/>
  <c r="Q2272" i="1" s="1"/>
  <c r="P2272" i="1" s="1"/>
  <c r="M2273" i="1"/>
  <c r="Q2273" i="1" s="1" a="1"/>
  <c r="Q2273" i="1" s="1"/>
  <c r="P2273" i="1" s="1"/>
  <c r="M2274" i="1"/>
  <c r="Q2274" i="1" s="1" a="1"/>
  <c r="Q2274" i="1" s="1"/>
  <c r="P2274" i="1" s="1"/>
  <c r="M2275" i="1"/>
  <c r="Q2275" i="1" s="1" a="1"/>
  <c r="Q2275" i="1" s="1"/>
  <c r="P2275" i="1" s="1"/>
  <c r="M2276" i="1"/>
  <c r="Q2276" i="1" s="1" a="1"/>
  <c r="Q2276" i="1" s="1"/>
  <c r="P2276" i="1" s="1"/>
  <c r="M2277" i="1"/>
  <c r="Q2277" i="1" s="1" a="1"/>
  <c r="Q2277" i="1" s="1"/>
  <c r="P2277" i="1" s="1"/>
  <c r="M2278" i="1"/>
  <c r="Q2278" i="1" s="1" a="1"/>
  <c r="Q2278" i="1" s="1"/>
  <c r="P2278" i="1" s="1"/>
  <c r="M2279" i="1"/>
  <c r="Q2279" i="1" s="1" a="1"/>
  <c r="Q2279" i="1" s="1"/>
  <c r="P2279" i="1" s="1"/>
  <c r="M2280" i="1"/>
  <c r="Q2280" i="1" s="1" a="1"/>
  <c r="Q2280" i="1" s="1"/>
  <c r="P2280" i="1" s="1"/>
  <c r="M2281" i="1"/>
  <c r="Q2281" i="1" s="1" a="1"/>
  <c r="Q2281" i="1" s="1"/>
  <c r="P2281" i="1" s="1"/>
  <c r="M2282" i="1"/>
  <c r="Q2282" i="1" s="1" a="1"/>
  <c r="Q2282" i="1" s="1"/>
  <c r="P2282" i="1" s="1"/>
  <c r="M2283" i="1"/>
  <c r="Q2283" i="1" s="1" a="1"/>
  <c r="Q2283" i="1" s="1"/>
  <c r="P2283" i="1" s="1"/>
  <c r="M2284" i="1"/>
  <c r="Q2284" i="1" s="1" a="1"/>
  <c r="Q2284" i="1" s="1"/>
  <c r="P2284" i="1" s="1"/>
  <c r="M2285" i="1"/>
  <c r="Q2285" i="1" s="1" a="1"/>
  <c r="Q2285" i="1" s="1"/>
  <c r="P2285" i="1" s="1"/>
  <c r="M2286" i="1"/>
  <c r="Q2286" i="1" s="1" a="1"/>
  <c r="Q2286" i="1" s="1"/>
  <c r="P2286" i="1" s="1"/>
  <c r="M2287" i="1"/>
  <c r="Q2287" i="1" s="1" a="1"/>
  <c r="Q2287" i="1" s="1"/>
  <c r="P2287" i="1" s="1"/>
  <c r="M2288" i="1"/>
  <c r="Q2288" i="1" s="1" a="1"/>
  <c r="Q2288" i="1" s="1"/>
  <c r="P2288" i="1" s="1"/>
  <c r="M2289" i="1"/>
  <c r="Q2289" i="1" s="1" a="1"/>
  <c r="Q2289" i="1" s="1"/>
  <c r="P2289" i="1" s="1"/>
  <c r="M2290" i="1"/>
  <c r="Q2290" i="1" s="1" a="1"/>
  <c r="Q2290" i="1" s="1"/>
  <c r="P2290" i="1" s="1"/>
  <c r="M2291" i="1"/>
  <c r="Q2291" i="1" s="1" a="1"/>
  <c r="Q2291" i="1" s="1"/>
  <c r="P2291" i="1" s="1"/>
  <c r="M2292" i="1"/>
  <c r="Q2292" i="1" s="1" a="1"/>
  <c r="Q2292" i="1" s="1"/>
  <c r="P2292" i="1" s="1"/>
  <c r="M2293" i="1"/>
  <c r="Q2293" i="1" s="1" a="1"/>
  <c r="Q2293" i="1" s="1"/>
  <c r="P2293" i="1" s="1"/>
  <c r="M2294" i="1"/>
  <c r="Q2294" i="1" s="1" a="1"/>
  <c r="Q2294" i="1" s="1"/>
  <c r="P2294" i="1" s="1"/>
  <c r="M2295" i="1"/>
  <c r="Q2295" i="1" s="1" a="1"/>
  <c r="Q2295" i="1" s="1"/>
  <c r="P2295" i="1" s="1"/>
  <c r="M2296" i="1"/>
  <c r="Q2296" i="1" s="1" a="1"/>
  <c r="Q2296" i="1" s="1"/>
  <c r="P2296" i="1" s="1"/>
  <c r="M2297" i="1"/>
  <c r="Q2297" i="1" s="1" a="1"/>
  <c r="Q2297" i="1" s="1"/>
  <c r="P2297" i="1" s="1"/>
  <c r="M2298" i="1"/>
  <c r="Q2298" i="1" s="1" a="1"/>
  <c r="Q2298" i="1" s="1"/>
  <c r="P2298" i="1" s="1"/>
  <c r="M2299" i="1"/>
  <c r="Q2299" i="1" s="1" a="1"/>
  <c r="Q2299" i="1" s="1"/>
  <c r="P2299" i="1" s="1"/>
  <c r="M2300" i="1"/>
  <c r="Q2300" i="1" s="1" a="1"/>
  <c r="Q2300" i="1" s="1"/>
  <c r="P2300" i="1" s="1"/>
  <c r="M2301" i="1"/>
  <c r="Q2301" i="1" s="1" a="1"/>
  <c r="Q2301" i="1" s="1"/>
  <c r="P2301" i="1" s="1"/>
  <c r="M2302" i="1"/>
  <c r="Q2302" i="1" s="1" a="1"/>
  <c r="Q2302" i="1" s="1"/>
  <c r="P2302" i="1" s="1"/>
  <c r="M2303" i="1"/>
  <c r="Q2303" i="1" s="1" a="1"/>
  <c r="Q2303" i="1" s="1"/>
  <c r="P2303" i="1" s="1"/>
  <c r="M2304" i="1"/>
  <c r="Q2304" i="1" s="1" a="1"/>
  <c r="Q2304" i="1" s="1"/>
  <c r="P2304" i="1" s="1"/>
  <c r="M2305" i="1"/>
  <c r="Q2305" i="1" s="1" a="1"/>
  <c r="Q2305" i="1" s="1"/>
  <c r="P2305" i="1" s="1"/>
  <c r="M2306" i="1"/>
  <c r="Q2306" i="1" s="1" a="1"/>
  <c r="Q2306" i="1" s="1"/>
  <c r="P2306" i="1" s="1"/>
  <c r="M2307" i="1"/>
  <c r="Q2307" i="1" s="1" a="1"/>
  <c r="Q2307" i="1" s="1"/>
  <c r="P2307" i="1" s="1"/>
  <c r="M2308" i="1"/>
  <c r="Q2308" i="1" s="1" a="1"/>
  <c r="Q2308" i="1" s="1"/>
  <c r="P2308" i="1" s="1"/>
  <c r="M2309" i="1"/>
  <c r="Q2309" i="1" s="1" a="1"/>
  <c r="Q2309" i="1" s="1"/>
  <c r="P2309" i="1" s="1"/>
  <c r="M2310" i="1"/>
  <c r="Q2310" i="1" s="1" a="1"/>
  <c r="Q2310" i="1" s="1"/>
  <c r="P2310" i="1" s="1"/>
  <c r="M2311" i="1"/>
  <c r="Q2311" i="1" s="1" a="1"/>
  <c r="Q2311" i="1" s="1"/>
  <c r="P2311" i="1" s="1"/>
  <c r="M2312" i="1"/>
  <c r="Q2312" i="1" s="1" a="1"/>
  <c r="Q2312" i="1" s="1"/>
  <c r="P2312" i="1" s="1"/>
  <c r="M2313" i="1"/>
  <c r="Q2313" i="1" s="1" a="1"/>
  <c r="Q2313" i="1" s="1"/>
  <c r="P2313" i="1" s="1"/>
  <c r="M2314" i="1"/>
  <c r="Q2314" i="1" s="1" a="1"/>
  <c r="Q2314" i="1" s="1"/>
  <c r="P2314" i="1" s="1"/>
  <c r="M2315" i="1"/>
  <c r="Q2315" i="1" s="1" a="1"/>
  <c r="Q2315" i="1" s="1"/>
  <c r="P2315" i="1" s="1"/>
  <c r="M2316" i="1"/>
  <c r="Q2316" i="1" s="1" a="1"/>
  <c r="Q2316" i="1" s="1"/>
  <c r="P2316" i="1" s="1"/>
  <c r="M2317" i="1"/>
  <c r="Q2317" i="1" s="1" a="1"/>
  <c r="Q2317" i="1" s="1"/>
  <c r="P2317" i="1" s="1"/>
  <c r="M2318" i="1"/>
  <c r="Q2318" i="1" s="1" a="1"/>
  <c r="Q2318" i="1" s="1"/>
  <c r="P2318" i="1" s="1"/>
  <c r="M2319" i="1"/>
  <c r="Q2319" i="1" s="1" a="1"/>
  <c r="Q2319" i="1" s="1"/>
  <c r="P2319" i="1" s="1"/>
  <c r="M2320" i="1"/>
  <c r="Q2320" i="1" s="1" a="1"/>
  <c r="Q2320" i="1" s="1"/>
  <c r="P2320" i="1" s="1"/>
  <c r="M2321" i="1"/>
  <c r="Q2321" i="1" s="1" a="1"/>
  <c r="Q2321" i="1" s="1"/>
  <c r="P2321" i="1" s="1"/>
  <c r="M2322" i="1"/>
  <c r="Q2322" i="1" s="1" a="1"/>
  <c r="Q2322" i="1" s="1"/>
  <c r="P2322" i="1" s="1"/>
  <c r="M2323" i="1"/>
  <c r="Q2323" i="1" s="1" a="1"/>
  <c r="Q2323" i="1" s="1"/>
  <c r="P2323" i="1" s="1"/>
  <c r="M2324" i="1"/>
  <c r="Q2324" i="1" s="1" a="1"/>
  <c r="Q2324" i="1" s="1"/>
  <c r="P2324" i="1" s="1"/>
  <c r="M2325" i="1"/>
  <c r="Q2325" i="1" s="1" a="1"/>
  <c r="Q2325" i="1" s="1"/>
  <c r="P2325" i="1" s="1"/>
  <c r="M2326" i="1"/>
  <c r="Q2326" i="1" s="1" a="1"/>
  <c r="Q2326" i="1" s="1"/>
  <c r="P2326" i="1" s="1"/>
  <c r="M2327" i="1"/>
  <c r="Q2327" i="1" s="1" a="1"/>
  <c r="Q2327" i="1" s="1"/>
  <c r="P2327" i="1" s="1"/>
  <c r="M2328" i="1"/>
  <c r="Q2328" i="1" s="1" a="1"/>
  <c r="Q2328" i="1" s="1"/>
  <c r="P2328" i="1" s="1"/>
  <c r="M2329" i="1"/>
  <c r="Q2329" i="1" s="1" a="1"/>
  <c r="Q2329" i="1" s="1"/>
  <c r="P2329" i="1" s="1"/>
  <c r="M2330" i="1"/>
  <c r="Q2330" i="1" s="1" a="1"/>
  <c r="Q2330" i="1" s="1"/>
  <c r="P2330" i="1" s="1"/>
  <c r="M2331" i="1"/>
  <c r="Q2331" i="1" s="1" a="1"/>
  <c r="Q2331" i="1" s="1"/>
  <c r="P2331" i="1" s="1"/>
  <c r="M2332" i="1"/>
  <c r="Q2332" i="1" s="1" a="1"/>
  <c r="Q2332" i="1" s="1"/>
  <c r="P2332" i="1" s="1"/>
  <c r="M2333" i="1"/>
  <c r="Q2333" i="1" s="1" a="1"/>
  <c r="Q2333" i="1" s="1"/>
  <c r="P2333" i="1" s="1"/>
  <c r="M2334" i="1"/>
  <c r="Q2334" i="1" a="1"/>
  <c r="Q2334" i="1" s="1"/>
  <c r="P2334" i="1" s="1"/>
  <c r="M2335" i="1"/>
  <c r="Q2335" i="1" s="1" a="1"/>
  <c r="Q2335" i="1" s="1"/>
  <c r="P2335" i="1" s="1"/>
  <c r="M2336" i="1"/>
  <c r="Q2336" i="1" s="1" a="1"/>
  <c r="Q2336" i="1" s="1"/>
  <c r="P2336" i="1" s="1"/>
  <c r="M2337" i="1"/>
  <c r="Q2337" i="1" s="1" a="1"/>
  <c r="Q2337" i="1" s="1"/>
  <c r="P2337" i="1" s="1"/>
  <c r="M2338" i="1"/>
  <c r="Q2338" i="1" s="1" a="1"/>
  <c r="Q2338" i="1" s="1"/>
  <c r="P2338" i="1" s="1"/>
  <c r="M2339" i="1"/>
  <c r="Q2339" i="1" s="1" a="1"/>
  <c r="Q2339" i="1" s="1"/>
  <c r="P2339" i="1" s="1"/>
  <c r="M2340" i="1"/>
  <c r="Q2340" i="1" s="1" a="1"/>
  <c r="Q2340" i="1" s="1"/>
  <c r="P2340" i="1" s="1"/>
  <c r="M2341" i="1"/>
  <c r="Q2341" i="1" s="1" a="1"/>
  <c r="Q2341" i="1" s="1"/>
  <c r="P2341" i="1" s="1"/>
  <c r="M2342" i="1"/>
  <c r="Q2342" i="1" s="1" a="1"/>
  <c r="Q2342" i="1" s="1"/>
  <c r="P2342" i="1" s="1"/>
  <c r="M2343" i="1"/>
  <c r="Q2343" i="1" s="1" a="1"/>
  <c r="Q2343" i="1" s="1"/>
  <c r="P2343" i="1" s="1"/>
  <c r="M2344" i="1"/>
  <c r="Q2344" i="1" s="1" a="1"/>
  <c r="Q2344" i="1" s="1"/>
  <c r="P2344" i="1" s="1"/>
  <c r="M2345" i="1"/>
  <c r="Q2345" i="1" s="1" a="1"/>
  <c r="Q2345" i="1" s="1"/>
  <c r="P2345" i="1" s="1"/>
  <c r="M2346" i="1"/>
  <c r="Q2346" i="1" s="1" a="1"/>
  <c r="Q2346" i="1" s="1"/>
  <c r="P2346" i="1" s="1"/>
  <c r="M2347" i="1"/>
  <c r="Q2347" i="1" s="1" a="1"/>
  <c r="Q2347" i="1" s="1"/>
  <c r="P2347" i="1" s="1"/>
  <c r="M2348" i="1"/>
  <c r="Q2348" i="1" s="1" a="1"/>
  <c r="Q2348" i="1" s="1"/>
  <c r="P2348" i="1" s="1"/>
  <c r="M2349" i="1"/>
  <c r="Q2349" i="1" s="1" a="1"/>
  <c r="Q2349" i="1" s="1"/>
  <c r="P2349" i="1" s="1"/>
  <c r="M2350" i="1"/>
  <c r="Q2350" i="1" s="1" a="1"/>
  <c r="Q2350" i="1" s="1"/>
  <c r="P2350" i="1" s="1"/>
  <c r="M2351" i="1"/>
  <c r="Q2351" i="1" s="1" a="1"/>
  <c r="Q2351" i="1" s="1"/>
  <c r="P2351" i="1" s="1"/>
  <c r="M2352" i="1"/>
  <c r="Q2352" i="1" s="1" a="1"/>
  <c r="Q2352" i="1" s="1"/>
  <c r="P2352" i="1" s="1"/>
  <c r="M2353" i="1"/>
  <c r="Q2353" i="1" s="1" a="1"/>
  <c r="Q2353" i="1" s="1"/>
  <c r="P2353" i="1" s="1"/>
  <c r="M2354" i="1"/>
  <c r="Q2354" i="1" s="1" a="1"/>
  <c r="Q2354" i="1" s="1"/>
  <c r="P2354" i="1" s="1"/>
  <c r="M2355" i="1"/>
  <c r="Q2355" i="1" s="1" a="1"/>
  <c r="Q2355" i="1" s="1"/>
  <c r="P2355" i="1" s="1"/>
  <c r="M2356" i="1"/>
  <c r="Q2356" i="1" s="1" a="1"/>
  <c r="Q2356" i="1" s="1"/>
  <c r="P2356" i="1" s="1"/>
  <c r="M2357" i="1"/>
  <c r="Q2357" i="1" s="1" a="1"/>
  <c r="Q2357" i="1" s="1"/>
  <c r="P2357" i="1" s="1"/>
  <c r="M2358" i="1"/>
  <c r="Q2358" i="1" s="1" a="1"/>
  <c r="Q2358" i="1" s="1"/>
  <c r="P2358" i="1" s="1"/>
  <c r="M2359" i="1"/>
  <c r="Q2359" i="1" s="1" a="1"/>
  <c r="Q2359" i="1" s="1"/>
  <c r="P2359" i="1" s="1"/>
  <c r="M2360" i="1"/>
  <c r="Q2360" i="1" s="1" a="1"/>
  <c r="Q2360" i="1" s="1"/>
  <c r="P2360" i="1" s="1"/>
  <c r="M2361" i="1"/>
  <c r="Q2361" i="1" s="1" a="1"/>
  <c r="Q2361" i="1" s="1"/>
  <c r="P2361" i="1" s="1"/>
  <c r="M2362" i="1"/>
  <c r="Q2362" i="1" s="1" a="1"/>
  <c r="Q2362" i="1" s="1"/>
  <c r="P2362" i="1" s="1"/>
  <c r="M2363" i="1"/>
  <c r="Q2363" i="1" s="1" a="1"/>
  <c r="Q2363" i="1" s="1"/>
  <c r="P2363" i="1" s="1"/>
  <c r="M2364" i="1"/>
  <c r="Q2364" i="1" s="1" a="1"/>
  <c r="Q2364" i="1" s="1"/>
  <c r="P2364" i="1" s="1"/>
  <c r="M2365" i="1"/>
  <c r="Q2365" i="1" s="1" a="1"/>
  <c r="Q2365" i="1" s="1"/>
  <c r="P2365" i="1" s="1"/>
  <c r="M2366" i="1"/>
  <c r="Q2366" i="1" s="1" a="1"/>
  <c r="Q2366" i="1" s="1"/>
  <c r="P2366" i="1" s="1"/>
  <c r="M2367" i="1"/>
  <c r="Q2367" i="1" s="1" a="1"/>
  <c r="Q2367" i="1" s="1"/>
  <c r="P2367" i="1" s="1"/>
  <c r="M2368" i="1"/>
  <c r="Q2368" i="1" s="1" a="1"/>
  <c r="Q2368" i="1" s="1"/>
  <c r="P2368" i="1" s="1"/>
  <c r="M2369" i="1"/>
  <c r="Q2369" i="1" s="1" a="1"/>
  <c r="Q2369" i="1" s="1"/>
  <c r="P2369" i="1" s="1"/>
  <c r="M2370" i="1"/>
  <c r="Q2370" i="1" s="1" a="1"/>
  <c r="Q2370" i="1" s="1"/>
  <c r="P2370" i="1" s="1"/>
  <c r="M2371" i="1"/>
  <c r="Q2371" i="1" s="1" a="1"/>
  <c r="Q2371" i="1" s="1"/>
  <c r="P2371" i="1" s="1"/>
  <c r="M2372" i="1"/>
  <c r="Q2372" i="1" s="1" a="1"/>
  <c r="Q2372" i="1" s="1"/>
  <c r="P2372" i="1" s="1"/>
  <c r="M2373" i="1"/>
  <c r="Q2373" i="1" s="1" a="1"/>
  <c r="Q2373" i="1" s="1"/>
  <c r="P2373" i="1" s="1"/>
  <c r="M2374" i="1"/>
  <c r="Q2374" i="1" s="1" a="1"/>
  <c r="Q2374" i="1" s="1"/>
  <c r="P2374" i="1" s="1"/>
  <c r="M2375" i="1"/>
  <c r="Q2375" i="1" s="1" a="1"/>
  <c r="Q2375" i="1" s="1"/>
  <c r="P2375" i="1" s="1"/>
  <c r="M2376" i="1"/>
  <c r="Q2376" i="1" s="1" a="1"/>
  <c r="Q2376" i="1" s="1"/>
  <c r="P2376" i="1" s="1"/>
  <c r="M2377" i="1"/>
  <c r="Q2377" i="1" s="1" a="1"/>
  <c r="Q2377" i="1" s="1"/>
  <c r="P2377" i="1" s="1"/>
  <c r="M2378" i="1"/>
  <c r="Q2378" i="1" s="1" a="1"/>
  <c r="Q2378" i="1" s="1"/>
  <c r="P2378" i="1" s="1"/>
  <c r="M2379" i="1"/>
  <c r="Q2379" i="1" s="1" a="1"/>
  <c r="Q2379" i="1" s="1"/>
  <c r="P2379" i="1" s="1"/>
  <c r="M2380" i="1"/>
  <c r="Q2380" i="1" s="1" a="1"/>
  <c r="Q2380" i="1" s="1"/>
  <c r="P2380" i="1" s="1"/>
  <c r="M2381" i="1"/>
  <c r="Q2381" i="1" s="1" a="1"/>
  <c r="Q2381" i="1" s="1"/>
  <c r="P2381" i="1" s="1"/>
  <c r="M2382" i="1"/>
  <c r="Q2382" i="1" s="1" a="1"/>
  <c r="Q2382" i="1" s="1"/>
  <c r="P2382" i="1" s="1"/>
  <c r="M2383" i="1"/>
  <c r="Q2383" i="1" s="1" a="1"/>
  <c r="Q2383" i="1" s="1"/>
  <c r="P2383" i="1" s="1"/>
  <c r="M2384" i="1"/>
  <c r="Q2384" i="1" s="1" a="1"/>
  <c r="Q2384" i="1" s="1"/>
  <c r="P2384" i="1" s="1"/>
  <c r="M2385" i="1"/>
  <c r="Q2385" i="1" s="1" a="1"/>
  <c r="Q2385" i="1" s="1"/>
  <c r="P2385" i="1" s="1"/>
  <c r="M2386" i="1"/>
  <c r="Q2386" i="1" s="1" a="1"/>
  <c r="Q2386" i="1" s="1"/>
  <c r="P2386" i="1" s="1"/>
  <c r="M2387" i="1"/>
  <c r="Q2387" i="1" s="1" a="1"/>
  <c r="Q2387" i="1" s="1"/>
  <c r="P2387" i="1" s="1"/>
  <c r="M2388" i="1"/>
  <c r="Q2388" i="1" s="1" a="1"/>
  <c r="Q2388" i="1" s="1"/>
  <c r="P2388" i="1" s="1"/>
  <c r="M2389" i="1"/>
  <c r="Q2389" i="1" s="1" a="1"/>
  <c r="Q2389" i="1" s="1"/>
  <c r="P2389" i="1" s="1"/>
  <c r="M2390" i="1"/>
  <c r="Q2390" i="1" s="1" a="1"/>
  <c r="Q2390" i="1" s="1"/>
  <c r="P2390" i="1" s="1"/>
  <c r="M2391" i="1"/>
  <c r="Q2391" i="1" s="1" a="1"/>
  <c r="Q2391" i="1" s="1"/>
  <c r="P2391" i="1" s="1"/>
  <c r="M2392" i="1"/>
  <c r="Q2392" i="1" s="1" a="1"/>
  <c r="Q2392" i="1" s="1"/>
  <c r="P2392" i="1" s="1"/>
  <c r="M2393" i="1"/>
  <c r="Q2393" i="1" s="1" a="1"/>
  <c r="Q2393" i="1" s="1"/>
  <c r="P2393" i="1" s="1"/>
  <c r="M2394" i="1"/>
  <c r="Q2394" i="1" s="1" a="1"/>
  <c r="Q2394" i="1" s="1"/>
  <c r="P2394" i="1" s="1"/>
  <c r="M2395" i="1"/>
  <c r="Q2395" i="1" s="1" a="1"/>
  <c r="Q2395" i="1" s="1"/>
  <c r="P2395" i="1" s="1"/>
  <c r="M2396" i="1"/>
  <c r="Q2396" i="1" s="1" a="1"/>
  <c r="Q2396" i="1" s="1"/>
  <c r="P2396" i="1" s="1"/>
  <c r="M2397" i="1"/>
  <c r="Q2397" i="1" s="1" a="1"/>
  <c r="Q2397" i="1" s="1"/>
  <c r="P2397" i="1" s="1"/>
  <c r="M2398" i="1"/>
  <c r="Q2398" i="1" s="1" a="1"/>
  <c r="Q2398" i="1" s="1"/>
  <c r="P2398" i="1" s="1"/>
  <c r="M2399" i="1"/>
  <c r="Q2399" i="1" s="1" a="1"/>
  <c r="Q2399" i="1" s="1"/>
  <c r="P2399" i="1" s="1"/>
  <c r="M2400" i="1"/>
  <c r="Q2400" i="1" s="1" a="1"/>
  <c r="Q2400" i="1" s="1"/>
  <c r="P2400" i="1" s="1"/>
  <c r="M2401" i="1"/>
  <c r="Q2401" i="1" s="1" a="1"/>
  <c r="Q2401" i="1" s="1"/>
  <c r="P2401" i="1" s="1"/>
  <c r="M2402" i="1"/>
  <c r="Q2402" i="1" s="1" a="1"/>
  <c r="Q2402" i="1" s="1"/>
  <c r="P2402" i="1" s="1"/>
  <c r="M2403" i="1"/>
  <c r="Q2403" i="1" s="1" a="1"/>
  <c r="Q2403" i="1" s="1"/>
  <c r="P2403" i="1" s="1"/>
  <c r="M2404" i="1"/>
  <c r="Q2404" i="1" s="1" a="1"/>
  <c r="Q2404" i="1" s="1"/>
  <c r="P2404" i="1" s="1"/>
  <c r="M2405" i="1"/>
  <c r="Q2405" i="1" s="1" a="1"/>
  <c r="Q2405" i="1" s="1"/>
  <c r="P2405" i="1" s="1"/>
  <c r="M2406" i="1"/>
  <c r="Q2406" i="1" s="1" a="1"/>
  <c r="Q2406" i="1" s="1"/>
  <c r="P2406" i="1" s="1"/>
  <c r="M2407" i="1"/>
  <c r="Q2407" i="1" s="1" a="1"/>
  <c r="Q2407" i="1" s="1"/>
  <c r="P2407" i="1" s="1"/>
  <c r="M2408" i="1"/>
  <c r="Q2408" i="1" s="1" a="1"/>
  <c r="Q2408" i="1" s="1"/>
  <c r="P2408" i="1" s="1"/>
  <c r="M2409" i="1"/>
  <c r="Q2409" i="1" s="1" a="1"/>
  <c r="Q2409" i="1" s="1"/>
  <c r="P2409" i="1" s="1"/>
  <c r="M2410" i="1"/>
  <c r="Q2410" i="1" s="1" a="1"/>
  <c r="Q2410" i="1" s="1"/>
  <c r="P2410" i="1" s="1"/>
  <c r="M2411" i="1"/>
  <c r="Q2411" i="1" s="1" a="1"/>
  <c r="Q2411" i="1" s="1"/>
  <c r="P2411" i="1" s="1"/>
  <c r="M2412" i="1"/>
  <c r="Q2412" i="1" s="1" a="1"/>
  <c r="Q2412" i="1" s="1"/>
  <c r="P2412" i="1" s="1"/>
  <c r="M2413" i="1"/>
  <c r="Q2413" i="1" s="1" a="1"/>
  <c r="Q2413" i="1" s="1"/>
  <c r="P2413" i="1" s="1"/>
  <c r="M2414" i="1"/>
  <c r="Q2414" i="1" s="1" a="1"/>
  <c r="Q2414" i="1" s="1"/>
  <c r="P2414" i="1" s="1"/>
  <c r="M2415" i="1"/>
  <c r="Q2415" i="1" s="1" a="1"/>
  <c r="Q2415" i="1" s="1"/>
  <c r="P2415" i="1" s="1"/>
  <c r="M2416" i="1"/>
  <c r="Q2416" i="1" s="1" a="1"/>
  <c r="Q2416" i="1" s="1"/>
  <c r="P2416" i="1" s="1"/>
  <c r="M2417" i="1"/>
  <c r="Q2417" i="1" s="1" a="1"/>
  <c r="Q2417" i="1" s="1"/>
  <c r="P2417" i="1" s="1"/>
  <c r="M2418" i="1"/>
  <c r="Q2418" i="1" s="1" a="1"/>
  <c r="Q2418" i="1" s="1"/>
  <c r="P2418" i="1" s="1"/>
  <c r="M2419" i="1"/>
  <c r="Q2419" i="1" s="1" a="1"/>
  <c r="Q2419" i="1" s="1"/>
  <c r="P2419" i="1" s="1"/>
  <c r="M2420" i="1"/>
  <c r="Q2420" i="1" s="1" a="1"/>
  <c r="Q2420" i="1" s="1"/>
  <c r="P2420" i="1" s="1"/>
  <c r="M2421" i="1"/>
  <c r="Q2421" i="1" s="1" a="1"/>
  <c r="Q2421" i="1" s="1"/>
  <c r="P2421" i="1" s="1"/>
  <c r="M2422" i="1"/>
  <c r="Q2422" i="1" s="1" a="1"/>
  <c r="Q2422" i="1" s="1"/>
  <c r="P2422" i="1" s="1"/>
  <c r="M2423" i="1"/>
  <c r="Q2423" i="1" s="1" a="1"/>
  <c r="Q2423" i="1" s="1"/>
  <c r="P2423" i="1" s="1"/>
  <c r="M2424" i="1"/>
  <c r="Q2424" i="1" s="1" a="1"/>
  <c r="Q2424" i="1" s="1"/>
  <c r="P2424" i="1" s="1"/>
  <c r="M2425" i="1"/>
  <c r="Q2425" i="1" s="1" a="1"/>
  <c r="Q2425" i="1" s="1"/>
  <c r="P2425" i="1" s="1"/>
  <c r="M2426" i="1"/>
  <c r="Q2426" i="1" s="1" a="1"/>
  <c r="Q2426" i="1" s="1"/>
  <c r="P2426" i="1" s="1"/>
  <c r="M2427" i="1"/>
  <c r="Q2427" i="1" s="1" a="1"/>
  <c r="Q2427" i="1" s="1"/>
  <c r="P2427" i="1" s="1"/>
  <c r="M2428" i="1"/>
  <c r="Q2428" i="1" s="1" a="1"/>
  <c r="Q2428" i="1" s="1"/>
  <c r="P2428" i="1" s="1"/>
  <c r="M2429" i="1"/>
  <c r="Q2429" i="1" s="1" a="1"/>
  <c r="Q2429" i="1" s="1"/>
  <c r="P2429" i="1" s="1"/>
  <c r="M2430" i="1"/>
  <c r="Q2430" i="1" s="1" a="1"/>
  <c r="Q2430" i="1" s="1"/>
  <c r="P2430" i="1" s="1"/>
  <c r="M2431" i="1"/>
  <c r="Q2431" i="1" s="1" a="1"/>
  <c r="Q2431" i="1" s="1"/>
  <c r="P2431" i="1" s="1"/>
  <c r="M2432" i="1"/>
  <c r="Q2432" i="1" s="1" a="1"/>
  <c r="Q2432" i="1" s="1"/>
  <c r="P2432" i="1" s="1"/>
  <c r="M2433" i="1"/>
  <c r="Q2433" i="1" s="1" a="1"/>
  <c r="Q2433" i="1" s="1"/>
  <c r="P2433" i="1" s="1"/>
  <c r="M2434" i="1"/>
  <c r="Q2434" i="1" s="1" a="1"/>
  <c r="Q2434" i="1" s="1"/>
  <c r="P2434" i="1" s="1"/>
  <c r="M2435" i="1"/>
  <c r="Q2435" i="1" s="1" a="1"/>
  <c r="Q2435" i="1" s="1"/>
  <c r="P2435" i="1" s="1"/>
  <c r="M2436" i="1"/>
  <c r="Q2436" i="1" s="1" a="1"/>
  <c r="Q2436" i="1" s="1"/>
  <c r="P2436" i="1" s="1"/>
  <c r="M2437" i="1"/>
  <c r="Q2437" i="1" s="1" a="1"/>
  <c r="Q2437" i="1" s="1"/>
  <c r="P2437" i="1" s="1"/>
  <c r="M2438" i="1"/>
  <c r="Q2438" i="1" s="1" a="1"/>
  <c r="Q2438" i="1" s="1"/>
  <c r="P2438" i="1" s="1"/>
  <c r="M2439" i="1"/>
  <c r="Q2439" i="1" s="1" a="1"/>
  <c r="Q2439" i="1" s="1"/>
  <c r="P2439" i="1" s="1"/>
  <c r="M2440" i="1"/>
  <c r="Q2440" i="1" s="1" a="1"/>
  <c r="Q2440" i="1" s="1"/>
  <c r="P2440" i="1" s="1"/>
  <c r="M2441" i="1"/>
  <c r="Q2441" i="1" s="1" a="1"/>
  <c r="Q2441" i="1" s="1"/>
  <c r="P2441" i="1" s="1"/>
  <c r="M2442" i="1"/>
  <c r="Q2442" i="1" s="1" a="1"/>
  <c r="Q2442" i="1" s="1"/>
  <c r="P2442" i="1" s="1"/>
  <c r="M2443" i="1"/>
  <c r="Q2443" i="1" s="1" a="1"/>
  <c r="Q2443" i="1" s="1"/>
  <c r="P2443" i="1" s="1"/>
  <c r="M2444" i="1"/>
  <c r="Q2444" i="1" s="1" a="1"/>
  <c r="Q2444" i="1" s="1"/>
  <c r="P2444" i="1" s="1"/>
  <c r="M2445" i="1"/>
  <c r="Q2445" i="1" s="1" a="1"/>
  <c r="Q2445" i="1" s="1"/>
  <c r="P2445" i="1" s="1"/>
  <c r="M2446" i="1"/>
  <c r="Q2446" i="1" s="1" a="1"/>
  <c r="Q2446" i="1" s="1"/>
  <c r="P2446" i="1" s="1"/>
  <c r="M2447" i="1"/>
  <c r="Q2447" i="1" s="1" a="1"/>
  <c r="Q2447" i="1" s="1"/>
  <c r="P2447" i="1" s="1"/>
  <c r="M2448" i="1"/>
  <c r="Q2448" i="1" s="1" a="1"/>
  <c r="Q2448" i="1" s="1"/>
  <c r="P2448" i="1" s="1"/>
  <c r="M2449" i="1"/>
  <c r="Q2449" i="1" s="1" a="1"/>
  <c r="Q2449" i="1" s="1"/>
  <c r="P2449" i="1" s="1"/>
  <c r="M2450" i="1"/>
  <c r="Q2450" i="1" s="1" a="1"/>
  <c r="Q2450" i="1" s="1"/>
  <c r="P2450" i="1" s="1"/>
  <c r="M2451" i="1"/>
  <c r="Q2451" i="1" s="1" a="1"/>
  <c r="Q2451" i="1" s="1"/>
  <c r="P2451" i="1" s="1"/>
  <c r="M2452" i="1"/>
  <c r="Q2452" i="1" s="1" a="1"/>
  <c r="Q2452" i="1" s="1"/>
  <c r="P2452" i="1" s="1"/>
  <c r="M2453" i="1"/>
  <c r="Q2453" i="1" s="1" a="1"/>
  <c r="Q2453" i="1" s="1"/>
  <c r="P2453" i="1" s="1"/>
  <c r="M2454" i="1"/>
  <c r="Q2454" i="1" s="1" a="1"/>
  <c r="Q2454" i="1" s="1"/>
  <c r="P2454" i="1" s="1"/>
  <c r="M2455" i="1"/>
  <c r="Q2455" i="1" s="1" a="1"/>
  <c r="Q2455" i="1" s="1"/>
  <c r="P2455" i="1" s="1"/>
  <c r="M2456" i="1"/>
  <c r="Q2456" i="1" s="1" a="1"/>
  <c r="Q2456" i="1" s="1"/>
  <c r="P2456" i="1" s="1"/>
  <c r="M2457" i="1"/>
  <c r="Q2457" i="1" s="1" a="1"/>
  <c r="Q2457" i="1" s="1"/>
  <c r="P2457" i="1" s="1"/>
  <c r="M2458" i="1"/>
  <c r="Q2458" i="1" s="1" a="1"/>
  <c r="Q2458" i="1" s="1"/>
  <c r="P2458" i="1" s="1"/>
  <c r="M2459" i="1"/>
  <c r="Q2459" i="1" s="1" a="1"/>
  <c r="Q2459" i="1" s="1"/>
  <c r="P2459" i="1" s="1"/>
  <c r="M2460" i="1"/>
  <c r="Q2460" i="1" s="1" a="1"/>
  <c r="Q2460" i="1" s="1"/>
  <c r="P2460" i="1" s="1"/>
  <c r="M2461" i="1"/>
  <c r="Q2461" i="1" s="1" a="1"/>
  <c r="Q2461" i="1" s="1"/>
  <c r="P2461" i="1" s="1"/>
  <c r="M2462" i="1"/>
  <c r="Q2462" i="1" s="1" a="1"/>
  <c r="Q2462" i="1" s="1"/>
  <c r="P2462" i="1" s="1"/>
  <c r="M2463" i="1"/>
  <c r="Q2463" i="1" s="1" a="1"/>
  <c r="Q2463" i="1" s="1"/>
  <c r="P2463" i="1" s="1"/>
  <c r="M2464" i="1"/>
  <c r="Q2464" i="1" s="1" a="1"/>
  <c r="Q2464" i="1" s="1"/>
  <c r="P2464" i="1" s="1"/>
  <c r="M2465" i="1"/>
  <c r="Q2465" i="1" s="1" a="1"/>
  <c r="Q2465" i="1" s="1"/>
  <c r="P2465" i="1" s="1"/>
  <c r="M2466" i="1"/>
  <c r="Q2466" i="1" s="1" a="1"/>
  <c r="Q2466" i="1" s="1"/>
  <c r="P2466" i="1" s="1"/>
  <c r="M2467" i="1"/>
  <c r="Q2467" i="1" s="1" a="1"/>
  <c r="Q2467" i="1" s="1"/>
  <c r="P2467" i="1" s="1"/>
  <c r="M2468" i="1"/>
  <c r="Q2468" i="1" s="1" a="1"/>
  <c r="Q2468" i="1" s="1"/>
  <c r="P2468" i="1" s="1"/>
  <c r="M2469" i="1"/>
  <c r="Q2469" i="1" s="1" a="1"/>
  <c r="Q2469" i="1" s="1"/>
  <c r="P2469" i="1" s="1"/>
  <c r="M2470" i="1"/>
  <c r="Q2470" i="1" s="1" a="1"/>
  <c r="Q2470" i="1" s="1"/>
  <c r="P2470" i="1" s="1"/>
  <c r="M2471" i="1"/>
  <c r="Q2471" i="1" s="1" a="1"/>
  <c r="Q2471" i="1" s="1"/>
  <c r="P2471" i="1" s="1"/>
  <c r="M2472" i="1"/>
  <c r="Q2472" i="1" s="1" a="1"/>
  <c r="Q2472" i="1" s="1"/>
  <c r="P2472" i="1" s="1"/>
  <c r="M2473" i="1"/>
  <c r="Q2473" i="1" s="1" a="1"/>
  <c r="Q2473" i="1" s="1"/>
  <c r="P2473" i="1" s="1"/>
  <c r="M2474" i="1"/>
  <c r="Q2474" i="1" s="1" a="1"/>
  <c r="Q2474" i="1" s="1"/>
  <c r="P2474" i="1" s="1"/>
  <c r="M2475" i="1"/>
  <c r="Q2475" i="1" s="1" a="1"/>
  <c r="Q2475" i="1" s="1"/>
  <c r="P2475" i="1" s="1"/>
  <c r="M2476" i="1"/>
  <c r="Q2476" i="1" s="1" a="1"/>
  <c r="Q2476" i="1" s="1"/>
  <c r="P2476" i="1" s="1"/>
  <c r="M2477" i="1"/>
  <c r="Q2477" i="1" s="1" a="1"/>
  <c r="Q2477" i="1" s="1"/>
  <c r="P2477" i="1" s="1"/>
  <c r="M2478" i="1"/>
  <c r="Q2478" i="1" s="1" a="1"/>
  <c r="Q2478" i="1" s="1"/>
  <c r="P2478" i="1" s="1"/>
  <c r="M2479" i="1"/>
  <c r="Q2479" i="1" s="1" a="1"/>
  <c r="Q2479" i="1" s="1"/>
  <c r="P2479" i="1" s="1"/>
  <c r="M2480" i="1"/>
  <c r="Q2480" i="1" s="1" a="1"/>
  <c r="Q2480" i="1" s="1"/>
  <c r="P2480" i="1" s="1"/>
  <c r="M2481" i="1"/>
  <c r="Q2481" i="1" s="1" a="1"/>
  <c r="Q2481" i="1" s="1"/>
  <c r="P2481" i="1" s="1"/>
  <c r="M2482" i="1"/>
  <c r="Q2482" i="1" s="1" a="1"/>
  <c r="Q2482" i="1" s="1"/>
  <c r="P2482" i="1" s="1"/>
  <c r="M2483" i="1"/>
  <c r="Q2483" i="1" s="1" a="1"/>
  <c r="Q2483" i="1" s="1"/>
  <c r="P2483" i="1" s="1"/>
  <c r="M2484" i="1"/>
  <c r="Q2484" i="1" s="1" a="1"/>
  <c r="Q2484" i="1" s="1"/>
  <c r="P2484" i="1" s="1"/>
  <c r="M2485" i="1"/>
  <c r="Q2485" i="1" s="1" a="1"/>
  <c r="Q2485" i="1" s="1"/>
  <c r="P2485" i="1" s="1"/>
  <c r="M2486" i="1"/>
  <c r="Q2486" i="1" s="1" a="1"/>
  <c r="Q2486" i="1" s="1"/>
  <c r="P2486" i="1" s="1"/>
  <c r="M2487" i="1"/>
  <c r="Q2487" i="1" s="1" a="1"/>
  <c r="Q2487" i="1" s="1"/>
  <c r="P2487" i="1" s="1"/>
  <c r="M2488" i="1"/>
  <c r="Q2488" i="1" s="1" a="1"/>
  <c r="Q2488" i="1" s="1"/>
  <c r="P2488" i="1" s="1"/>
  <c r="M2489" i="1"/>
  <c r="Q2489" i="1" s="1" a="1"/>
  <c r="Q2489" i="1" s="1"/>
  <c r="P2489" i="1" s="1"/>
  <c r="M2490" i="1"/>
  <c r="Q2490" i="1" s="1" a="1"/>
  <c r="Q2490" i="1" s="1"/>
  <c r="P2490" i="1" s="1"/>
  <c r="M2491" i="1"/>
  <c r="Q2491" i="1" s="1" a="1"/>
  <c r="Q2491" i="1" s="1"/>
  <c r="P2491" i="1" s="1"/>
  <c r="M2492" i="1"/>
  <c r="Q2492" i="1" s="1" a="1"/>
  <c r="Q2492" i="1" s="1"/>
  <c r="P2492" i="1" s="1"/>
  <c r="M2493" i="1"/>
  <c r="Q2493" i="1" s="1" a="1"/>
  <c r="Q2493" i="1" s="1"/>
  <c r="P2493" i="1" s="1"/>
  <c r="M2494" i="1"/>
  <c r="Q2494" i="1" s="1" a="1"/>
  <c r="Q2494" i="1" s="1"/>
  <c r="P2494" i="1" s="1"/>
  <c r="M2495" i="1"/>
  <c r="Q2495" i="1" s="1" a="1"/>
  <c r="Q2495" i="1" s="1"/>
  <c r="P2495" i="1" s="1"/>
  <c r="M2496" i="1"/>
  <c r="Q2496" i="1" s="1" a="1"/>
  <c r="Q2496" i="1" s="1"/>
  <c r="P2496" i="1" s="1"/>
  <c r="M2497" i="1"/>
  <c r="Q2497" i="1" s="1" a="1"/>
  <c r="Q2497" i="1" s="1"/>
  <c r="P2497" i="1" s="1"/>
  <c r="M2498" i="1"/>
  <c r="Q2498" i="1" s="1" a="1"/>
  <c r="Q2498" i="1" s="1"/>
  <c r="P2498" i="1" s="1"/>
  <c r="M2499" i="1"/>
  <c r="Q2499" i="1" s="1" a="1"/>
  <c r="Q2499" i="1" s="1"/>
  <c r="P2499" i="1" s="1"/>
  <c r="M2500" i="1"/>
  <c r="Q2500" i="1" s="1" a="1"/>
  <c r="Q2500" i="1" s="1"/>
  <c r="P2500" i="1" s="1"/>
  <c r="M2501" i="1"/>
  <c r="Q2501" i="1" s="1" a="1"/>
  <c r="Q2501" i="1" s="1"/>
  <c r="P2501" i="1" s="1"/>
  <c r="M2502" i="1"/>
  <c r="Q2502" i="1" s="1" a="1"/>
  <c r="Q2502" i="1" s="1"/>
  <c r="P2502" i="1" s="1"/>
  <c r="M2503" i="1"/>
  <c r="Q2503" i="1" s="1" a="1"/>
  <c r="Q2503" i="1" s="1"/>
  <c r="P2503" i="1" s="1"/>
  <c r="M2504" i="1"/>
  <c r="Q2504" i="1" s="1" a="1"/>
  <c r="Q2504" i="1" s="1"/>
  <c r="P2504" i="1" s="1"/>
  <c r="M2505" i="1"/>
  <c r="Q2505" i="1" s="1" a="1"/>
  <c r="Q2505" i="1" s="1"/>
  <c r="P2505" i="1" s="1"/>
  <c r="M2506" i="1"/>
  <c r="Q2506" i="1" s="1" a="1"/>
  <c r="Q2506" i="1" s="1"/>
  <c r="P2506" i="1" s="1"/>
  <c r="M2507" i="1"/>
  <c r="Q2507" i="1" s="1" a="1"/>
  <c r="Q2507" i="1" s="1"/>
  <c r="P2507" i="1" s="1"/>
  <c r="M2508" i="1"/>
  <c r="Q2508" i="1" s="1" a="1"/>
  <c r="Q2508" i="1" s="1"/>
  <c r="P2508" i="1" s="1"/>
  <c r="M2509" i="1"/>
  <c r="Q2509" i="1" s="1" a="1"/>
  <c r="Q2509" i="1" s="1"/>
  <c r="P2509" i="1" s="1"/>
  <c r="M2510" i="1"/>
  <c r="Q2510" i="1" s="1" a="1"/>
  <c r="Q2510" i="1" s="1"/>
  <c r="P2510" i="1" s="1"/>
  <c r="M2511" i="1"/>
  <c r="Q2511" i="1" s="1" a="1"/>
  <c r="Q2511" i="1" s="1"/>
  <c r="P2511" i="1" s="1"/>
  <c r="M2512" i="1"/>
  <c r="Q2512" i="1" s="1" a="1"/>
  <c r="Q2512" i="1" s="1"/>
  <c r="P2512" i="1" s="1"/>
  <c r="M2513" i="1"/>
  <c r="Q2513" i="1" s="1" a="1"/>
  <c r="Q2513" i="1" s="1"/>
  <c r="P2513" i="1" s="1"/>
  <c r="M2514" i="1"/>
  <c r="Q2514" i="1" s="1" a="1"/>
  <c r="Q2514" i="1" s="1"/>
  <c r="P2514" i="1" s="1"/>
  <c r="M2515" i="1"/>
  <c r="Q2515" i="1" s="1" a="1"/>
  <c r="Q2515" i="1" s="1"/>
  <c r="P2515" i="1" s="1"/>
  <c r="M2516" i="1"/>
  <c r="Q2516" i="1" s="1" a="1"/>
  <c r="Q2516" i="1" s="1"/>
  <c r="P2516" i="1" s="1"/>
  <c r="M2517" i="1"/>
  <c r="Q2517" i="1" s="1" a="1"/>
  <c r="Q2517" i="1" s="1"/>
  <c r="P2517" i="1" s="1"/>
  <c r="M2518" i="1"/>
  <c r="Q2518" i="1" s="1" a="1"/>
  <c r="Q2518" i="1" s="1"/>
  <c r="P2518" i="1" s="1"/>
  <c r="M2519" i="1"/>
  <c r="Q2519" i="1" s="1" a="1"/>
  <c r="Q2519" i="1" s="1"/>
  <c r="P2519" i="1" s="1"/>
  <c r="M2520" i="1"/>
  <c r="Q2520" i="1" s="1" a="1"/>
  <c r="Q2520" i="1" s="1"/>
  <c r="P2520" i="1" s="1"/>
  <c r="M2521" i="1"/>
  <c r="Q2521" i="1" s="1" a="1"/>
  <c r="Q2521" i="1" s="1"/>
  <c r="P2521" i="1" s="1"/>
  <c r="M2522" i="1"/>
  <c r="Q2522" i="1" s="1" a="1"/>
  <c r="Q2522" i="1" s="1"/>
  <c r="P2522" i="1" s="1"/>
  <c r="M2523" i="1"/>
  <c r="Q2523" i="1" s="1" a="1"/>
  <c r="Q2523" i="1" s="1"/>
  <c r="P2523" i="1" s="1"/>
  <c r="M2524" i="1"/>
  <c r="Q2524" i="1" s="1" a="1"/>
  <c r="Q2524" i="1" s="1"/>
  <c r="P2524" i="1" s="1"/>
  <c r="M2525" i="1"/>
  <c r="Q2525" i="1" s="1" a="1"/>
  <c r="Q2525" i="1" s="1"/>
  <c r="P2525" i="1" s="1"/>
  <c r="M2526" i="1"/>
  <c r="Q2526" i="1" s="1" a="1"/>
  <c r="Q2526" i="1" s="1"/>
  <c r="P2526" i="1" s="1"/>
  <c r="M2527" i="1"/>
  <c r="Q2527" i="1" s="1" a="1"/>
  <c r="Q2527" i="1" s="1"/>
  <c r="P2527" i="1" s="1"/>
  <c r="M2528" i="1"/>
  <c r="Q2528" i="1" s="1" a="1"/>
  <c r="Q2528" i="1" s="1"/>
  <c r="P2528" i="1" s="1"/>
  <c r="M2529" i="1"/>
  <c r="Q2529" i="1" s="1" a="1"/>
  <c r="Q2529" i="1" s="1"/>
  <c r="P2529" i="1" s="1"/>
  <c r="M2530" i="1"/>
  <c r="Q2530" i="1" s="1" a="1"/>
  <c r="Q2530" i="1" s="1"/>
  <c r="P2530" i="1" s="1"/>
  <c r="M2531" i="1"/>
  <c r="Q2531" i="1" s="1" a="1"/>
  <c r="Q2531" i="1" s="1"/>
  <c r="P2531" i="1" s="1"/>
  <c r="M2532" i="1"/>
  <c r="Q2532" i="1" s="1" a="1"/>
  <c r="Q2532" i="1" s="1"/>
  <c r="P2532" i="1" s="1"/>
  <c r="M2533" i="1"/>
  <c r="Q2533" i="1" s="1" a="1"/>
  <c r="Q2533" i="1" s="1"/>
  <c r="P2533" i="1" s="1"/>
  <c r="M2534" i="1"/>
  <c r="Q2534" i="1" s="1" a="1"/>
  <c r="Q2534" i="1" s="1"/>
  <c r="P2534" i="1" s="1"/>
  <c r="M2535" i="1"/>
  <c r="Q2535" i="1" s="1" a="1"/>
  <c r="Q2535" i="1" s="1"/>
  <c r="P2535" i="1" s="1"/>
  <c r="M2536" i="1"/>
  <c r="Q2536" i="1" s="1" a="1"/>
  <c r="Q2536" i="1" s="1"/>
  <c r="P2536" i="1" s="1"/>
  <c r="M2537" i="1"/>
  <c r="Q2537" i="1" s="1" a="1"/>
  <c r="Q2537" i="1" s="1"/>
  <c r="P2537" i="1" s="1"/>
  <c r="M2538" i="1"/>
  <c r="Q2538" i="1" s="1" a="1"/>
  <c r="Q2538" i="1" s="1"/>
  <c r="P2538" i="1" s="1"/>
  <c r="M2539" i="1"/>
  <c r="Q2539" i="1" s="1" a="1"/>
  <c r="Q2539" i="1" s="1"/>
  <c r="P2539" i="1" s="1"/>
  <c r="M2540" i="1"/>
  <c r="Q2540" i="1" s="1" a="1"/>
  <c r="Q2540" i="1" s="1"/>
  <c r="P2540" i="1" s="1"/>
  <c r="M2541" i="1"/>
  <c r="Q2541" i="1" s="1" a="1"/>
  <c r="Q2541" i="1" s="1"/>
  <c r="P2541" i="1" s="1"/>
  <c r="M2542" i="1"/>
  <c r="Q2542" i="1" s="1" a="1"/>
  <c r="Q2542" i="1" s="1"/>
  <c r="P2542" i="1" s="1"/>
  <c r="M2543" i="1"/>
  <c r="Q2543" i="1" s="1" a="1"/>
  <c r="Q2543" i="1" s="1"/>
  <c r="P2543" i="1" s="1"/>
  <c r="M2544" i="1"/>
  <c r="Q2544" i="1" s="1" a="1"/>
  <c r="Q2544" i="1" s="1"/>
  <c r="P2544" i="1" s="1"/>
  <c r="M2545" i="1"/>
  <c r="Q2545" i="1" s="1" a="1"/>
  <c r="Q2545" i="1" s="1"/>
  <c r="P2545" i="1" s="1"/>
  <c r="M2546" i="1"/>
  <c r="Q2546" i="1" s="1" a="1"/>
  <c r="Q2546" i="1" s="1"/>
  <c r="P2546" i="1" s="1"/>
  <c r="M2547" i="1"/>
  <c r="Q2547" i="1" s="1" a="1"/>
  <c r="Q2547" i="1" s="1"/>
  <c r="P2547" i="1" s="1"/>
  <c r="M2548" i="1"/>
  <c r="Q2548" i="1" s="1" a="1"/>
  <c r="Q2548" i="1" s="1"/>
  <c r="P2548" i="1" s="1"/>
  <c r="M2549" i="1"/>
  <c r="Q2549" i="1" s="1" a="1"/>
  <c r="Q2549" i="1" s="1"/>
  <c r="P2549" i="1" s="1"/>
  <c r="M2550" i="1"/>
  <c r="Q2550" i="1" s="1" a="1"/>
  <c r="Q2550" i="1" s="1"/>
  <c r="P2550" i="1" s="1"/>
  <c r="M2551" i="1"/>
  <c r="Q2551" i="1" s="1" a="1"/>
  <c r="Q2551" i="1" s="1"/>
  <c r="P2551" i="1" s="1"/>
  <c r="M2552" i="1"/>
  <c r="Q2552" i="1" s="1" a="1"/>
  <c r="Q2552" i="1" s="1"/>
  <c r="P2552" i="1" s="1"/>
  <c r="M2553" i="1"/>
  <c r="Q2553" i="1" s="1" a="1"/>
  <c r="Q2553" i="1" s="1"/>
  <c r="P2553" i="1" s="1"/>
  <c r="M2554" i="1"/>
  <c r="Q2554" i="1" s="1" a="1"/>
  <c r="Q2554" i="1" s="1"/>
  <c r="P2554" i="1" s="1"/>
  <c r="M2555" i="1"/>
  <c r="Q2555" i="1" s="1" a="1"/>
  <c r="Q2555" i="1" s="1"/>
  <c r="P2555" i="1" s="1"/>
  <c r="M2556" i="1"/>
  <c r="Q2556" i="1" s="1" a="1"/>
  <c r="Q2556" i="1" s="1"/>
  <c r="P2556" i="1" s="1"/>
  <c r="M2557" i="1"/>
  <c r="Q2557" i="1" s="1" a="1"/>
  <c r="Q2557" i="1" s="1"/>
  <c r="P2557" i="1" s="1"/>
  <c r="M2558" i="1"/>
  <c r="Q2558" i="1" s="1" a="1"/>
  <c r="Q2558" i="1" s="1"/>
  <c r="P2558" i="1" s="1"/>
  <c r="M2559" i="1"/>
  <c r="Q2559" i="1" s="1" a="1"/>
  <c r="Q2559" i="1" s="1"/>
  <c r="P2559" i="1" s="1"/>
  <c r="M2560" i="1"/>
  <c r="Q2560" i="1" s="1" a="1"/>
  <c r="Q2560" i="1" s="1"/>
  <c r="P2560" i="1" s="1"/>
  <c r="M2561" i="1"/>
  <c r="Q2561" i="1" s="1" a="1"/>
  <c r="Q2561" i="1" s="1"/>
  <c r="P2561" i="1" s="1"/>
  <c r="M2562" i="1"/>
  <c r="Q2562" i="1" s="1" a="1"/>
  <c r="Q2562" i="1" s="1"/>
  <c r="P2562" i="1" s="1"/>
  <c r="M2563" i="1"/>
  <c r="Q2563" i="1" s="1" a="1"/>
  <c r="Q2563" i="1" s="1"/>
  <c r="P2563" i="1" s="1"/>
  <c r="M2564" i="1"/>
  <c r="Q2564" i="1" s="1" a="1"/>
  <c r="Q2564" i="1" s="1"/>
  <c r="P2564" i="1" s="1"/>
  <c r="M2565" i="1"/>
  <c r="Q2565" i="1" s="1" a="1"/>
  <c r="Q2565" i="1" s="1"/>
  <c r="P2565" i="1" s="1"/>
  <c r="M2566" i="1"/>
  <c r="Q2566" i="1" s="1" a="1"/>
  <c r="Q2566" i="1" s="1"/>
  <c r="P2566" i="1" s="1"/>
  <c r="M2567" i="1"/>
  <c r="Q2567" i="1" s="1" a="1"/>
  <c r="Q2567" i="1" s="1"/>
  <c r="P2567" i="1" s="1"/>
  <c r="M2568" i="1"/>
  <c r="Q2568" i="1" s="1" a="1"/>
  <c r="Q2568" i="1" s="1"/>
  <c r="P2568" i="1" s="1"/>
  <c r="M2569" i="1"/>
  <c r="Q2569" i="1" s="1" a="1"/>
  <c r="Q2569" i="1" s="1"/>
  <c r="P2569" i="1" s="1"/>
  <c r="M2570" i="1"/>
  <c r="Q2570" i="1" s="1" a="1"/>
  <c r="Q2570" i="1" s="1"/>
  <c r="P2570" i="1" s="1"/>
  <c r="M2571" i="1"/>
  <c r="Q2571" i="1" s="1" a="1"/>
  <c r="Q2571" i="1" s="1"/>
  <c r="P2571" i="1" s="1"/>
  <c r="M2572" i="1"/>
  <c r="Q2572" i="1" s="1" a="1"/>
  <c r="Q2572" i="1" s="1"/>
  <c r="P2572" i="1" s="1"/>
  <c r="M2573" i="1"/>
  <c r="Q2573" i="1" s="1" a="1"/>
  <c r="Q2573" i="1" s="1"/>
  <c r="P2573" i="1" s="1"/>
  <c r="M2574" i="1"/>
  <c r="Q2574" i="1" s="1" a="1"/>
  <c r="Q2574" i="1" s="1"/>
  <c r="P2574" i="1" s="1"/>
  <c r="M2575" i="1"/>
  <c r="Q2575" i="1" s="1" a="1"/>
  <c r="Q2575" i="1" s="1"/>
  <c r="P2575" i="1" s="1"/>
  <c r="M2576" i="1"/>
  <c r="Q2576" i="1" s="1" a="1"/>
  <c r="Q2576" i="1" s="1"/>
  <c r="P2576" i="1" s="1"/>
  <c r="M2577" i="1"/>
  <c r="Q2577" i="1" s="1" a="1"/>
  <c r="Q2577" i="1" s="1"/>
  <c r="P2577" i="1" s="1"/>
  <c r="M2578" i="1"/>
  <c r="Q2578" i="1" s="1" a="1"/>
  <c r="Q2578" i="1" s="1"/>
  <c r="P2578" i="1" s="1"/>
  <c r="M2579" i="1"/>
  <c r="Q2579" i="1" s="1" a="1"/>
  <c r="Q2579" i="1" s="1"/>
  <c r="P2579" i="1" s="1"/>
  <c r="M2580" i="1"/>
  <c r="Q2580" i="1" s="1" a="1"/>
  <c r="Q2580" i="1" s="1"/>
  <c r="P2580" i="1" s="1"/>
  <c r="M2581" i="1"/>
  <c r="Q2581" i="1" s="1" a="1"/>
  <c r="Q2581" i="1" s="1"/>
  <c r="P2581" i="1" s="1"/>
  <c r="M2582" i="1"/>
  <c r="Q2582" i="1" s="1" a="1"/>
  <c r="Q2582" i="1" s="1"/>
  <c r="P2582" i="1" s="1"/>
  <c r="M2583" i="1"/>
  <c r="Q2583" i="1" s="1" a="1"/>
  <c r="Q2583" i="1" s="1"/>
  <c r="P2583" i="1" s="1"/>
  <c r="M2584" i="1"/>
  <c r="Q2584" i="1" s="1" a="1"/>
  <c r="Q2584" i="1" s="1"/>
  <c r="P2584" i="1" s="1"/>
  <c r="M2585" i="1"/>
  <c r="Q2585" i="1" s="1" a="1"/>
  <c r="Q2585" i="1" s="1"/>
  <c r="P2585" i="1" s="1"/>
  <c r="M2586" i="1"/>
  <c r="Q2586" i="1" s="1" a="1"/>
  <c r="Q2586" i="1" s="1"/>
  <c r="P2586" i="1" s="1"/>
  <c r="M2587" i="1"/>
  <c r="Q2587" i="1" s="1" a="1"/>
  <c r="Q2587" i="1" s="1"/>
  <c r="P2587" i="1" s="1"/>
  <c r="M2588" i="1"/>
  <c r="Q2588" i="1" s="1" a="1"/>
  <c r="Q2588" i="1" s="1"/>
  <c r="P2588" i="1" s="1"/>
  <c r="M10" i="1"/>
  <c r="Q10" i="1" s="1" a="1"/>
  <c r="Q10" i="1" s="1"/>
  <c r="P10" i="1" s="1"/>
  <c r="M11" i="1"/>
  <c r="Q11" i="1" s="1" a="1"/>
  <c r="Q11" i="1" s="1"/>
  <c r="P11" i="1" s="1"/>
  <c r="M12" i="1"/>
  <c r="Q12" i="1" s="1" a="1"/>
  <c r="Q12" i="1" s="1"/>
  <c r="P12" i="1" s="1"/>
  <c r="M13" i="1"/>
  <c r="Q13" i="1" s="1" a="1"/>
  <c r="Q13" i="1" s="1"/>
  <c r="P13" i="1" s="1"/>
  <c r="M15" i="1"/>
  <c r="Q15" i="1" s="1" a="1"/>
  <c r="Q15" i="1" s="1"/>
  <c r="P15" i="1" s="1"/>
  <c r="M18" i="1"/>
  <c r="Q18" i="1" s="1" a="1"/>
  <c r="Q18" i="1" s="1"/>
  <c r="P18" i="1" s="1"/>
  <c r="M19" i="1"/>
  <c r="Q19" i="1" s="1" a="1"/>
  <c r="Q19" i="1" s="1"/>
  <c r="P19" i="1" s="1"/>
  <c r="M20" i="1"/>
  <c r="Q20" i="1" s="1" a="1"/>
  <c r="Q20" i="1" s="1"/>
  <c r="P20" i="1" s="1"/>
  <c r="M21" i="1"/>
  <c r="Q21" i="1" s="1" a="1"/>
  <c r="Q21" i="1" s="1"/>
  <c r="P21" i="1" s="1"/>
  <c r="M22" i="1"/>
  <c r="Q22" i="1" s="1" a="1"/>
  <c r="Q22" i="1" s="1"/>
  <c r="P22" i="1" s="1"/>
  <c r="M23" i="1"/>
  <c r="Q23" i="1" s="1" a="1"/>
  <c r="Q23" i="1" s="1"/>
  <c r="P23" i="1" s="1"/>
  <c r="M24" i="1"/>
  <c r="Q24" i="1" s="1" a="1"/>
  <c r="Q24" i="1" s="1"/>
  <c r="P24" i="1" s="1"/>
  <c r="M25" i="1"/>
  <c r="Q25" i="1" s="1" a="1"/>
  <c r="Q25" i="1" s="1"/>
  <c r="P25" i="1" s="1"/>
  <c r="M26" i="1"/>
  <c r="Q26" i="1" s="1" a="1"/>
  <c r="Q26" i="1" s="1"/>
  <c r="P26" i="1" s="1"/>
  <c r="M27" i="1"/>
  <c r="Q27" i="1" s="1" a="1"/>
  <c r="Q27" i="1" s="1"/>
  <c r="P27" i="1" s="1"/>
  <c r="M28" i="1"/>
  <c r="Q28" i="1" s="1" a="1"/>
  <c r="Q28" i="1" s="1"/>
  <c r="P28" i="1" s="1"/>
  <c r="M29" i="1"/>
  <c r="Q29" i="1" s="1" a="1"/>
  <c r="Q29" i="1" s="1"/>
  <c r="P29" i="1" s="1"/>
  <c r="M30" i="1"/>
  <c r="Q30" i="1" s="1" a="1"/>
  <c r="Q30" i="1" s="1"/>
  <c r="P30" i="1" s="1"/>
  <c r="M31" i="1"/>
  <c r="Q31" i="1" s="1" a="1"/>
  <c r="Q31" i="1" s="1"/>
  <c r="P31" i="1" s="1"/>
  <c r="M32" i="1"/>
  <c r="Q32" i="1" s="1" a="1"/>
  <c r="Q32" i="1" s="1"/>
  <c r="P32" i="1" s="1"/>
  <c r="M33" i="1"/>
  <c r="Q33" i="1" s="1" a="1"/>
  <c r="Q33" i="1" s="1"/>
  <c r="P33" i="1" s="1"/>
  <c r="M34" i="1"/>
  <c r="Q34" i="1" s="1" a="1"/>
  <c r="Q34" i="1" s="1"/>
  <c r="P34" i="1" s="1"/>
  <c r="M35" i="1"/>
  <c r="Q35" i="1" s="1" a="1"/>
  <c r="Q35" i="1" s="1"/>
  <c r="P35" i="1" s="1"/>
  <c r="M36" i="1"/>
  <c r="Q36" i="1" s="1" a="1"/>
  <c r="Q36" i="1" s="1"/>
  <c r="P36" i="1" s="1"/>
  <c r="M37" i="1"/>
  <c r="Q37" i="1" s="1" a="1"/>
  <c r="Q37" i="1" s="1"/>
  <c r="P37" i="1" s="1"/>
  <c r="M38" i="1"/>
  <c r="Q38" i="1" s="1" a="1"/>
  <c r="Q38" i="1" s="1"/>
  <c r="P38" i="1" s="1"/>
  <c r="M39" i="1"/>
  <c r="Q39" i="1" s="1" a="1"/>
  <c r="Q39" i="1" s="1"/>
  <c r="P39" i="1" s="1"/>
  <c r="M40" i="1"/>
  <c r="Q40" i="1" s="1" a="1"/>
  <c r="Q40" i="1" s="1"/>
  <c r="P40" i="1" s="1"/>
  <c r="M41" i="1"/>
  <c r="Q41" i="1" s="1" a="1"/>
  <c r="Q41" i="1" s="1"/>
  <c r="P41" i="1" s="1"/>
  <c r="M42" i="1"/>
  <c r="Q42" i="1" s="1" a="1"/>
  <c r="Q42" i="1" s="1"/>
  <c r="P42" i="1" s="1"/>
  <c r="M43" i="1"/>
  <c r="Q43" i="1" s="1" a="1"/>
  <c r="Q43" i="1" s="1"/>
  <c r="P43" i="1" s="1"/>
  <c r="M44" i="1"/>
  <c r="Q44" i="1" s="1" a="1"/>
  <c r="Q44" i="1" s="1"/>
  <c r="P44" i="1" s="1"/>
  <c r="M45" i="1"/>
  <c r="Q45" i="1" s="1" a="1"/>
  <c r="Q45" i="1" s="1"/>
  <c r="P45" i="1" s="1"/>
  <c r="M46" i="1"/>
  <c r="Q46" i="1" s="1" a="1"/>
  <c r="Q46" i="1" s="1"/>
  <c r="P46" i="1" s="1"/>
  <c r="M47" i="1"/>
  <c r="Q47" i="1" s="1" a="1"/>
  <c r="Q47" i="1" s="1"/>
  <c r="P47" i="1" s="1"/>
  <c r="M48" i="1"/>
  <c r="Q48" i="1" s="1" a="1"/>
  <c r="Q48" i="1" s="1"/>
  <c r="P48" i="1" s="1"/>
  <c r="M49" i="1"/>
  <c r="Q49" i="1" s="1" a="1"/>
  <c r="Q49" i="1" s="1"/>
  <c r="P49" i="1" s="1"/>
  <c r="M50" i="1"/>
  <c r="Q50" i="1" s="1" a="1"/>
  <c r="Q50" i="1" s="1"/>
  <c r="P50" i="1" s="1"/>
  <c r="M51" i="1"/>
  <c r="Q51" i="1" s="1" a="1"/>
  <c r="Q51" i="1" s="1"/>
  <c r="P51" i="1" s="1"/>
  <c r="M52" i="1"/>
  <c r="Q52" i="1" s="1" a="1"/>
  <c r="Q52" i="1" s="1"/>
  <c r="P52" i="1" s="1"/>
  <c r="M53" i="1"/>
  <c r="Q53" i="1" s="1" a="1"/>
  <c r="Q53" i="1" s="1"/>
  <c r="P53" i="1" s="1"/>
  <c r="M54" i="1"/>
  <c r="Q54" i="1" s="1" a="1"/>
  <c r="Q54" i="1" s="1"/>
  <c r="P54" i="1" s="1"/>
  <c r="M55" i="1"/>
  <c r="Q55" i="1" s="1" a="1"/>
  <c r="Q55" i="1" s="1"/>
  <c r="P55" i="1" s="1"/>
  <c r="M56" i="1"/>
  <c r="Q56" i="1" s="1" a="1"/>
  <c r="Q56" i="1" s="1"/>
  <c r="P56" i="1" s="1"/>
  <c r="M57" i="1"/>
  <c r="Q57" i="1" s="1" a="1"/>
  <c r="Q57" i="1" s="1"/>
  <c r="P57" i="1" s="1"/>
  <c r="M58" i="1"/>
  <c r="Q58" i="1" s="1" a="1"/>
  <c r="Q58" i="1" s="1"/>
  <c r="P58" i="1" s="1"/>
  <c r="M59" i="1"/>
  <c r="Q59" i="1" s="1" a="1"/>
  <c r="Q59" i="1" s="1"/>
  <c r="P59" i="1" s="1"/>
  <c r="M60" i="1"/>
  <c r="Q60" i="1" s="1" a="1"/>
  <c r="Q60" i="1" s="1"/>
  <c r="P60" i="1" s="1"/>
  <c r="M61" i="1"/>
  <c r="Q61" i="1" s="1" a="1"/>
  <c r="Q61" i="1" s="1"/>
  <c r="P61" i="1" s="1"/>
  <c r="M62" i="1"/>
  <c r="Q62" i="1" s="1" a="1"/>
  <c r="Q62" i="1" s="1"/>
  <c r="P62" i="1" s="1"/>
  <c r="M63" i="1"/>
  <c r="Q63" i="1" s="1" a="1"/>
  <c r="Q63" i="1" s="1"/>
  <c r="P63" i="1" s="1"/>
  <c r="M64" i="1"/>
  <c r="Q64" i="1" s="1" a="1"/>
  <c r="Q64" i="1" s="1"/>
  <c r="P64" i="1" s="1"/>
  <c r="M65" i="1"/>
  <c r="Q65" i="1" s="1" a="1"/>
  <c r="Q65" i="1" s="1"/>
  <c r="P65" i="1" s="1"/>
  <c r="M66" i="1"/>
  <c r="Q66" i="1" s="1" a="1"/>
  <c r="Q66" i="1" s="1"/>
  <c r="P66" i="1" s="1"/>
  <c r="M67" i="1"/>
  <c r="Q67" i="1" s="1" a="1"/>
  <c r="Q67" i="1" s="1"/>
  <c r="P67" i="1" s="1"/>
  <c r="M68" i="1"/>
  <c r="Q68" i="1" s="1" a="1"/>
  <c r="Q68" i="1" s="1"/>
  <c r="P68" i="1" s="1"/>
  <c r="M69" i="1"/>
  <c r="Q69" i="1" s="1" a="1"/>
  <c r="Q69" i="1" s="1"/>
  <c r="P69" i="1" s="1"/>
  <c r="M70" i="1"/>
  <c r="Q70" i="1" s="1" a="1"/>
  <c r="Q70" i="1" s="1"/>
  <c r="P70" i="1" s="1"/>
  <c r="M71" i="1"/>
  <c r="Q71" i="1" s="1" a="1"/>
  <c r="Q71" i="1" s="1"/>
  <c r="P71" i="1" s="1"/>
  <c r="M72" i="1"/>
  <c r="Q72" i="1" s="1" a="1"/>
  <c r="Q72" i="1" s="1"/>
  <c r="P72" i="1" s="1"/>
  <c r="M73" i="1"/>
  <c r="Q73" i="1" s="1" a="1"/>
  <c r="Q73" i="1" s="1"/>
  <c r="P73" i="1" s="1"/>
  <c r="M74" i="1"/>
  <c r="Q74" i="1" s="1" a="1"/>
  <c r="Q74" i="1" s="1"/>
  <c r="P74" i="1" s="1"/>
  <c r="M75" i="1"/>
  <c r="Q75" i="1" s="1" a="1"/>
  <c r="Q75" i="1" s="1"/>
  <c r="P75" i="1" s="1"/>
  <c r="M76" i="1"/>
  <c r="Q76" i="1" s="1" a="1"/>
  <c r="Q76" i="1" s="1"/>
  <c r="P76" i="1" s="1"/>
  <c r="M77" i="1"/>
  <c r="Q77" i="1" s="1" a="1"/>
  <c r="Q77" i="1" s="1"/>
  <c r="P77" i="1" s="1"/>
  <c r="M78" i="1"/>
  <c r="Q78" i="1" s="1" a="1"/>
  <c r="Q78" i="1" s="1"/>
  <c r="P78" i="1" s="1"/>
  <c r="M79" i="1"/>
  <c r="Q79" i="1" s="1" a="1"/>
  <c r="Q79" i="1" s="1"/>
  <c r="P79" i="1" s="1"/>
  <c r="M80" i="1"/>
  <c r="Q80" i="1" s="1" a="1"/>
  <c r="Q80" i="1" s="1"/>
  <c r="P80" i="1" s="1"/>
  <c r="M81" i="1"/>
  <c r="Q81" i="1" s="1" a="1"/>
  <c r="Q81" i="1" s="1"/>
  <c r="P81" i="1" s="1"/>
  <c r="M82" i="1"/>
  <c r="Q82" i="1" s="1" a="1"/>
  <c r="Q82" i="1" s="1"/>
  <c r="P82" i="1" s="1"/>
  <c r="M83" i="1"/>
  <c r="Q83" i="1" s="1" a="1"/>
  <c r="Q83" i="1" s="1"/>
  <c r="P83" i="1" s="1"/>
  <c r="M84" i="1"/>
  <c r="Q84" i="1" s="1" a="1"/>
  <c r="Q84" i="1" s="1"/>
  <c r="P84" i="1" s="1"/>
  <c r="M85" i="1"/>
  <c r="Q85" i="1" s="1" a="1"/>
  <c r="Q85" i="1" s="1"/>
  <c r="P85" i="1" s="1"/>
  <c r="M86" i="1"/>
  <c r="Q86" i="1" s="1" a="1"/>
  <c r="Q86" i="1" s="1"/>
  <c r="P86" i="1" s="1"/>
  <c r="M87" i="1"/>
  <c r="Q87" i="1" s="1" a="1"/>
  <c r="Q87" i="1" s="1"/>
  <c r="P87" i="1" s="1"/>
  <c r="M88" i="1"/>
  <c r="Q88" i="1" s="1" a="1"/>
  <c r="Q88" i="1" s="1"/>
  <c r="P88" i="1" s="1"/>
  <c r="M89" i="1"/>
  <c r="Q89" i="1" s="1" a="1"/>
  <c r="Q89" i="1" s="1"/>
  <c r="P89" i="1" s="1"/>
  <c r="M90" i="1"/>
  <c r="Q90" i="1" s="1" a="1"/>
  <c r="Q90" i="1" s="1"/>
  <c r="P90" i="1" s="1"/>
  <c r="M91" i="1"/>
  <c r="Q91" i="1" s="1" a="1"/>
  <c r="Q91" i="1" s="1"/>
  <c r="P91" i="1" s="1"/>
  <c r="M92" i="1"/>
  <c r="Q92" i="1" s="1" a="1"/>
  <c r="Q92" i="1" s="1"/>
  <c r="P92" i="1" s="1"/>
  <c r="M93" i="1"/>
  <c r="Q93" i="1" s="1" a="1"/>
  <c r="Q93" i="1" s="1"/>
  <c r="P93" i="1" s="1"/>
  <c r="M94" i="1"/>
  <c r="Q94" i="1" s="1" a="1"/>
  <c r="Q94" i="1" s="1"/>
  <c r="P94" i="1" s="1"/>
  <c r="M95" i="1"/>
  <c r="Q95" i="1" s="1" a="1"/>
  <c r="Q95" i="1" s="1"/>
  <c r="P95" i="1" s="1"/>
  <c r="M96" i="1"/>
  <c r="Q96" i="1" s="1" a="1"/>
  <c r="Q96" i="1" s="1"/>
  <c r="P96" i="1" s="1"/>
  <c r="M97" i="1"/>
  <c r="Q97" i="1" s="1" a="1"/>
  <c r="Q97" i="1" s="1"/>
  <c r="P97" i="1" s="1"/>
  <c r="M98" i="1"/>
  <c r="Q98" i="1" s="1" a="1"/>
  <c r="Q98" i="1" s="1"/>
  <c r="P98" i="1" s="1"/>
  <c r="M99" i="1"/>
  <c r="Q99" i="1" s="1" a="1"/>
  <c r="Q99" i="1" s="1"/>
  <c r="P99" i="1" s="1"/>
  <c r="M100" i="1"/>
  <c r="Q100" i="1" s="1" a="1"/>
  <c r="Q100" i="1" s="1"/>
  <c r="P100" i="1" s="1"/>
  <c r="M101" i="1"/>
  <c r="Q101" i="1" s="1" a="1"/>
  <c r="Q101" i="1" s="1"/>
  <c r="P101" i="1" s="1"/>
  <c r="M102" i="1"/>
  <c r="Q102" i="1" s="1" a="1"/>
  <c r="Q102" i="1" s="1"/>
  <c r="P102" i="1" s="1"/>
  <c r="M103" i="1"/>
  <c r="Q103" i="1" s="1" a="1"/>
  <c r="Q103" i="1" s="1"/>
  <c r="P103" i="1" s="1"/>
  <c r="M104" i="1"/>
  <c r="Q104" i="1" a="1"/>
  <c r="Q104" i="1" s="1"/>
  <c r="P104" i="1" s="1"/>
  <c r="M105" i="1"/>
  <c r="Q105" i="1" s="1" a="1"/>
  <c r="Q105" i="1" s="1"/>
  <c r="P105" i="1" s="1"/>
  <c r="M106" i="1"/>
  <c r="Q106" i="1" s="1" a="1"/>
  <c r="Q106" i="1" s="1"/>
  <c r="P106" i="1" s="1"/>
  <c r="M107" i="1"/>
  <c r="Q107" i="1" s="1" a="1"/>
  <c r="Q107" i="1" s="1"/>
  <c r="P107" i="1" s="1"/>
  <c r="M108" i="1"/>
  <c r="Q108" i="1" s="1" a="1"/>
  <c r="Q108" i="1" s="1"/>
  <c r="P108" i="1" s="1"/>
  <c r="M109" i="1"/>
  <c r="Q109" i="1" s="1" a="1"/>
  <c r="Q109" i="1" s="1"/>
  <c r="P109" i="1" s="1"/>
  <c r="M110" i="1"/>
  <c r="Q110" i="1" s="1" a="1"/>
  <c r="Q110" i="1" s="1"/>
  <c r="P110" i="1" s="1"/>
  <c r="M111" i="1"/>
  <c r="Q111" i="1" s="1" a="1"/>
  <c r="Q111" i="1" s="1"/>
  <c r="P111" i="1" s="1"/>
  <c r="M112" i="1"/>
  <c r="Q112" i="1" s="1" a="1"/>
  <c r="Q112" i="1" s="1"/>
  <c r="P112" i="1" s="1"/>
  <c r="M113" i="1"/>
  <c r="Q113" i="1" s="1" a="1"/>
  <c r="Q113" i="1" s="1"/>
  <c r="P113" i="1" s="1"/>
  <c r="M114" i="1"/>
  <c r="Q114" i="1" s="1" a="1"/>
  <c r="Q114" i="1" s="1"/>
  <c r="P114" i="1" s="1"/>
  <c r="M115" i="1"/>
  <c r="Q115" i="1" s="1" a="1"/>
  <c r="Q115" i="1" s="1"/>
  <c r="P115" i="1" s="1"/>
  <c r="M116" i="1"/>
  <c r="Q116" i="1" s="1" a="1"/>
  <c r="Q116" i="1" s="1"/>
  <c r="P116" i="1" s="1"/>
  <c r="M117" i="1"/>
  <c r="Q117" i="1" s="1" a="1"/>
  <c r="Q117" i="1" s="1"/>
  <c r="P117" i="1" s="1"/>
  <c r="M118" i="1"/>
  <c r="Q118" i="1" s="1" a="1"/>
  <c r="Q118" i="1" s="1"/>
  <c r="P118" i="1" s="1"/>
  <c r="M119" i="1"/>
  <c r="Q119" i="1" s="1" a="1"/>
  <c r="Q119" i="1" s="1"/>
  <c r="P119" i="1" s="1"/>
  <c r="M120" i="1"/>
  <c r="Q120" i="1" s="1" a="1"/>
  <c r="Q120" i="1" s="1"/>
  <c r="P120" i="1" s="1"/>
  <c r="M121" i="1"/>
  <c r="Q121" i="1" s="1" a="1"/>
  <c r="Q121" i="1" s="1"/>
  <c r="P121" i="1" s="1"/>
  <c r="M122" i="1"/>
  <c r="Q122" i="1" s="1" a="1"/>
  <c r="Q122" i="1" s="1"/>
  <c r="P122" i="1" s="1"/>
  <c r="M123" i="1"/>
  <c r="Q123" i="1" s="1" a="1"/>
  <c r="Q123" i="1" s="1"/>
  <c r="P123" i="1" s="1"/>
  <c r="M124" i="1"/>
  <c r="Q124" i="1" s="1" a="1"/>
  <c r="Q124" i="1" s="1"/>
  <c r="P124" i="1" s="1"/>
  <c r="M125" i="1"/>
  <c r="Q125" i="1" s="1" a="1"/>
  <c r="Q125" i="1" s="1"/>
  <c r="P125" i="1" s="1"/>
  <c r="M126" i="1"/>
  <c r="Q126" i="1" s="1" a="1"/>
  <c r="Q126" i="1" s="1"/>
  <c r="P126" i="1" s="1"/>
  <c r="M127" i="1"/>
  <c r="Q127" i="1" s="1" a="1"/>
  <c r="Q127" i="1" s="1"/>
  <c r="P127" i="1" s="1"/>
  <c r="M128" i="1"/>
  <c r="Q128" i="1" s="1" a="1"/>
  <c r="Q128" i="1" s="1"/>
  <c r="P128" i="1" s="1"/>
  <c r="M129" i="1"/>
  <c r="Q129" i="1" s="1" a="1"/>
  <c r="Q129" i="1" s="1"/>
  <c r="P129" i="1" s="1"/>
  <c r="M130" i="1"/>
  <c r="Q130" i="1" s="1" a="1"/>
  <c r="Q130" i="1" s="1"/>
  <c r="P130" i="1" s="1"/>
  <c r="M131" i="1"/>
  <c r="Q131" i="1" s="1" a="1"/>
  <c r="Q131" i="1" s="1"/>
  <c r="P131" i="1" s="1"/>
  <c r="M132" i="1"/>
  <c r="Q132" i="1" s="1" a="1"/>
  <c r="Q132" i="1" s="1"/>
  <c r="P132" i="1" s="1"/>
  <c r="M133" i="1"/>
  <c r="Q133" i="1" s="1" a="1"/>
  <c r="Q133" i="1" s="1"/>
  <c r="P133" i="1" s="1"/>
  <c r="M134" i="1"/>
  <c r="Q134" i="1" s="1" a="1"/>
  <c r="Q134" i="1" s="1"/>
  <c r="P134" i="1" s="1"/>
  <c r="M135" i="1"/>
  <c r="Q135" i="1" s="1" a="1"/>
  <c r="Q135" i="1" s="1"/>
  <c r="P135" i="1" s="1"/>
  <c r="M136" i="1"/>
  <c r="Q136" i="1" s="1" a="1"/>
  <c r="Q136" i="1" s="1"/>
  <c r="P136" i="1" s="1"/>
  <c r="M137" i="1"/>
  <c r="Q137" i="1" s="1" a="1"/>
  <c r="Q137" i="1" s="1"/>
  <c r="P137" i="1" s="1"/>
  <c r="M138" i="1"/>
  <c r="Q138" i="1" s="1" a="1"/>
  <c r="Q138" i="1" s="1"/>
  <c r="P138" i="1" s="1"/>
  <c r="M139" i="1"/>
  <c r="Q139" i="1" s="1" a="1"/>
  <c r="Q139" i="1" s="1"/>
  <c r="P139" i="1" s="1"/>
  <c r="M140" i="1"/>
  <c r="Q140" i="1" s="1" a="1"/>
  <c r="Q140" i="1" s="1"/>
  <c r="P140" i="1" s="1"/>
  <c r="M141" i="1"/>
  <c r="Q141" i="1" s="1" a="1"/>
  <c r="Q141" i="1" s="1"/>
  <c r="P141" i="1" s="1"/>
  <c r="M142" i="1"/>
  <c r="Q142" i="1" s="1" a="1"/>
  <c r="Q142" i="1" s="1"/>
  <c r="P142" i="1" s="1"/>
  <c r="M143" i="1"/>
  <c r="Q143" i="1" s="1" a="1"/>
  <c r="Q143" i="1" s="1"/>
  <c r="P143" i="1" s="1"/>
  <c r="M144" i="1"/>
  <c r="Q144" i="1" s="1" a="1"/>
  <c r="Q144" i="1" s="1"/>
  <c r="P144" i="1" s="1"/>
  <c r="M145" i="1"/>
  <c r="Q145" i="1" s="1" a="1"/>
  <c r="Q145" i="1" s="1"/>
  <c r="P145" i="1" s="1"/>
  <c r="M146" i="1"/>
  <c r="Q146" i="1" s="1" a="1"/>
  <c r="Q146" i="1" s="1"/>
  <c r="P146" i="1" s="1"/>
  <c r="M147" i="1"/>
  <c r="Q147" i="1" s="1" a="1"/>
  <c r="Q147" i="1" s="1"/>
  <c r="P147" i="1" s="1"/>
  <c r="M148" i="1"/>
  <c r="Q148" i="1" s="1" a="1"/>
  <c r="Q148" i="1" s="1"/>
  <c r="P148" i="1" s="1"/>
  <c r="M149" i="1"/>
  <c r="Q149" i="1" s="1" a="1"/>
  <c r="Q149" i="1" s="1"/>
  <c r="P149" i="1" s="1"/>
  <c r="M150" i="1"/>
  <c r="Q150" i="1" s="1" a="1"/>
  <c r="Q150" i="1" s="1"/>
  <c r="P150" i="1" s="1"/>
  <c r="M151" i="1"/>
  <c r="Q151" i="1" s="1" a="1"/>
  <c r="Q151" i="1" s="1"/>
  <c r="P151" i="1" s="1"/>
  <c r="M152" i="1"/>
  <c r="Q152" i="1" s="1" a="1"/>
  <c r="Q152" i="1" s="1"/>
  <c r="P152" i="1" s="1"/>
  <c r="M153" i="1"/>
  <c r="Q153" i="1" s="1" a="1"/>
  <c r="Q153" i="1" s="1"/>
  <c r="P153" i="1" s="1"/>
  <c r="M154" i="1"/>
  <c r="Q154" i="1" s="1" a="1"/>
  <c r="Q154" i="1" s="1"/>
  <c r="P154" i="1" s="1"/>
  <c r="M155" i="1"/>
  <c r="Q155" i="1" s="1" a="1"/>
  <c r="Q155" i="1" s="1"/>
  <c r="P155" i="1" s="1"/>
  <c r="M156" i="1"/>
  <c r="Q156" i="1" s="1" a="1"/>
  <c r="Q156" i="1" s="1"/>
  <c r="P156" i="1" s="1"/>
  <c r="M157" i="1"/>
  <c r="Q157" i="1" s="1" a="1"/>
  <c r="Q157" i="1" s="1"/>
  <c r="P157" i="1" s="1"/>
  <c r="M158" i="1"/>
  <c r="Q158" i="1" s="1" a="1"/>
  <c r="Q158" i="1" s="1"/>
  <c r="P158" i="1" s="1"/>
  <c r="M159" i="1"/>
  <c r="Q159" i="1" s="1" a="1"/>
  <c r="Q159" i="1" s="1"/>
  <c r="P159" i="1" s="1"/>
  <c r="M160" i="1"/>
  <c r="Q160" i="1" s="1" a="1"/>
  <c r="Q160" i="1" s="1"/>
  <c r="P160" i="1" s="1"/>
  <c r="M161" i="1"/>
  <c r="Q161" i="1" s="1" a="1"/>
  <c r="Q161" i="1" s="1"/>
  <c r="P161" i="1" s="1"/>
  <c r="M162" i="1"/>
  <c r="Q162" i="1" s="1" a="1"/>
  <c r="Q162" i="1" s="1"/>
  <c r="P162" i="1" s="1"/>
  <c r="M163" i="1"/>
  <c r="Q163" i="1" s="1" a="1"/>
  <c r="Q163" i="1" s="1"/>
  <c r="P163" i="1" s="1"/>
  <c r="M164" i="1"/>
  <c r="Q164" i="1" s="1" a="1"/>
  <c r="Q164" i="1" s="1"/>
  <c r="P164" i="1" s="1"/>
  <c r="M165" i="1"/>
  <c r="Q165" i="1" s="1" a="1"/>
  <c r="Q165" i="1" s="1"/>
  <c r="P165" i="1" s="1"/>
  <c r="M166" i="1"/>
  <c r="Q166" i="1" s="1" a="1"/>
  <c r="Q166" i="1" s="1"/>
  <c r="P166" i="1" s="1"/>
  <c r="M167" i="1"/>
  <c r="Q167" i="1" s="1" a="1"/>
  <c r="Q167" i="1" s="1"/>
  <c r="P167" i="1" s="1"/>
  <c r="M168" i="1"/>
  <c r="Q168" i="1" s="1" a="1"/>
  <c r="Q168" i="1" s="1"/>
  <c r="P168" i="1" s="1"/>
  <c r="M169" i="1"/>
  <c r="Q169" i="1" s="1" a="1"/>
  <c r="Q169" i="1" s="1"/>
  <c r="P169" i="1" s="1"/>
  <c r="M170" i="1"/>
  <c r="Q170" i="1" s="1" a="1"/>
  <c r="Q170" i="1" s="1"/>
  <c r="P170" i="1" s="1"/>
  <c r="M171" i="1"/>
  <c r="Q171" i="1" s="1" a="1"/>
  <c r="Q171" i="1" s="1"/>
  <c r="P171" i="1" s="1"/>
  <c r="M172" i="1"/>
  <c r="Q172" i="1" s="1" a="1"/>
  <c r="Q172" i="1" s="1"/>
  <c r="P172" i="1" s="1"/>
  <c r="M173" i="1"/>
  <c r="Q173" i="1" s="1" a="1"/>
  <c r="Q173" i="1" s="1"/>
  <c r="P173" i="1" s="1"/>
  <c r="M174" i="1"/>
  <c r="Q174" i="1" s="1" a="1"/>
  <c r="Q174" i="1" s="1"/>
  <c r="P174" i="1" s="1"/>
  <c r="M175" i="1"/>
  <c r="Q175" i="1" s="1" a="1"/>
  <c r="Q175" i="1" s="1"/>
  <c r="P175" i="1" s="1"/>
  <c r="M176" i="1"/>
  <c r="Q176" i="1" s="1" a="1"/>
  <c r="Q176" i="1" s="1"/>
  <c r="P176" i="1" s="1"/>
  <c r="M177" i="1"/>
  <c r="Q177" i="1" s="1" a="1"/>
  <c r="Q177" i="1" s="1"/>
  <c r="P177" i="1" s="1"/>
  <c r="M178" i="1"/>
  <c r="Q178" i="1" s="1" a="1"/>
  <c r="Q178" i="1" s="1"/>
  <c r="P178" i="1" s="1"/>
  <c r="M179" i="1"/>
  <c r="Q179" i="1" s="1" a="1"/>
  <c r="Q179" i="1" s="1"/>
  <c r="P179" i="1" s="1"/>
  <c r="M180" i="1"/>
  <c r="Q180" i="1" s="1" a="1"/>
  <c r="Q180" i="1" s="1"/>
  <c r="P180" i="1" s="1"/>
  <c r="M181" i="1"/>
  <c r="Q181" i="1" s="1" a="1"/>
  <c r="Q181" i="1" s="1"/>
  <c r="P181" i="1" s="1"/>
  <c r="M182" i="1"/>
  <c r="Q182" i="1" s="1" a="1"/>
  <c r="Q182" i="1" s="1"/>
  <c r="P182" i="1" s="1"/>
  <c r="M183" i="1"/>
  <c r="Q183" i="1" s="1" a="1"/>
  <c r="Q183" i="1" s="1"/>
  <c r="P183" i="1" s="1"/>
  <c r="M184" i="1"/>
  <c r="Q184" i="1" s="1" a="1"/>
  <c r="Q184" i="1" s="1"/>
  <c r="P184" i="1" s="1"/>
  <c r="M185" i="1"/>
  <c r="Q185" i="1" s="1" a="1"/>
  <c r="Q185" i="1" s="1"/>
  <c r="P185" i="1" s="1"/>
  <c r="M186" i="1"/>
  <c r="Q186" i="1" s="1" a="1"/>
  <c r="Q186" i="1" s="1"/>
  <c r="P186" i="1" s="1"/>
  <c r="M187" i="1"/>
  <c r="Q187" i="1" s="1" a="1"/>
  <c r="Q187" i="1" s="1"/>
  <c r="P187" i="1" s="1"/>
  <c r="M188" i="1"/>
  <c r="Q188" i="1" s="1" a="1"/>
  <c r="Q188" i="1" s="1"/>
  <c r="P188" i="1" s="1"/>
  <c r="M189" i="1"/>
  <c r="Q189" i="1" s="1" a="1"/>
  <c r="Q189" i="1" s="1"/>
  <c r="P189" i="1" s="1"/>
  <c r="M190" i="1"/>
  <c r="Q190" i="1" s="1" a="1"/>
  <c r="Q190" i="1" s="1"/>
  <c r="P190" i="1" s="1"/>
  <c r="M191" i="1"/>
  <c r="Q191" i="1" s="1" a="1"/>
  <c r="Q191" i="1" s="1"/>
  <c r="P191" i="1" s="1"/>
  <c r="M192" i="1"/>
  <c r="Q192" i="1" s="1" a="1"/>
  <c r="Q192" i="1" s="1"/>
  <c r="P192" i="1" s="1"/>
  <c r="M193" i="1"/>
  <c r="Q193" i="1" s="1" a="1"/>
  <c r="Q193" i="1" s="1"/>
  <c r="P193" i="1" s="1"/>
  <c r="M194" i="1"/>
  <c r="Q194" i="1" s="1" a="1"/>
  <c r="Q194" i="1" s="1"/>
  <c r="P194" i="1" s="1"/>
  <c r="M195" i="1"/>
  <c r="Q195" i="1" s="1" a="1"/>
  <c r="Q195" i="1" s="1"/>
  <c r="P195" i="1" s="1"/>
  <c r="M196" i="1"/>
  <c r="Q196" i="1" s="1" a="1"/>
  <c r="Q196" i="1" s="1"/>
  <c r="P196" i="1" s="1"/>
  <c r="M197" i="1"/>
  <c r="Q197" i="1" s="1" a="1"/>
  <c r="Q197" i="1" s="1"/>
  <c r="P197" i="1" s="1"/>
  <c r="M198" i="1"/>
  <c r="Q198" i="1" s="1" a="1"/>
  <c r="Q198" i="1" s="1"/>
  <c r="P198" i="1" s="1"/>
  <c r="M199" i="1"/>
  <c r="Q199" i="1" s="1" a="1"/>
  <c r="Q199" i="1" s="1"/>
  <c r="P199" i="1" s="1"/>
  <c r="M200" i="1"/>
  <c r="Q200" i="1" s="1" a="1"/>
  <c r="Q200" i="1" s="1"/>
  <c r="P200" i="1" s="1"/>
  <c r="M201" i="1"/>
  <c r="Q201" i="1" s="1" a="1"/>
  <c r="Q201" i="1" s="1"/>
  <c r="P201" i="1" s="1"/>
  <c r="M202" i="1"/>
  <c r="Q202" i="1" s="1" a="1"/>
  <c r="Q202" i="1" s="1"/>
  <c r="P202" i="1" s="1"/>
  <c r="M203" i="1"/>
  <c r="Q203" i="1" s="1" a="1"/>
  <c r="Q203" i="1" s="1"/>
  <c r="P203" i="1" s="1"/>
  <c r="M204" i="1"/>
  <c r="Q204" i="1" s="1" a="1"/>
  <c r="Q204" i="1" s="1"/>
  <c r="P204" i="1" s="1"/>
  <c r="M205" i="1"/>
  <c r="Q205" i="1" s="1" a="1"/>
  <c r="Q205" i="1" s="1"/>
  <c r="P205" i="1" s="1"/>
  <c r="M206" i="1"/>
  <c r="Q206" i="1" s="1" a="1"/>
  <c r="Q206" i="1" s="1"/>
  <c r="P206" i="1" s="1"/>
  <c r="M207" i="1"/>
  <c r="Q207" i="1" s="1" a="1"/>
  <c r="Q207" i="1" s="1"/>
  <c r="P207" i="1" s="1"/>
  <c r="M208" i="1"/>
  <c r="Q208" i="1" s="1" a="1"/>
  <c r="Q208" i="1" s="1"/>
  <c r="P208" i="1" s="1"/>
  <c r="M209" i="1"/>
  <c r="Q209" i="1" s="1" a="1"/>
  <c r="Q209" i="1" s="1"/>
  <c r="P209" i="1" s="1"/>
  <c r="M210" i="1"/>
  <c r="Q210" i="1" s="1" a="1"/>
  <c r="Q210" i="1" s="1"/>
  <c r="P210" i="1" s="1"/>
  <c r="M211" i="1"/>
  <c r="Q211" i="1" s="1" a="1"/>
  <c r="Q211" i="1" s="1"/>
  <c r="P211" i="1" s="1"/>
  <c r="M212" i="1"/>
  <c r="Q212" i="1" s="1" a="1"/>
  <c r="Q212" i="1" s="1"/>
  <c r="P212" i="1" s="1"/>
  <c r="M213" i="1"/>
  <c r="Q213" i="1" s="1" a="1"/>
  <c r="Q213" i="1" s="1"/>
  <c r="P213" i="1" s="1"/>
  <c r="M214" i="1"/>
  <c r="Q214" i="1" s="1" a="1"/>
  <c r="Q214" i="1" s="1"/>
  <c r="P214" i="1" s="1"/>
  <c r="M215" i="1"/>
  <c r="Q215" i="1" s="1" a="1"/>
  <c r="Q215" i="1" s="1"/>
  <c r="P215" i="1" s="1"/>
  <c r="M216" i="1"/>
  <c r="Q216" i="1" s="1" a="1"/>
  <c r="Q216" i="1" s="1"/>
  <c r="P216" i="1" s="1"/>
  <c r="M217" i="1"/>
  <c r="Q217" i="1" s="1" a="1"/>
  <c r="Q217" i="1" s="1"/>
  <c r="P217" i="1" s="1"/>
  <c r="M218" i="1"/>
  <c r="Q218" i="1" s="1" a="1"/>
  <c r="Q218" i="1" s="1"/>
  <c r="P218" i="1" s="1"/>
  <c r="M219" i="1"/>
  <c r="Q219" i="1" s="1" a="1"/>
  <c r="Q219" i="1" s="1"/>
  <c r="P219" i="1" s="1"/>
  <c r="M220" i="1"/>
  <c r="Q220" i="1" s="1" a="1"/>
  <c r="Q220" i="1" s="1"/>
  <c r="P220" i="1" s="1"/>
  <c r="M221" i="1"/>
  <c r="Q221" i="1" s="1" a="1"/>
  <c r="Q221" i="1" s="1"/>
  <c r="P221" i="1" s="1"/>
  <c r="M222" i="1"/>
  <c r="Q222" i="1" s="1" a="1"/>
  <c r="Q222" i="1" s="1"/>
  <c r="P222" i="1" s="1"/>
  <c r="M223" i="1"/>
  <c r="Q223" i="1" s="1" a="1"/>
  <c r="Q223" i="1" s="1"/>
  <c r="P223" i="1" s="1"/>
  <c r="M224" i="1"/>
  <c r="Q224" i="1" s="1" a="1"/>
  <c r="Q224" i="1" s="1"/>
  <c r="P224" i="1" s="1"/>
  <c r="M225" i="1"/>
  <c r="Q225" i="1" s="1" a="1"/>
  <c r="Q225" i="1" s="1"/>
  <c r="P225" i="1" s="1"/>
  <c r="M226" i="1"/>
  <c r="Q226" i="1" s="1" a="1"/>
  <c r="Q226" i="1" s="1"/>
  <c r="P226" i="1" s="1"/>
  <c r="M227" i="1"/>
  <c r="Q227" i="1" s="1" a="1"/>
  <c r="Q227" i="1" s="1"/>
  <c r="P227" i="1" s="1"/>
  <c r="M228" i="1"/>
  <c r="Q228" i="1" s="1" a="1"/>
  <c r="Q228" i="1" s="1"/>
  <c r="P228" i="1" s="1"/>
  <c r="M229" i="1"/>
  <c r="Q229" i="1" s="1" a="1"/>
  <c r="Q229" i="1" s="1"/>
  <c r="P229" i="1" s="1"/>
  <c r="M230" i="1"/>
  <c r="Q230" i="1" s="1" a="1"/>
  <c r="Q230" i="1" s="1"/>
  <c r="P230" i="1" s="1"/>
  <c r="M231" i="1"/>
  <c r="Q231" i="1" s="1" a="1"/>
  <c r="Q231" i="1" s="1"/>
  <c r="P231" i="1" s="1"/>
  <c r="M232" i="1"/>
  <c r="Q232" i="1" s="1" a="1"/>
  <c r="Q232" i="1" s="1"/>
  <c r="P232" i="1" s="1"/>
  <c r="M233" i="1"/>
  <c r="Q233" i="1" s="1" a="1"/>
  <c r="Q233" i="1" s="1"/>
  <c r="P233" i="1" s="1"/>
  <c r="M234" i="1"/>
  <c r="Q234" i="1" s="1" a="1"/>
  <c r="Q234" i="1" s="1"/>
  <c r="P234" i="1" s="1"/>
  <c r="M235" i="1"/>
  <c r="Q235" i="1" s="1" a="1"/>
  <c r="Q235" i="1" s="1"/>
  <c r="P235" i="1" s="1"/>
  <c r="M236" i="1"/>
  <c r="Q236" i="1" s="1" a="1"/>
  <c r="Q236" i="1" s="1"/>
  <c r="P236" i="1" s="1"/>
  <c r="M237" i="1"/>
  <c r="Q237" i="1" s="1" a="1"/>
  <c r="Q237" i="1" s="1"/>
  <c r="P237" i="1" s="1"/>
  <c r="M238" i="1"/>
  <c r="Q238" i="1" s="1" a="1"/>
  <c r="Q238" i="1" s="1"/>
  <c r="P238" i="1" s="1"/>
  <c r="M239" i="1"/>
  <c r="Q239" i="1" s="1" a="1"/>
  <c r="Q239" i="1" s="1"/>
  <c r="P239" i="1" s="1"/>
  <c r="M240" i="1"/>
  <c r="Q240" i="1" s="1" a="1"/>
  <c r="Q240" i="1" s="1"/>
  <c r="P240" i="1" s="1"/>
  <c r="M241" i="1"/>
  <c r="Q241" i="1" s="1" a="1"/>
  <c r="Q241" i="1" s="1"/>
  <c r="P241" i="1" s="1"/>
  <c r="M242" i="1"/>
  <c r="Q242" i="1" s="1" a="1"/>
  <c r="Q242" i="1" s="1"/>
  <c r="P242" i="1" s="1"/>
  <c r="M243" i="1"/>
  <c r="Q243" i="1" s="1" a="1"/>
  <c r="Q243" i="1" s="1"/>
  <c r="P243" i="1" s="1"/>
  <c r="M244" i="1"/>
  <c r="Q244" i="1" s="1" a="1"/>
  <c r="Q244" i="1" s="1"/>
  <c r="P244" i="1" s="1"/>
  <c r="M245" i="1"/>
  <c r="Q245" i="1" s="1" a="1"/>
  <c r="Q245" i="1" s="1"/>
  <c r="P245" i="1" s="1"/>
  <c r="M246" i="1"/>
  <c r="Q246" i="1" s="1" a="1"/>
  <c r="Q246" i="1" s="1"/>
  <c r="P246" i="1" s="1"/>
  <c r="M247" i="1"/>
  <c r="Q247" i="1" s="1" a="1"/>
  <c r="Q247" i="1" s="1"/>
  <c r="P247" i="1" s="1"/>
  <c r="M248" i="1"/>
  <c r="Q248" i="1" s="1" a="1"/>
  <c r="Q248" i="1" s="1"/>
  <c r="P248" i="1" s="1"/>
  <c r="M249" i="1"/>
  <c r="Q249" i="1" s="1" a="1"/>
  <c r="Q249" i="1" s="1"/>
  <c r="P249" i="1" s="1"/>
  <c r="M250" i="1"/>
  <c r="Q250" i="1" s="1" a="1"/>
  <c r="Q250" i="1" s="1"/>
  <c r="P250" i="1" s="1"/>
  <c r="M251" i="1"/>
  <c r="Q251" i="1" s="1" a="1"/>
  <c r="Q251" i="1" s="1"/>
  <c r="P251" i="1" s="1"/>
  <c r="M252" i="1"/>
  <c r="Q252" i="1" s="1" a="1"/>
  <c r="Q252" i="1" s="1"/>
  <c r="P252" i="1" s="1"/>
  <c r="M253" i="1"/>
  <c r="Q253" i="1" s="1" a="1"/>
  <c r="Q253" i="1" s="1"/>
  <c r="P253" i="1" s="1"/>
  <c r="M254" i="1"/>
  <c r="Q254" i="1" s="1" a="1"/>
  <c r="Q254" i="1" s="1"/>
  <c r="P254" i="1" s="1"/>
  <c r="M255" i="1"/>
  <c r="Q255" i="1" s="1" a="1"/>
  <c r="Q255" i="1" s="1"/>
  <c r="P255" i="1" s="1"/>
  <c r="M256" i="1"/>
  <c r="Q256" i="1" s="1" a="1"/>
  <c r="Q256" i="1" s="1"/>
  <c r="P256" i="1" s="1"/>
  <c r="M257" i="1"/>
  <c r="Q257" i="1" s="1" a="1"/>
  <c r="Q257" i="1" s="1"/>
  <c r="P257" i="1" s="1"/>
  <c r="M258" i="1"/>
  <c r="Q258" i="1" s="1" a="1"/>
  <c r="Q258" i="1" s="1"/>
  <c r="P258" i="1" s="1"/>
  <c r="M259" i="1"/>
  <c r="Q259" i="1" s="1" a="1"/>
  <c r="Q259" i="1" s="1"/>
  <c r="P259" i="1" s="1"/>
  <c r="M260" i="1"/>
  <c r="Q260" i="1" s="1" a="1"/>
  <c r="Q260" i="1" s="1"/>
  <c r="P260" i="1" s="1"/>
  <c r="M261" i="1"/>
  <c r="Q261" i="1" s="1" a="1"/>
  <c r="Q261" i="1" s="1"/>
  <c r="P261" i="1" s="1"/>
  <c r="M262" i="1"/>
  <c r="Q262" i="1" s="1" a="1"/>
  <c r="Q262" i="1" s="1"/>
  <c r="P262" i="1" s="1"/>
  <c r="M263" i="1"/>
  <c r="Q263" i="1" s="1" a="1"/>
  <c r="Q263" i="1" s="1"/>
  <c r="P263" i="1" s="1"/>
  <c r="M264" i="1"/>
  <c r="Q264" i="1" s="1" a="1"/>
  <c r="Q264" i="1" s="1"/>
  <c r="P264" i="1" s="1"/>
  <c r="M265" i="1"/>
  <c r="Q265" i="1" s="1" a="1"/>
  <c r="Q265" i="1" s="1"/>
  <c r="P265" i="1" s="1"/>
  <c r="M266" i="1"/>
  <c r="Q266" i="1" s="1" a="1"/>
  <c r="Q266" i="1" s="1"/>
  <c r="P266" i="1" s="1"/>
  <c r="M267" i="1"/>
  <c r="Q267" i="1" s="1" a="1"/>
  <c r="Q267" i="1" s="1"/>
  <c r="P267" i="1" s="1"/>
  <c r="M268" i="1"/>
  <c r="Q268" i="1" s="1" a="1"/>
  <c r="Q268" i="1" s="1"/>
  <c r="P268" i="1" s="1"/>
  <c r="M269" i="1"/>
  <c r="Q269" i="1" s="1" a="1"/>
  <c r="Q269" i="1" s="1"/>
  <c r="P269" i="1" s="1"/>
  <c r="M270" i="1"/>
  <c r="Q270" i="1" s="1" a="1"/>
  <c r="Q270" i="1" s="1"/>
  <c r="P270" i="1" s="1"/>
  <c r="M271" i="1"/>
  <c r="Q271" i="1" s="1" a="1"/>
  <c r="Q271" i="1" s="1"/>
  <c r="P271" i="1" s="1"/>
  <c r="M272" i="1"/>
  <c r="Q272" i="1" s="1" a="1"/>
  <c r="Q272" i="1" s="1"/>
  <c r="P272" i="1" s="1"/>
  <c r="M273" i="1"/>
  <c r="Q273" i="1" s="1" a="1"/>
  <c r="Q273" i="1" s="1"/>
  <c r="P273" i="1" s="1"/>
  <c r="M274" i="1"/>
  <c r="Q274" i="1" s="1" a="1"/>
  <c r="Q274" i="1" s="1"/>
  <c r="P274" i="1" s="1"/>
  <c r="M275" i="1"/>
  <c r="Q275" i="1" s="1" a="1"/>
  <c r="Q275" i="1" s="1"/>
  <c r="P275" i="1" s="1"/>
  <c r="M276" i="1"/>
  <c r="Q276" i="1" s="1" a="1"/>
  <c r="Q276" i="1" s="1"/>
  <c r="P276" i="1" s="1"/>
  <c r="M277" i="1"/>
  <c r="Q277" i="1" s="1" a="1"/>
  <c r="Q277" i="1" s="1"/>
  <c r="P277" i="1" s="1"/>
  <c r="M278" i="1"/>
  <c r="Q278" i="1" s="1" a="1"/>
  <c r="Q278" i="1" s="1"/>
  <c r="P278" i="1" s="1"/>
  <c r="M279" i="1"/>
  <c r="Q279" i="1" s="1" a="1"/>
  <c r="Q279" i="1" s="1"/>
  <c r="P279" i="1" s="1"/>
  <c r="M280" i="1"/>
  <c r="Q280" i="1" s="1" a="1"/>
  <c r="Q280" i="1" s="1"/>
  <c r="P280" i="1" s="1"/>
  <c r="M281" i="1"/>
  <c r="Q281" i="1" s="1" a="1"/>
  <c r="Q281" i="1" s="1"/>
  <c r="P281" i="1" s="1"/>
  <c r="M282" i="1"/>
  <c r="Q282" i="1" s="1" a="1"/>
  <c r="Q282" i="1" s="1"/>
  <c r="P282" i="1" s="1"/>
  <c r="M283" i="1"/>
  <c r="Q283" i="1" s="1" a="1"/>
  <c r="Q283" i="1" s="1"/>
  <c r="P283" i="1" s="1"/>
  <c r="M284" i="1"/>
  <c r="Q284" i="1" s="1" a="1"/>
  <c r="Q284" i="1" s="1"/>
  <c r="P284" i="1" s="1"/>
  <c r="M285" i="1"/>
  <c r="Q285" i="1" s="1" a="1"/>
  <c r="Q285" i="1" s="1"/>
  <c r="P285" i="1" s="1"/>
  <c r="M286" i="1"/>
  <c r="Q286" i="1" s="1" a="1"/>
  <c r="Q286" i="1" s="1"/>
  <c r="P286" i="1" s="1"/>
  <c r="M287" i="1"/>
  <c r="Q287" i="1" s="1" a="1"/>
  <c r="Q287" i="1" s="1"/>
  <c r="P287" i="1" s="1"/>
  <c r="M288" i="1"/>
  <c r="Q288" i="1" s="1" a="1"/>
  <c r="Q288" i="1" s="1"/>
  <c r="P288" i="1" s="1"/>
  <c r="M289" i="1"/>
  <c r="Q289" i="1" s="1" a="1"/>
  <c r="Q289" i="1" s="1"/>
  <c r="P289" i="1" s="1"/>
  <c r="M290" i="1"/>
  <c r="Q290" i="1" s="1" a="1"/>
  <c r="Q290" i="1" s="1"/>
  <c r="P290" i="1" s="1"/>
  <c r="M291" i="1"/>
  <c r="Q291" i="1" s="1" a="1"/>
  <c r="Q291" i="1" s="1"/>
  <c r="P291" i="1" s="1"/>
  <c r="M292" i="1"/>
  <c r="Q292" i="1" s="1" a="1"/>
  <c r="Q292" i="1" s="1"/>
  <c r="P292" i="1" s="1"/>
  <c r="M293" i="1"/>
  <c r="Q293" i="1" s="1" a="1"/>
  <c r="Q293" i="1" s="1"/>
  <c r="P293" i="1" s="1"/>
  <c r="M294" i="1"/>
  <c r="Q294" i="1" s="1" a="1"/>
  <c r="Q294" i="1" s="1"/>
  <c r="P294" i="1" s="1"/>
  <c r="M295" i="1"/>
  <c r="Q295" i="1" s="1" a="1"/>
  <c r="Q295" i="1" s="1"/>
  <c r="P295" i="1" s="1"/>
  <c r="M296" i="1"/>
  <c r="Q296" i="1" s="1" a="1"/>
  <c r="Q296" i="1" s="1"/>
  <c r="P296" i="1" s="1"/>
  <c r="M297" i="1"/>
  <c r="Q297" i="1" s="1" a="1"/>
  <c r="Q297" i="1" s="1"/>
  <c r="P297" i="1" s="1"/>
  <c r="M298" i="1"/>
  <c r="Q298" i="1" s="1" a="1"/>
  <c r="Q298" i="1" s="1"/>
  <c r="P298" i="1" s="1"/>
  <c r="M299" i="1"/>
  <c r="Q299" i="1" s="1" a="1"/>
  <c r="Q299" i="1" s="1"/>
  <c r="P299" i="1" s="1"/>
  <c r="M300" i="1"/>
  <c r="Q300" i="1" s="1" a="1"/>
  <c r="Q300" i="1" s="1"/>
  <c r="P300" i="1" s="1"/>
  <c r="M301" i="1"/>
  <c r="Q301" i="1" s="1" a="1"/>
  <c r="Q301" i="1" s="1"/>
  <c r="P301" i="1" s="1"/>
  <c r="M302" i="1"/>
  <c r="Q302" i="1" s="1" a="1"/>
  <c r="Q302" i="1" s="1"/>
  <c r="P302" i="1" s="1"/>
  <c r="M303" i="1"/>
  <c r="Q303" i="1" s="1" a="1"/>
  <c r="Q303" i="1" s="1"/>
  <c r="P303" i="1" s="1"/>
  <c r="M304" i="1"/>
  <c r="Q304" i="1" s="1" a="1"/>
  <c r="Q304" i="1" s="1"/>
  <c r="P304" i="1" s="1"/>
  <c r="M305" i="1"/>
  <c r="Q305" i="1" s="1" a="1"/>
  <c r="Q305" i="1" s="1"/>
  <c r="P305" i="1" s="1"/>
  <c r="M306" i="1"/>
  <c r="Q306" i="1" s="1" a="1"/>
  <c r="Q306" i="1" s="1"/>
  <c r="P306" i="1" s="1"/>
  <c r="M307" i="1"/>
  <c r="Q307" i="1" s="1" a="1"/>
  <c r="Q307" i="1" s="1"/>
  <c r="P307" i="1" s="1"/>
  <c r="M308" i="1"/>
  <c r="Q308" i="1" s="1" a="1"/>
  <c r="Q308" i="1" s="1"/>
  <c r="P308" i="1" s="1"/>
  <c r="M309" i="1"/>
  <c r="Q309" i="1" s="1" a="1"/>
  <c r="Q309" i="1" s="1"/>
  <c r="P309" i="1" s="1"/>
  <c r="M310" i="1"/>
  <c r="Q310" i="1" s="1" a="1"/>
  <c r="Q310" i="1" s="1"/>
  <c r="P310" i="1" s="1"/>
  <c r="M311" i="1"/>
  <c r="Q311" i="1" s="1" a="1"/>
  <c r="Q311" i="1" s="1"/>
  <c r="P311" i="1" s="1"/>
  <c r="M312" i="1"/>
  <c r="Q312" i="1" s="1" a="1"/>
  <c r="Q312" i="1" s="1"/>
  <c r="P312" i="1" s="1"/>
  <c r="M313" i="1"/>
  <c r="Q313" i="1" s="1" a="1"/>
  <c r="Q313" i="1" s="1"/>
  <c r="P313" i="1" s="1"/>
  <c r="M314" i="1"/>
  <c r="Q314" i="1" s="1" a="1"/>
  <c r="Q314" i="1" s="1"/>
  <c r="P314" i="1" s="1"/>
  <c r="M315" i="1"/>
  <c r="Q315" i="1" s="1" a="1"/>
  <c r="Q315" i="1" s="1"/>
  <c r="P315" i="1" s="1"/>
  <c r="M316" i="1"/>
  <c r="Q316" i="1" s="1" a="1"/>
  <c r="Q316" i="1" s="1"/>
  <c r="P316" i="1" s="1"/>
  <c r="M317" i="1"/>
  <c r="Q317" i="1" s="1" a="1"/>
  <c r="Q317" i="1" s="1"/>
  <c r="P317" i="1" s="1"/>
  <c r="M318" i="1"/>
  <c r="Q318" i="1" s="1" a="1"/>
  <c r="Q318" i="1" s="1"/>
  <c r="P318" i="1" s="1"/>
  <c r="M319" i="1"/>
  <c r="Q319" i="1" s="1" a="1"/>
  <c r="Q319" i="1" s="1"/>
  <c r="P319" i="1" s="1"/>
  <c r="M320" i="1"/>
  <c r="Q320" i="1" s="1" a="1"/>
  <c r="Q320" i="1" s="1"/>
  <c r="P320" i="1" s="1"/>
  <c r="M321" i="1"/>
  <c r="Q321" i="1" s="1" a="1"/>
  <c r="Q321" i="1" s="1"/>
  <c r="P321" i="1" s="1"/>
  <c r="M322" i="1"/>
  <c r="Q322" i="1" s="1" a="1"/>
  <c r="Q322" i="1" s="1"/>
  <c r="P322" i="1" s="1"/>
  <c r="M323" i="1"/>
  <c r="Q323" i="1" s="1" a="1"/>
  <c r="Q323" i="1" s="1"/>
  <c r="P323" i="1" s="1"/>
  <c r="M324" i="1"/>
  <c r="Q324" i="1" s="1" a="1"/>
  <c r="Q324" i="1" s="1"/>
  <c r="P324" i="1" s="1"/>
  <c r="M325" i="1"/>
  <c r="Q325" i="1" s="1" a="1"/>
  <c r="Q325" i="1" s="1"/>
  <c r="P325" i="1" s="1"/>
  <c r="M326" i="1"/>
  <c r="Q326" i="1" s="1" a="1"/>
  <c r="Q326" i="1" s="1"/>
  <c r="P326" i="1" s="1"/>
  <c r="M327" i="1"/>
  <c r="Q327" i="1" s="1" a="1"/>
  <c r="Q327" i="1" s="1"/>
  <c r="P327" i="1" s="1"/>
  <c r="M328" i="1"/>
  <c r="Q328" i="1" s="1" a="1"/>
  <c r="Q328" i="1" s="1"/>
  <c r="P328" i="1" s="1"/>
  <c r="M329" i="1"/>
  <c r="Q329" i="1" s="1" a="1"/>
  <c r="Q329" i="1" s="1"/>
  <c r="P329" i="1" s="1"/>
  <c r="M330" i="1"/>
  <c r="Q330" i="1" s="1" a="1"/>
  <c r="Q330" i="1" s="1"/>
  <c r="P330" i="1" s="1"/>
  <c r="M331" i="1"/>
  <c r="Q331" i="1" s="1" a="1"/>
  <c r="Q331" i="1" s="1"/>
  <c r="P331" i="1" s="1"/>
  <c r="M332" i="1"/>
  <c r="Q332" i="1" s="1" a="1"/>
  <c r="Q332" i="1" s="1"/>
  <c r="P332" i="1" s="1"/>
  <c r="M333" i="1"/>
  <c r="Q333" i="1" s="1" a="1"/>
  <c r="Q333" i="1" s="1"/>
  <c r="P333" i="1" s="1"/>
  <c r="M334" i="1"/>
  <c r="Q334" i="1" s="1" a="1"/>
  <c r="Q334" i="1" s="1"/>
  <c r="P334" i="1" s="1"/>
  <c r="M335" i="1"/>
  <c r="Q335" i="1" s="1" a="1"/>
  <c r="Q335" i="1" s="1"/>
  <c r="P335" i="1" s="1"/>
  <c r="M336" i="1"/>
  <c r="Q336" i="1" s="1" a="1"/>
  <c r="Q336" i="1" s="1"/>
  <c r="P336" i="1" s="1"/>
  <c r="M337" i="1"/>
  <c r="Q337" i="1" s="1" a="1"/>
  <c r="Q337" i="1" s="1"/>
  <c r="P337" i="1" s="1"/>
  <c r="M338" i="1"/>
  <c r="Q338" i="1" s="1" a="1"/>
  <c r="Q338" i="1" s="1"/>
  <c r="P338" i="1" s="1"/>
  <c r="M339" i="1"/>
  <c r="Q339" i="1" s="1" a="1"/>
  <c r="Q339" i="1" s="1"/>
  <c r="P339" i="1" s="1"/>
  <c r="M340" i="1"/>
  <c r="Q340" i="1" s="1" a="1"/>
  <c r="Q340" i="1" s="1"/>
  <c r="P340" i="1" s="1"/>
  <c r="M341" i="1"/>
  <c r="Q341" i="1" s="1" a="1"/>
  <c r="Q341" i="1" s="1"/>
  <c r="P341" i="1" s="1"/>
  <c r="M342" i="1"/>
  <c r="Q342" i="1" s="1" a="1"/>
  <c r="Q342" i="1" s="1"/>
  <c r="P342" i="1" s="1"/>
  <c r="M343" i="1"/>
  <c r="Q343" i="1" s="1" a="1"/>
  <c r="Q343" i="1" s="1"/>
  <c r="P343" i="1" s="1"/>
  <c r="M344" i="1"/>
  <c r="Q344" i="1" s="1" a="1"/>
  <c r="Q344" i="1" s="1"/>
  <c r="P344" i="1" s="1"/>
  <c r="M345" i="1"/>
  <c r="Q345" i="1" s="1" a="1"/>
  <c r="Q345" i="1" s="1"/>
  <c r="P345" i="1" s="1"/>
  <c r="M346" i="1"/>
  <c r="Q346" i="1" s="1" a="1"/>
  <c r="Q346" i="1" s="1"/>
  <c r="P346" i="1" s="1"/>
  <c r="M347" i="1"/>
  <c r="Q347" i="1" s="1" a="1"/>
  <c r="Q347" i="1" s="1"/>
  <c r="P347" i="1" s="1"/>
  <c r="M348" i="1"/>
  <c r="Q348" i="1" s="1" a="1"/>
  <c r="Q348" i="1" s="1"/>
  <c r="P348" i="1" s="1"/>
  <c r="M349" i="1"/>
  <c r="Q349" i="1" s="1" a="1"/>
  <c r="Q349" i="1" s="1"/>
  <c r="P349" i="1" s="1"/>
  <c r="M350" i="1"/>
  <c r="Q350" i="1" s="1" a="1"/>
  <c r="Q350" i="1" s="1"/>
  <c r="P350" i="1" s="1"/>
  <c r="M351" i="1"/>
  <c r="Q351" i="1" s="1" a="1"/>
  <c r="Q351" i="1" s="1"/>
  <c r="P351" i="1" s="1"/>
  <c r="M352" i="1"/>
  <c r="Q352" i="1" s="1" a="1"/>
  <c r="Q352" i="1" s="1"/>
  <c r="P352" i="1" s="1"/>
  <c r="M353" i="1"/>
  <c r="Q353" i="1" s="1" a="1"/>
  <c r="Q353" i="1" s="1"/>
  <c r="P353" i="1" s="1"/>
  <c r="M354" i="1"/>
  <c r="Q354" i="1" s="1" a="1"/>
  <c r="Q354" i="1" s="1"/>
  <c r="P354" i="1" s="1"/>
  <c r="M355" i="1"/>
  <c r="Q355" i="1" s="1" a="1"/>
  <c r="Q355" i="1" s="1"/>
  <c r="P355" i="1" s="1"/>
  <c r="M356" i="1"/>
  <c r="Q356" i="1" s="1" a="1"/>
  <c r="Q356" i="1" s="1"/>
  <c r="P356" i="1" s="1"/>
  <c r="M357" i="1"/>
  <c r="Q357" i="1" s="1" a="1"/>
  <c r="Q357" i="1" s="1"/>
  <c r="P357" i="1" s="1"/>
  <c r="M358" i="1"/>
  <c r="Q358" i="1" s="1" a="1"/>
  <c r="Q358" i="1" s="1"/>
  <c r="P358" i="1" s="1"/>
  <c r="M359" i="1"/>
  <c r="Q359" i="1" s="1" a="1"/>
  <c r="Q359" i="1" s="1"/>
  <c r="P359" i="1" s="1"/>
  <c r="M360" i="1"/>
  <c r="Q360" i="1" s="1" a="1"/>
  <c r="Q360" i="1" s="1"/>
  <c r="P360" i="1" s="1"/>
  <c r="M361" i="1"/>
  <c r="Q361" i="1" s="1" a="1"/>
  <c r="Q361" i="1" s="1"/>
  <c r="P361" i="1" s="1"/>
  <c r="M362" i="1"/>
  <c r="Q362" i="1" s="1" a="1"/>
  <c r="Q362" i="1" s="1"/>
  <c r="P362" i="1" s="1"/>
  <c r="M363" i="1"/>
  <c r="Q363" i="1" s="1" a="1"/>
  <c r="Q363" i="1" s="1"/>
  <c r="P363" i="1" s="1"/>
  <c r="M364" i="1"/>
  <c r="Q364" i="1" s="1" a="1"/>
  <c r="Q364" i="1" s="1"/>
  <c r="P364" i="1" s="1"/>
  <c r="M365" i="1"/>
  <c r="Q365" i="1" s="1" a="1"/>
  <c r="Q365" i="1" s="1"/>
  <c r="P365" i="1" s="1"/>
  <c r="M366" i="1"/>
  <c r="Q366" i="1" s="1" a="1"/>
  <c r="Q366" i="1" s="1"/>
  <c r="P366" i="1" s="1"/>
  <c r="M367" i="1"/>
  <c r="Q367" i="1" s="1" a="1"/>
  <c r="Q367" i="1" s="1"/>
  <c r="P367" i="1" s="1"/>
  <c r="M368" i="1"/>
  <c r="Q368" i="1" s="1" a="1"/>
  <c r="Q368" i="1" s="1"/>
  <c r="P368" i="1" s="1"/>
  <c r="M369" i="1"/>
  <c r="Q369" i="1" s="1" a="1"/>
  <c r="Q369" i="1" s="1"/>
  <c r="P369" i="1" s="1"/>
  <c r="M370" i="1"/>
  <c r="Q370" i="1" s="1" a="1"/>
  <c r="Q370" i="1" s="1"/>
  <c r="P370" i="1" s="1"/>
  <c r="M371" i="1"/>
  <c r="Q371" i="1" s="1" a="1"/>
  <c r="Q371" i="1" s="1"/>
  <c r="P371" i="1" s="1"/>
  <c r="M372" i="1"/>
  <c r="Q372" i="1" s="1" a="1"/>
  <c r="Q372" i="1" s="1"/>
  <c r="P372" i="1" s="1"/>
  <c r="M373" i="1"/>
  <c r="Q373" i="1" s="1" a="1"/>
  <c r="Q373" i="1" s="1"/>
  <c r="P373" i="1" s="1"/>
  <c r="M374" i="1"/>
  <c r="Q374" i="1" s="1" a="1"/>
  <c r="Q374" i="1" s="1"/>
  <c r="P374" i="1" s="1"/>
  <c r="M375" i="1"/>
  <c r="Q375" i="1" s="1" a="1"/>
  <c r="Q375" i="1" s="1"/>
  <c r="P375" i="1" s="1"/>
  <c r="M376" i="1"/>
  <c r="Q376" i="1" s="1" a="1"/>
  <c r="Q376" i="1" s="1"/>
  <c r="P376" i="1" s="1"/>
  <c r="M377" i="1"/>
  <c r="Q377" i="1" s="1" a="1"/>
  <c r="Q377" i="1" s="1"/>
  <c r="P377" i="1" s="1"/>
  <c r="M378" i="1"/>
  <c r="Q378" i="1" s="1" a="1"/>
  <c r="Q378" i="1" s="1"/>
  <c r="P378" i="1" s="1"/>
  <c r="M379" i="1"/>
  <c r="Q379" i="1" s="1" a="1"/>
  <c r="Q379" i="1" s="1"/>
  <c r="P379" i="1" s="1"/>
  <c r="M380" i="1"/>
  <c r="Q380" i="1" s="1" a="1"/>
  <c r="Q380" i="1" s="1"/>
  <c r="P380" i="1" s="1"/>
  <c r="M381" i="1"/>
  <c r="Q381" i="1" s="1" a="1"/>
  <c r="Q381" i="1" s="1"/>
  <c r="P381" i="1" s="1"/>
  <c r="M382" i="1"/>
  <c r="Q382" i="1" s="1" a="1"/>
  <c r="Q382" i="1" s="1"/>
  <c r="P382" i="1" s="1"/>
  <c r="M383" i="1"/>
  <c r="Q383" i="1" s="1" a="1"/>
  <c r="Q383" i="1" s="1"/>
  <c r="P383" i="1" s="1"/>
  <c r="M384" i="1"/>
  <c r="Q384" i="1" s="1" a="1"/>
  <c r="Q384" i="1" s="1"/>
  <c r="P384" i="1" s="1"/>
  <c r="M385" i="1"/>
  <c r="Q385" i="1" s="1" a="1"/>
  <c r="Q385" i="1" s="1"/>
  <c r="P385" i="1" s="1"/>
  <c r="M386" i="1"/>
  <c r="Q386" i="1" s="1" a="1"/>
  <c r="Q386" i="1" s="1"/>
  <c r="P386" i="1" s="1"/>
  <c r="M387" i="1"/>
  <c r="Q387" i="1" s="1" a="1"/>
  <c r="Q387" i="1" s="1"/>
  <c r="P387" i="1" s="1"/>
  <c r="M388" i="1"/>
  <c r="Q388" i="1" s="1" a="1"/>
  <c r="Q388" i="1" s="1"/>
  <c r="P388" i="1" s="1"/>
  <c r="M389" i="1"/>
  <c r="Q389" i="1" s="1" a="1"/>
  <c r="Q389" i="1" s="1"/>
  <c r="P389" i="1" s="1"/>
  <c r="M390" i="1"/>
  <c r="Q390" i="1" s="1" a="1"/>
  <c r="Q390" i="1" s="1"/>
  <c r="P390" i="1" s="1"/>
  <c r="M391" i="1"/>
  <c r="Q391" i="1" s="1" a="1"/>
  <c r="Q391" i="1" s="1"/>
  <c r="P391" i="1" s="1"/>
  <c r="M392" i="1"/>
  <c r="Q392" i="1" s="1" a="1"/>
  <c r="Q392" i="1" s="1"/>
  <c r="P392" i="1" s="1"/>
  <c r="M393" i="1"/>
  <c r="Q393" i="1" s="1" a="1"/>
  <c r="Q393" i="1" s="1"/>
  <c r="P393" i="1" s="1"/>
  <c r="M394" i="1"/>
  <c r="Q394" i="1" s="1" a="1"/>
  <c r="Q394" i="1" s="1"/>
  <c r="P394" i="1" s="1"/>
  <c r="M395" i="1"/>
  <c r="Q395" i="1" s="1" a="1"/>
  <c r="Q395" i="1" s="1"/>
  <c r="P395" i="1" s="1"/>
  <c r="M396" i="1"/>
  <c r="Q396" i="1" s="1" a="1"/>
  <c r="Q396" i="1" s="1"/>
  <c r="P396" i="1" s="1"/>
  <c r="M397" i="1"/>
  <c r="Q397" i="1" s="1" a="1"/>
  <c r="Q397" i="1" s="1"/>
  <c r="P397" i="1" s="1"/>
  <c r="M398" i="1"/>
  <c r="Q398" i="1" s="1" a="1"/>
  <c r="Q398" i="1" s="1"/>
  <c r="P398" i="1" s="1"/>
  <c r="M399" i="1"/>
  <c r="Q399" i="1" s="1" a="1"/>
  <c r="Q399" i="1" s="1"/>
  <c r="P399" i="1" s="1"/>
  <c r="M400" i="1"/>
  <c r="Q400" i="1" s="1" a="1"/>
  <c r="Q400" i="1" s="1"/>
  <c r="P400" i="1" s="1"/>
  <c r="M401" i="1"/>
  <c r="Q401" i="1" s="1" a="1"/>
  <c r="Q401" i="1" s="1"/>
  <c r="P401" i="1" s="1"/>
  <c r="M402" i="1"/>
  <c r="Q402" i="1" s="1" a="1"/>
  <c r="Q402" i="1" s="1"/>
  <c r="P402" i="1" s="1"/>
  <c r="M403" i="1"/>
  <c r="Q403" i="1" s="1" a="1"/>
  <c r="Q403" i="1" s="1"/>
  <c r="P403" i="1" s="1"/>
  <c r="M404" i="1"/>
  <c r="Q404" i="1" s="1" a="1"/>
  <c r="Q404" i="1" s="1"/>
  <c r="P404" i="1" s="1"/>
  <c r="M405" i="1"/>
  <c r="Q405" i="1" s="1" a="1"/>
  <c r="Q405" i="1" s="1"/>
  <c r="P405" i="1" s="1"/>
  <c r="M406" i="1"/>
  <c r="Q406" i="1" s="1" a="1"/>
  <c r="Q406" i="1" s="1"/>
  <c r="P406" i="1" s="1"/>
  <c r="M407" i="1"/>
  <c r="Q407" i="1" s="1" a="1"/>
  <c r="Q407" i="1" s="1"/>
  <c r="P407" i="1" s="1"/>
  <c r="M408" i="1"/>
  <c r="Q408" i="1" s="1" a="1"/>
  <c r="Q408" i="1" s="1"/>
  <c r="P408" i="1" s="1"/>
  <c r="M409" i="1"/>
  <c r="Q409" i="1" s="1" a="1"/>
  <c r="Q409" i="1" s="1"/>
  <c r="P409" i="1" s="1"/>
  <c r="M410" i="1"/>
  <c r="Q410" i="1" s="1" a="1"/>
  <c r="Q410" i="1" s="1"/>
  <c r="P410" i="1" s="1"/>
  <c r="M411" i="1"/>
  <c r="Q411" i="1" s="1" a="1"/>
  <c r="Q411" i="1" s="1"/>
  <c r="P411" i="1" s="1"/>
  <c r="M412" i="1"/>
  <c r="Q412" i="1" s="1" a="1"/>
  <c r="Q412" i="1" s="1"/>
  <c r="P412" i="1" s="1"/>
  <c r="M413" i="1"/>
  <c r="Q413" i="1" s="1" a="1"/>
  <c r="Q413" i="1" s="1"/>
  <c r="P413" i="1" s="1"/>
  <c r="M414" i="1"/>
  <c r="Q414" i="1" s="1" a="1"/>
  <c r="Q414" i="1" s="1"/>
  <c r="P414" i="1" s="1"/>
  <c r="M415" i="1"/>
  <c r="Q415" i="1" s="1" a="1"/>
  <c r="Q415" i="1" s="1"/>
  <c r="P415" i="1" s="1"/>
  <c r="M416" i="1"/>
  <c r="Q416" i="1" s="1" a="1"/>
  <c r="Q416" i="1" s="1"/>
  <c r="P416" i="1" s="1"/>
  <c r="M417" i="1"/>
  <c r="Q417" i="1" s="1" a="1"/>
  <c r="Q417" i="1" s="1"/>
  <c r="P417" i="1" s="1"/>
  <c r="M418" i="1"/>
  <c r="Q418" i="1" s="1" a="1"/>
  <c r="Q418" i="1" s="1"/>
  <c r="P418" i="1" s="1"/>
  <c r="M419" i="1"/>
  <c r="Q419" i="1" s="1" a="1"/>
  <c r="Q419" i="1" s="1"/>
  <c r="P419" i="1" s="1"/>
  <c r="M420" i="1"/>
  <c r="Q420" i="1" s="1" a="1"/>
  <c r="Q420" i="1" s="1"/>
  <c r="P420" i="1" s="1"/>
  <c r="M421" i="1"/>
  <c r="Q421" i="1" s="1" a="1"/>
  <c r="Q421" i="1" s="1"/>
  <c r="P421" i="1" s="1"/>
  <c r="M422" i="1"/>
  <c r="Q422" i="1" s="1" a="1"/>
  <c r="Q422" i="1" s="1"/>
  <c r="P422" i="1" s="1"/>
  <c r="M423" i="1"/>
  <c r="Q423" i="1" s="1" a="1"/>
  <c r="Q423" i="1" s="1"/>
  <c r="P423" i="1" s="1"/>
  <c r="M424" i="1"/>
  <c r="Q424" i="1" s="1" a="1"/>
  <c r="Q424" i="1" s="1"/>
  <c r="P424" i="1" s="1"/>
  <c r="M425" i="1"/>
  <c r="Q425" i="1" s="1" a="1"/>
  <c r="Q425" i="1" s="1"/>
  <c r="P425" i="1" s="1"/>
  <c r="M426" i="1"/>
  <c r="Q426" i="1" s="1" a="1"/>
  <c r="Q426" i="1" s="1"/>
  <c r="P426" i="1" s="1"/>
  <c r="M427" i="1"/>
  <c r="Q427" i="1" s="1" a="1"/>
  <c r="Q427" i="1" s="1"/>
  <c r="P427" i="1" s="1"/>
  <c r="M428" i="1"/>
  <c r="Q428" i="1" s="1" a="1"/>
  <c r="Q428" i="1" s="1"/>
  <c r="P428" i="1" s="1"/>
  <c r="M429" i="1"/>
  <c r="Q429" i="1" s="1" a="1"/>
  <c r="Q429" i="1" s="1"/>
  <c r="P429" i="1" s="1"/>
  <c r="M430" i="1"/>
  <c r="Q430" i="1" s="1" a="1"/>
  <c r="Q430" i="1" s="1"/>
  <c r="P430" i="1" s="1"/>
  <c r="M431" i="1"/>
  <c r="Q431" i="1" s="1" a="1"/>
  <c r="Q431" i="1" s="1"/>
  <c r="P431" i="1" s="1"/>
  <c r="M432" i="1"/>
  <c r="Q432" i="1" s="1" a="1"/>
  <c r="Q432" i="1" s="1"/>
  <c r="P432" i="1" s="1"/>
  <c r="M433" i="1"/>
  <c r="Q433" i="1" s="1" a="1"/>
  <c r="Q433" i="1" s="1"/>
  <c r="P433" i="1" s="1"/>
  <c r="M434" i="1"/>
  <c r="Q434" i="1" s="1" a="1"/>
  <c r="Q434" i="1" s="1"/>
  <c r="P434" i="1" s="1"/>
  <c r="M435" i="1"/>
  <c r="Q435" i="1" s="1" a="1"/>
  <c r="Q435" i="1" s="1"/>
  <c r="P435" i="1" s="1"/>
  <c r="M436" i="1"/>
  <c r="Q436" i="1" s="1" a="1"/>
  <c r="Q436" i="1" s="1"/>
  <c r="P436" i="1" s="1"/>
  <c r="M437" i="1"/>
  <c r="Q437" i="1" s="1" a="1"/>
  <c r="Q437" i="1" s="1"/>
  <c r="P437" i="1" s="1"/>
  <c r="M438" i="1"/>
  <c r="Q438" i="1" s="1" a="1"/>
  <c r="Q438" i="1" s="1"/>
  <c r="P438" i="1" s="1"/>
  <c r="M439" i="1"/>
  <c r="Q439" i="1" s="1" a="1"/>
  <c r="Q439" i="1" s="1"/>
  <c r="P439" i="1" s="1"/>
  <c r="M440" i="1"/>
  <c r="Q440" i="1" s="1" a="1"/>
  <c r="Q440" i="1" s="1"/>
  <c r="P440" i="1" s="1"/>
  <c r="M441" i="1"/>
  <c r="Q441" i="1" s="1" a="1"/>
  <c r="Q441" i="1" s="1"/>
  <c r="P441" i="1" s="1"/>
  <c r="M442" i="1"/>
  <c r="Q442" i="1" s="1" a="1"/>
  <c r="Q442" i="1" s="1"/>
  <c r="P442" i="1" s="1"/>
  <c r="M443" i="1"/>
  <c r="Q443" i="1" s="1" a="1"/>
  <c r="Q443" i="1" s="1"/>
  <c r="P443" i="1" s="1"/>
  <c r="M444" i="1"/>
  <c r="Q444" i="1" s="1" a="1"/>
  <c r="Q444" i="1" s="1"/>
  <c r="P444" i="1" s="1"/>
  <c r="M445" i="1"/>
  <c r="Q445" i="1" s="1" a="1"/>
  <c r="Q445" i="1" s="1"/>
  <c r="P445" i="1" s="1"/>
  <c r="M446" i="1"/>
  <c r="Q446" i="1" s="1" a="1"/>
  <c r="Q446" i="1" s="1"/>
  <c r="P446" i="1" s="1"/>
  <c r="M447" i="1"/>
  <c r="Q447" i="1" s="1" a="1"/>
  <c r="Q447" i="1" s="1"/>
  <c r="P447" i="1" s="1"/>
  <c r="M448" i="1"/>
  <c r="Q448" i="1" s="1" a="1"/>
  <c r="Q448" i="1" s="1"/>
  <c r="P448" i="1" s="1"/>
  <c r="M449" i="1"/>
  <c r="Q449" i="1" s="1" a="1"/>
  <c r="Q449" i="1" s="1"/>
  <c r="P449" i="1" s="1"/>
  <c r="M450" i="1"/>
  <c r="Q450" i="1" s="1" a="1"/>
  <c r="Q450" i="1" s="1"/>
  <c r="P450" i="1" s="1"/>
  <c r="M451" i="1"/>
  <c r="Q451" i="1" s="1" a="1"/>
  <c r="Q451" i="1" s="1"/>
  <c r="P451" i="1" s="1"/>
  <c r="M452" i="1"/>
  <c r="Q452" i="1" s="1" a="1"/>
  <c r="Q452" i="1" s="1"/>
  <c r="P452" i="1" s="1"/>
  <c r="M453" i="1"/>
  <c r="Q453" i="1" s="1" a="1"/>
  <c r="Q453" i="1" s="1"/>
  <c r="P453" i="1" s="1"/>
  <c r="M454" i="1"/>
  <c r="Q454" i="1" s="1" a="1"/>
  <c r="Q454" i="1" s="1"/>
  <c r="P454" i="1" s="1"/>
  <c r="M455" i="1"/>
  <c r="Q455" i="1" s="1" a="1"/>
  <c r="Q455" i="1" s="1"/>
  <c r="P455" i="1" s="1"/>
  <c r="M456" i="1"/>
  <c r="Q456" i="1" s="1" a="1"/>
  <c r="Q456" i="1" s="1"/>
  <c r="P456" i="1" s="1"/>
  <c r="M457" i="1"/>
  <c r="Q457" i="1" s="1" a="1"/>
  <c r="Q457" i="1" s="1"/>
  <c r="P457" i="1" s="1"/>
  <c r="M458" i="1"/>
  <c r="Q458" i="1" s="1" a="1"/>
  <c r="Q458" i="1" s="1"/>
  <c r="P458" i="1" s="1"/>
  <c r="M459" i="1"/>
  <c r="Q459" i="1" s="1" a="1"/>
  <c r="Q459" i="1" s="1"/>
  <c r="P459" i="1" s="1"/>
  <c r="M460" i="1"/>
  <c r="Q460" i="1" s="1" a="1"/>
  <c r="Q460" i="1" s="1"/>
  <c r="P460" i="1" s="1"/>
  <c r="M461" i="1"/>
  <c r="Q461" i="1" s="1" a="1"/>
  <c r="Q461" i="1" s="1"/>
  <c r="P461" i="1" s="1"/>
  <c r="M462" i="1"/>
  <c r="Q462" i="1" s="1" a="1"/>
  <c r="Q462" i="1" s="1"/>
  <c r="P462" i="1" s="1"/>
  <c r="M463" i="1"/>
  <c r="Q463" i="1" s="1" a="1"/>
  <c r="Q463" i="1" s="1"/>
  <c r="P463" i="1" s="1"/>
  <c r="M464" i="1"/>
  <c r="Q464" i="1" s="1" a="1"/>
  <c r="Q464" i="1" s="1"/>
  <c r="P464" i="1" s="1"/>
  <c r="M465" i="1"/>
  <c r="Q465" i="1" s="1" a="1"/>
  <c r="Q465" i="1" s="1"/>
  <c r="P465" i="1" s="1"/>
  <c r="M466" i="1"/>
  <c r="Q466" i="1" s="1" a="1"/>
  <c r="Q466" i="1" s="1"/>
  <c r="P466" i="1" s="1"/>
  <c r="M467" i="1"/>
  <c r="Q467" i="1" s="1" a="1"/>
  <c r="Q467" i="1" s="1"/>
  <c r="P467" i="1" s="1"/>
  <c r="M468" i="1"/>
  <c r="Q468" i="1" s="1" a="1"/>
  <c r="Q468" i="1" s="1"/>
  <c r="P468" i="1" s="1"/>
  <c r="M469" i="1"/>
  <c r="Q469" i="1" s="1" a="1"/>
  <c r="Q469" i="1" s="1"/>
  <c r="P469" i="1" s="1"/>
  <c r="M470" i="1"/>
  <c r="Q470" i="1" s="1" a="1"/>
  <c r="Q470" i="1" s="1"/>
  <c r="P470" i="1" s="1"/>
  <c r="M471" i="1"/>
  <c r="Q471" i="1" s="1" a="1"/>
  <c r="Q471" i="1" s="1"/>
  <c r="P471" i="1" s="1"/>
  <c r="M472" i="1"/>
  <c r="Q472" i="1" s="1" a="1"/>
  <c r="Q472" i="1" s="1"/>
  <c r="P472" i="1" s="1"/>
  <c r="M473" i="1"/>
  <c r="Q473" i="1" s="1" a="1"/>
  <c r="Q473" i="1" s="1"/>
  <c r="P473" i="1" s="1"/>
  <c r="M474" i="1"/>
  <c r="Q474" i="1" s="1" a="1"/>
  <c r="Q474" i="1" s="1"/>
  <c r="P474" i="1" s="1"/>
  <c r="M475" i="1"/>
  <c r="Q475" i="1" s="1" a="1"/>
  <c r="Q475" i="1" s="1"/>
  <c r="P475" i="1" s="1"/>
  <c r="M476" i="1"/>
  <c r="Q476" i="1" s="1" a="1"/>
  <c r="Q476" i="1" s="1"/>
  <c r="P476" i="1" s="1"/>
  <c r="M477" i="1"/>
  <c r="Q477" i="1" s="1" a="1"/>
  <c r="Q477" i="1" s="1"/>
  <c r="P477" i="1" s="1"/>
  <c r="M478" i="1"/>
  <c r="Q478" i="1" s="1" a="1"/>
  <c r="Q478" i="1" s="1"/>
  <c r="P478" i="1" s="1"/>
  <c r="M479" i="1"/>
  <c r="Q479" i="1" s="1" a="1"/>
  <c r="Q479" i="1" s="1"/>
  <c r="P479" i="1" s="1"/>
  <c r="M480" i="1"/>
  <c r="Q480" i="1" s="1" a="1"/>
  <c r="Q480" i="1" s="1"/>
  <c r="P480" i="1" s="1"/>
  <c r="M481" i="1"/>
  <c r="Q481" i="1" s="1" a="1"/>
  <c r="Q481" i="1" s="1"/>
  <c r="P481" i="1" s="1"/>
  <c r="M482" i="1"/>
  <c r="Q482" i="1" s="1" a="1"/>
  <c r="Q482" i="1" s="1"/>
  <c r="P482" i="1" s="1"/>
  <c r="M483" i="1"/>
  <c r="Q483" i="1" s="1" a="1"/>
  <c r="Q483" i="1" s="1"/>
  <c r="P483" i="1" s="1"/>
  <c r="M484" i="1"/>
  <c r="Q484" i="1" s="1" a="1"/>
  <c r="Q484" i="1" s="1"/>
  <c r="P484" i="1" s="1"/>
  <c r="M485" i="1"/>
  <c r="Q485" i="1" s="1" a="1"/>
  <c r="Q485" i="1" s="1"/>
  <c r="P485" i="1" s="1"/>
  <c r="M486" i="1"/>
  <c r="Q486" i="1" s="1" a="1"/>
  <c r="Q486" i="1" s="1"/>
  <c r="P486" i="1" s="1"/>
  <c r="M487" i="1"/>
  <c r="Q487" i="1" s="1" a="1"/>
  <c r="Q487" i="1" s="1"/>
  <c r="P487" i="1" s="1"/>
  <c r="M488" i="1"/>
  <c r="Q488" i="1" s="1" a="1"/>
  <c r="Q488" i="1" s="1"/>
  <c r="P488" i="1" s="1"/>
  <c r="M489" i="1"/>
  <c r="Q489" i="1" s="1" a="1"/>
  <c r="Q489" i="1" s="1"/>
  <c r="P489" i="1" s="1"/>
  <c r="M490" i="1"/>
  <c r="Q490" i="1" s="1" a="1"/>
  <c r="Q490" i="1" s="1"/>
  <c r="P490" i="1" s="1"/>
  <c r="M491" i="1"/>
  <c r="Q491" i="1" s="1" a="1"/>
  <c r="Q491" i="1" s="1"/>
  <c r="P491" i="1" s="1"/>
  <c r="M492" i="1"/>
  <c r="Q492" i="1" s="1" a="1"/>
  <c r="Q492" i="1" s="1"/>
  <c r="P492" i="1" s="1"/>
  <c r="M493" i="1"/>
  <c r="Q493" i="1" s="1" a="1"/>
  <c r="Q493" i="1" s="1"/>
  <c r="P493" i="1" s="1"/>
  <c r="M494" i="1"/>
  <c r="Q494" i="1" s="1" a="1"/>
  <c r="Q494" i="1" s="1"/>
  <c r="P494" i="1" s="1"/>
  <c r="M495" i="1"/>
  <c r="Q495" i="1" s="1" a="1"/>
  <c r="Q495" i="1" s="1"/>
  <c r="P495" i="1" s="1"/>
  <c r="M496" i="1"/>
  <c r="Q496" i="1" s="1" a="1"/>
  <c r="Q496" i="1" s="1"/>
  <c r="P496" i="1" s="1"/>
  <c r="M497" i="1"/>
  <c r="Q497" i="1" s="1" a="1"/>
  <c r="Q497" i="1" s="1"/>
  <c r="P497" i="1" s="1"/>
  <c r="M498" i="1"/>
  <c r="Q498" i="1" s="1" a="1"/>
  <c r="Q498" i="1" s="1"/>
  <c r="P498" i="1" s="1"/>
  <c r="M499" i="1"/>
  <c r="Q499" i="1" s="1" a="1"/>
  <c r="Q499" i="1" s="1"/>
  <c r="P499" i="1" s="1"/>
  <c r="M500" i="1"/>
  <c r="Q500" i="1" s="1" a="1"/>
  <c r="Q500" i="1" s="1"/>
  <c r="P500" i="1" s="1"/>
  <c r="M501" i="1"/>
  <c r="Q501" i="1" s="1" a="1"/>
  <c r="Q501" i="1" s="1"/>
  <c r="P501" i="1" s="1"/>
  <c r="M502" i="1"/>
  <c r="Q502" i="1" s="1" a="1"/>
  <c r="Q502" i="1" s="1"/>
  <c r="P502" i="1" s="1"/>
  <c r="M503" i="1"/>
  <c r="Q503" i="1" s="1" a="1"/>
  <c r="Q503" i="1" s="1"/>
  <c r="P503" i="1" s="1"/>
  <c r="M504" i="1"/>
  <c r="Q504" i="1" s="1" a="1"/>
  <c r="Q504" i="1" s="1"/>
  <c r="P504" i="1" s="1"/>
  <c r="M505" i="1"/>
  <c r="Q505" i="1" s="1" a="1"/>
  <c r="Q505" i="1" s="1"/>
  <c r="P505" i="1" s="1"/>
  <c r="M506" i="1"/>
  <c r="Q506" i="1" s="1" a="1"/>
  <c r="Q506" i="1" s="1"/>
  <c r="P506" i="1" s="1"/>
  <c r="M507" i="1"/>
  <c r="Q507" i="1" s="1" a="1"/>
  <c r="Q507" i="1" s="1"/>
  <c r="P507" i="1" s="1"/>
  <c r="M508" i="1"/>
  <c r="Q508" i="1" s="1" a="1"/>
  <c r="Q508" i="1" s="1"/>
  <c r="P508" i="1" s="1"/>
  <c r="M509" i="1"/>
  <c r="Q509" i="1" s="1" a="1"/>
  <c r="Q509" i="1" s="1"/>
  <c r="P509" i="1" s="1"/>
  <c r="M510" i="1"/>
  <c r="Q510" i="1" s="1" a="1"/>
  <c r="Q510" i="1" s="1"/>
  <c r="P510" i="1" s="1"/>
  <c r="M511" i="1"/>
  <c r="Q511" i="1" s="1" a="1"/>
  <c r="Q511" i="1" s="1"/>
  <c r="P511" i="1" s="1"/>
  <c r="M512" i="1"/>
  <c r="Q512" i="1" s="1" a="1"/>
  <c r="Q512" i="1" s="1"/>
  <c r="P512" i="1" s="1"/>
  <c r="M513" i="1"/>
  <c r="Q513" i="1" s="1" a="1"/>
  <c r="Q513" i="1" s="1"/>
  <c r="P513" i="1" s="1"/>
  <c r="M514" i="1"/>
  <c r="Q514" i="1" s="1" a="1"/>
  <c r="Q514" i="1" s="1"/>
  <c r="P514" i="1" s="1"/>
  <c r="M515" i="1"/>
  <c r="Q515" i="1" s="1" a="1"/>
  <c r="Q515" i="1" s="1"/>
  <c r="P515" i="1" s="1"/>
  <c r="M516" i="1"/>
  <c r="Q516" i="1" s="1" a="1"/>
  <c r="Q516" i="1" s="1"/>
  <c r="P516" i="1" s="1"/>
  <c r="M517" i="1"/>
  <c r="Q517" i="1" s="1" a="1"/>
  <c r="Q517" i="1" s="1"/>
  <c r="P517" i="1" s="1"/>
  <c r="M518" i="1"/>
  <c r="Q518" i="1" s="1" a="1"/>
  <c r="Q518" i="1" s="1"/>
  <c r="P518" i="1" s="1"/>
  <c r="M519" i="1"/>
  <c r="Q519" i="1" s="1" a="1"/>
  <c r="Q519" i="1" s="1"/>
  <c r="P519" i="1" s="1"/>
  <c r="M520" i="1"/>
  <c r="Q520" i="1" s="1" a="1"/>
  <c r="Q520" i="1" s="1"/>
  <c r="P520" i="1" s="1"/>
  <c r="M521" i="1"/>
  <c r="Q521" i="1" s="1" a="1"/>
  <c r="Q521" i="1" s="1"/>
  <c r="P521" i="1" s="1"/>
  <c r="M522" i="1"/>
  <c r="Q522" i="1" s="1" a="1"/>
  <c r="Q522" i="1" s="1"/>
  <c r="P522" i="1" s="1"/>
  <c r="M523" i="1"/>
  <c r="Q523" i="1" s="1" a="1"/>
  <c r="Q523" i="1" s="1"/>
  <c r="P523" i="1" s="1"/>
  <c r="M524" i="1"/>
  <c r="Q524" i="1" s="1" a="1"/>
  <c r="Q524" i="1" s="1"/>
  <c r="P524" i="1" s="1"/>
  <c r="M525" i="1"/>
  <c r="Q525" i="1" s="1" a="1"/>
  <c r="Q525" i="1" s="1"/>
  <c r="P525" i="1" s="1"/>
  <c r="M526" i="1"/>
  <c r="Q526" i="1" s="1" a="1"/>
  <c r="Q526" i="1" s="1"/>
  <c r="P526" i="1" s="1"/>
  <c r="M527" i="1"/>
  <c r="Q527" i="1" s="1" a="1"/>
  <c r="Q527" i="1" s="1"/>
  <c r="P527" i="1" s="1"/>
  <c r="M528" i="1"/>
  <c r="Q528" i="1" s="1" a="1"/>
  <c r="Q528" i="1"/>
  <c r="P528" i="1" s="1"/>
  <c r="M529" i="1"/>
  <c r="Q529" i="1" s="1" a="1"/>
  <c r="Q529" i="1" s="1"/>
  <c r="P529" i="1" s="1"/>
  <c r="M530" i="1"/>
  <c r="Q530" i="1" s="1" a="1"/>
  <c r="Q530" i="1" s="1"/>
  <c r="P530" i="1" s="1"/>
  <c r="M531" i="1"/>
  <c r="Q531" i="1" s="1" a="1"/>
  <c r="Q531" i="1" s="1"/>
  <c r="P531" i="1" s="1"/>
  <c r="M532" i="1"/>
  <c r="Q532" i="1" s="1" a="1"/>
  <c r="Q532" i="1" s="1"/>
  <c r="P532" i="1" s="1"/>
  <c r="M533" i="1"/>
  <c r="Q533" i="1" s="1" a="1"/>
  <c r="Q533" i="1" s="1"/>
  <c r="P533" i="1" s="1"/>
  <c r="M534" i="1"/>
  <c r="Q534" i="1" s="1" a="1"/>
  <c r="Q534" i="1" s="1"/>
  <c r="P534" i="1" s="1"/>
  <c r="M535" i="1"/>
  <c r="Q535" i="1" s="1" a="1"/>
  <c r="Q535" i="1" s="1"/>
  <c r="P535" i="1" s="1"/>
  <c r="M536" i="1"/>
  <c r="Q536" i="1" s="1" a="1"/>
  <c r="Q536" i="1" s="1"/>
  <c r="P536" i="1" s="1"/>
  <c r="M537" i="1"/>
  <c r="Q537" i="1" s="1" a="1"/>
  <c r="Q537" i="1" s="1"/>
  <c r="P537" i="1" s="1"/>
  <c r="M538" i="1"/>
  <c r="Q538" i="1" s="1" a="1"/>
  <c r="Q538" i="1" s="1"/>
  <c r="P538" i="1" s="1"/>
  <c r="M539" i="1"/>
  <c r="Q539" i="1" s="1" a="1"/>
  <c r="Q539" i="1" s="1"/>
  <c r="P539" i="1" s="1"/>
  <c r="M540" i="1"/>
  <c r="Q540" i="1" s="1" a="1"/>
  <c r="Q540" i="1" s="1"/>
  <c r="P540" i="1" s="1"/>
  <c r="M541" i="1"/>
  <c r="Q541" i="1" s="1" a="1"/>
  <c r="Q541" i="1" s="1"/>
  <c r="P541" i="1" s="1"/>
  <c r="M542" i="1"/>
  <c r="Q542" i="1" s="1" a="1"/>
  <c r="Q542" i="1" s="1"/>
  <c r="P542" i="1" s="1"/>
  <c r="M543" i="1"/>
  <c r="Q543" i="1" s="1" a="1"/>
  <c r="Q543" i="1" s="1"/>
  <c r="P543" i="1" s="1"/>
  <c r="M544" i="1"/>
  <c r="Q544" i="1" s="1" a="1"/>
  <c r="Q544" i="1" s="1"/>
  <c r="P544" i="1" s="1"/>
  <c r="M545" i="1"/>
  <c r="Q545" i="1" s="1" a="1"/>
  <c r="Q545" i="1" s="1"/>
  <c r="P545" i="1" s="1"/>
  <c r="M546" i="1"/>
  <c r="Q546" i="1" s="1" a="1"/>
  <c r="Q546" i="1" s="1"/>
  <c r="P546" i="1" s="1"/>
  <c r="M547" i="1"/>
  <c r="Q547" i="1" s="1" a="1"/>
  <c r="Q547" i="1" s="1"/>
  <c r="P547" i="1" s="1"/>
  <c r="M548" i="1"/>
  <c r="Q548" i="1" s="1" a="1"/>
  <c r="Q548" i="1" s="1"/>
  <c r="P548" i="1" s="1"/>
  <c r="M549" i="1"/>
  <c r="Q549" i="1" s="1" a="1"/>
  <c r="Q549" i="1" s="1"/>
  <c r="P549" i="1" s="1"/>
  <c r="M550" i="1"/>
  <c r="Q550" i="1" s="1" a="1"/>
  <c r="Q550" i="1" s="1"/>
  <c r="P550" i="1" s="1"/>
  <c r="M551" i="1"/>
  <c r="Q551" i="1" s="1" a="1"/>
  <c r="Q551" i="1" s="1"/>
  <c r="P551" i="1" s="1"/>
  <c r="M552" i="1"/>
  <c r="Q552" i="1" s="1" a="1"/>
  <c r="Q552" i="1" s="1"/>
  <c r="P552" i="1" s="1"/>
  <c r="M553" i="1"/>
  <c r="Q553" i="1" s="1" a="1"/>
  <c r="Q553" i="1" s="1"/>
  <c r="P553" i="1" s="1"/>
  <c r="M554" i="1"/>
  <c r="Q554" i="1" s="1" a="1"/>
  <c r="Q554" i="1" s="1"/>
  <c r="P554" i="1" s="1"/>
  <c r="M555" i="1"/>
  <c r="Q555" i="1" s="1" a="1"/>
  <c r="Q555" i="1" s="1"/>
  <c r="P555" i="1" s="1"/>
  <c r="M556" i="1"/>
  <c r="Q556" i="1" s="1" a="1"/>
  <c r="Q556" i="1" s="1"/>
  <c r="P556" i="1" s="1"/>
  <c r="M557" i="1"/>
  <c r="Q557" i="1" s="1" a="1"/>
  <c r="Q557" i="1" s="1"/>
  <c r="P557" i="1" s="1"/>
  <c r="M558" i="1"/>
  <c r="Q558" i="1" s="1" a="1"/>
  <c r="Q558" i="1" s="1"/>
  <c r="P558" i="1" s="1"/>
  <c r="M559" i="1"/>
  <c r="Q559" i="1" s="1" a="1"/>
  <c r="Q559" i="1" s="1"/>
  <c r="P559" i="1" s="1"/>
  <c r="M560" i="1"/>
  <c r="Q560" i="1" s="1" a="1"/>
  <c r="Q560" i="1" s="1"/>
  <c r="P560" i="1" s="1"/>
  <c r="M561" i="1"/>
  <c r="Q561" i="1" s="1" a="1"/>
  <c r="Q561" i="1" s="1"/>
  <c r="P561" i="1" s="1"/>
  <c r="M562" i="1"/>
  <c r="Q562" i="1" s="1" a="1"/>
  <c r="Q562" i="1" s="1"/>
  <c r="P562" i="1" s="1"/>
  <c r="M563" i="1"/>
  <c r="Q563" i="1" s="1" a="1"/>
  <c r="Q563" i="1" s="1"/>
  <c r="P563" i="1" s="1"/>
  <c r="M564" i="1"/>
  <c r="Q564" i="1" s="1" a="1"/>
  <c r="Q564" i="1" s="1"/>
  <c r="P564" i="1" s="1"/>
  <c r="M565" i="1"/>
  <c r="Q565" i="1" s="1" a="1"/>
  <c r="Q565" i="1" s="1"/>
  <c r="P565" i="1" s="1"/>
  <c r="M566" i="1"/>
  <c r="Q566" i="1" s="1" a="1"/>
  <c r="Q566" i="1" s="1"/>
  <c r="P566" i="1" s="1"/>
  <c r="M567" i="1"/>
  <c r="Q567" i="1" s="1" a="1"/>
  <c r="Q567" i="1" s="1"/>
  <c r="P567" i="1" s="1"/>
  <c r="M568" i="1"/>
  <c r="Q568" i="1" s="1" a="1"/>
  <c r="Q568" i="1" s="1"/>
  <c r="P568" i="1" s="1"/>
  <c r="M569" i="1"/>
  <c r="Q569" i="1" s="1" a="1"/>
  <c r="Q569" i="1" s="1"/>
  <c r="P569" i="1" s="1"/>
  <c r="M570" i="1"/>
  <c r="Q570" i="1" s="1" a="1"/>
  <c r="Q570" i="1" s="1"/>
  <c r="P570" i="1" s="1"/>
  <c r="M571" i="1"/>
  <c r="Q571" i="1" s="1" a="1"/>
  <c r="Q571" i="1" s="1"/>
  <c r="P571" i="1" s="1"/>
  <c r="M572" i="1"/>
  <c r="Q572" i="1" s="1" a="1"/>
  <c r="Q572" i="1" s="1"/>
  <c r="P572" i="1" s="1"/>
  <c r="M573" i="1"/>
  <c r="Q573" i="1" s="1" a="1"/>
  <c r="Q573" i="1" s="1"/>
  <c r="P573" i="1" s="1"/>
  <c r="M574" i="1"/>
  <c r="Q574" i="1" s="1" a="1"/>
  <c r="Q574" i="1" s="1"/>
  <c r="P574" i="1" s="1"/>
  <c r="M575" i="1"/>
  <c r="Q575" i="1" s="1" a="1"/>
  <c r="Q575" i="1" s="1"/>
  <c r="P575" i="1" s="1"/>
  <c r="M576" i="1"/>
  <c r="Q576" i="1" s="1" a="1"/>
  <c r="Q576" i="1" s="1"/>
  <c r="P576" i="1" s="1"/>
  <c r="M577" i="1"/>
  <c r="Q577" i="1" s="1" a="1"/>
  <c r="Q577" i="1" s="1"/>
  <c r="P577" i="1" s="1"/>
  <c r="M578" i="1"/>
  <c r="Q578" i="1" s="1" a="1"/>
  <c r="Q578" i="1" s="1"/>
  <c r="P578" i="1" s="1"/>
  <c r="M579" i="1"/>
  <c r="Q579" i="1" s="1" a="1"/>
  <c r="Q579" i="1" s="1"/>
  <c r="P579" i="1" s="1"/>
  <c r="M580" i="1"/>
  <c r="Q580" i="1" s="1" a="1"/>
  <c r="Q580" i="1" s="1"/>
  <c r="P580" i="1" s="1"/>
  <c r="M581" i="1"/>
  <c r="Q581" i="1" s="1" a="1"/>
  <c r="Q581" i="1" s="1"/>
  <c r="P581" i="1" s="1"/>
  <c r="M582" i="1"/>
  <c r="Q582" i="1" s="1" a="1"/>
  <c r="Q582" i="1" s="1"/>
  <c r="P582" i="1" s="1"/>
  <c r="M583" i="1"/>
  <c r="Q583" i="1" s="1" a="1"/>
  <c r="Q583" i="1" s="1"/>
  <c r="P583" i="1" s="1"/>
  <c r="M584" i="1"/>
  <c r="Q584" i="1" s="1" a="1"/>
  <c r="Q584" i="1" s="1"/>
  <c r="P584" i="1" s="1"/>
  <c r="M585" i="1"/>
  <c r="Q585" i="1" s="1" a="1"/>
  <c r="Q585" i="1" s="1"/>
  <c r="P585" i="1" s="1"/>
  <c r="M586" i="1"/>
  <c r="Q586" i="1" s="1" a="1"/>
  <c r="Q586" i="1" s="1"/>
  <c r="P586" i="1" s="1"/>
  <c r="M587" i="1"/>
  <c r="Q587" i="1" s="1" a="1"/>
  <c r="Q587" i="1" s="1"/>
  <c r="P587" i="1" s="1"/>
  <c r="M588" i="1"/>
  <c r="Q588" i="1" s="1" a="1"/>
  <c r="Q588" i="1" s="1"/>
  <c r="P588" i="1" s="1"/>
  <c r="M589" i="1"/>
  <c r="Q589" i="1" s="1" a="1"/>
  <c r="Q589" i="1" s="1"/>
  <c r="P589" i="1" s="1"/>
  <c r="M590" i="1"/>
  <c r="Q590" i="1" s="1" a="1"/>
  <c r="Q590" i="1" s="1"/>
  <c r="P590" i="1" s="1"/>
  <c r="M591" i="1"/>
  <c r="Q591" i="1" s="1" a="1"/>
  <c r="Q591" i="1" s="1"/>
  <c r="P591" i="1" s="1"/>
  <c r="M592" i="1"/>
  <c r="Q592" i="1" s="1" a="1"/>
  <c r="Q592" i="1" s="1"/>
  <c r="P592" i="1" s="1"/>
  <c r="M593" i="1"/>
  <c r="Q593" i="1" s="1" a="1"/>
  <c r="Q593" i="1" s="1"/>
  <c r="P593" i="1" s="1"/>
  <c r="M594" i="1"/>
  <c r="Q594" i="1" s="1" a="1"/>
  <c r="Q594" i="1" s="1"/>
  <c r="P594" i="1" s="1"/>
  <c r="M595" i="1"/>
  <c r="Q595" i="1" s="1" a="1"/>
  <c r="Q595" i="1" s="1"/>
  <c r="P595" i="1" s="1"/>
  <c r="M596" i="1"/>
  <c r="Q596" i="1" s="1" a="1"/>
  <c r="Q596" i="1" s="1"/>
  <c r="P596" i="1" s="1"/>
  <c r="M597" i="1"/>
  <c r="Q597" i="1" s="1" a="1"/>
  <c r="Q597" i="1" s="1"/>
  <c r="P597" i="1" s="1"/>
  <c r="M598" i="1"/>
  <c r="Q598" i="1" s="1" a="1"/>
  <c r="Q598" i="1" s="1"/>
  <c r="P598" i="1" s="1"/>
  <c r="M599" i="1"/>
  <c r="Q599" i="1" s="1" a="1"/>
  <c r="Q599" i="1" s="1"/>
  <c r="P599" i="1" s="1"/>
  <c r="M600" i="1"/>
  <c r="Q600" i="1" s="1" a="1"/>
  <c r="Q600" i="1" s="1"/>
  <c r="P600" i="1" s="1"/>
  <c r="M601" i="1"/>
  <c r="Q601" i="1" s="1" a="1"/>
  <c r="Q601" i="1" s="1"/>
  <c r="P601" i="1" s="1"/>
  <c r="M602" i="1"/>
  <c r="Q602" i="1" s="1" a="1"/>
  <c r="Q602" i="1" s="1"/>
  <c r="P602" i="1" s="1"/>
  <c r="M603" i="1"/>
  <c r="Q603" i="1" s="1" a="1"/>
  <c r="Q603" i="1" s="1"/>
  <c r="P603" i="1" s="1"/>
  <c r="M604" i="1"/>
  <c r="Q604" i="1" s="1" a="1"/>
  <c r="Q604" i="1" s="1"/>
  <c r="P604" i="1" s="1"/>
  <c r="M605" i="1"/>
  <c r="Q605" i="1" s="1" a="1"/>
  <c r="Q605" i="1" s="1"/>
  <c r="P605" i="1" s="1"/>
  <c r="M606" i="1"/>
  <c r="Q606" i="1" s="1" a="1"/>
  <c r="Q606" i="1" s="1"/>
  <c r="P606" i="1" s="1"/>
  <c r="M607" i="1"/>
  <c r="Q607" i="1" s="1" a="1"/>
  <c r="Q607" i="1" s="1"/>
  <c r="P607" i="1" s="1"/>
  <c r="M608" i="1"/>
  <c r="Q608" i="1" s="1" a="1"/>
  <c r="Q608" i="1" s="1"/>
  <c r="P608" i="1" s="1"/>
  <c r="M609" i="1"/>
  <c r="Q609" i="1" s="1" a="1"/>
  <c r="Q609" i="1" s="1"/>
  <c r="P609" i="1" s="1"/>
  <c r="M610" i="1"/>
  <c r="Q610" i="1" s="1" a="1"/>
  <c r="Q610" i="1" s="1"/>
  <c r="P610" i="1" s="1"/>
  <c r="M611" i="1"/>
  <c r="Q611" i="1" s="1" a="1"/>
  <c r="Q611" i="1" s="1"/>
  <c r="P611" i="1" s="1"/>
  <c r="M612" i="1"/>
  <c r="Q612" i="1" s="1" a="1"/>
  <c r="Q612" i="1" s="1"/>
  <c r="P612" i="1" s="1"/>
  <c r="M613" i="1"/>
  <c r="Q613" i="1" s="1" a="1"/>
  <c r="Q613" i="1" s="1"/>
  <c r="P613" i="1" s="1"/>
  <c r="M614" i="1"/>
  <c r="Q614" i="1" s="1" a="1"/>
  <c r="Q614" i="1" s="1"/>
  <c r="P614" i="1" s="1"/>
  <c r="M615" i="1"/>
  <c r="Q615" i="1" s="1" a="1"/>
  <c r="Q615" i="1" s="1"/>
  <c r="P615" i="1" s="1"/>
  <c r="M616" i="1"/>
  <c r="Q616" i="1" s="1" a="1"/>
  <c r="Q616" i="1" s="1"/>
  <c r="P616" i="1" s="1"/>
  <c r="M617" i="1"/>
  <c r="Q617" i="1" s="1" a="1"/>
  <c r="Q617" i="1" s="1"/>
  <c r="P617" i="1" s="1"/>
  <c r="M618" i="1"/>
  <c r="Q618" i="1" s="1" a="1"/>
  <c r="Q618" i="1" s="1"/>
  <c r="P618" i="1" s="1"/>
  <c r="M619" i="1"/>
  <c r="Q619" i="1" s="1" a="1"/>
  <c r="Q619" i="1" s="1"/>
  <c r="P619" i="1" s="1"/>
  <c r="M620" i="1"/>
  <c r="Q620" i="1" s="1" a="1"/>
  <c r="Q620" i="1" s="1"/>
  <c r="P620" i="1" s="1"/>
  <c r="M621" i="1"/>
  <c r="Q621" i="1" s="1" a="1"/>
  <c r="Q621" i="1" s="1"/>
  <c r="P621" i="1" s="1"/>
  <c r="M622" i="1"/>
  <c r="Q622" i="1" s="1" a="1"/>
  <c r="Q622" i="1" s="1"/>
  <c r="P622" i="1" s="1"/>
  <c r="M623" i="1"/>
  <c r="Q623" i="1" s="1" a="1"/>
  <c r="Q623" i="1" s="1"/>
  <c r="P623" i="1" s="1"/>
  <c r="M624" i="1"/>
  <c r="Q624" i="1" s="1" a="1"/>
  <c r="Q624" i="1" s="1"/>
  <c r="P624" i="1" s="1"/>
  <c r="M625" i="1"/>
  <c r="Q625" i="1" s="1" a="1"/>
  <c r="Q625" i="1" s="1"/>
  <c r="P625" i="1" s="1"/>
  <c r="M626" i="1"/>
  <c r="Q626" i="1" s="1" a="1"/>
  <c r="Q626" i="1" s="1"/>
  <c r="P626" i="1" s="1"/>
  <c r="M627" i="1"/>
  <c r="Q627" i="1" s="1" a="1"/>
  <c r="Q627" i="1" s="1"/>
  <c r="P627" i="1" s="1"/>
  <c r="M628" i="1"/>
  <c r="Q628" i="1" s="1" a="1"/>
  <c r="Q628" i="1" s="1"/>
  <c r="P628" i="1" s="1"/>
  <c r="M629" i="1"/>
  <c r="Q629" i="1" s="1" a="1"/>
  <c r="Q629" i="1" s="1"/>
  <c r="P629" i="1" s="1"/>
  <c r="M630" i="1"/>
  <c r="Q630" i="1" s="1" a="1"/>
  <c r="Q630" i="1" s="1"/>
  <c r="P630" i="1" s="1"/>
  <c r="M631" i="1"/>
  <c r="Q631" i="1" s="1" a="1"/>
  <c r="Q631" i="1" s="1"/>
  <c r="P631" i="1" s="1"/>
  <c r="M632" i="1"/>
  <c r="Q632" i="1" s="1" a="1"/>
  <c r="Q632" i="1" s="1"/>
  <c r="P632" i="1" s="1"/>
  <c r="M633" i="1"/>
  <c r="Q633" i="1" s="1" a="1"/>
  <c r="Q633" i="1" s="1"/>
  <c r="P633" i="1" s="1"/>
  <c r="M634" i="1"/>
  <c r="Q634" i="1" s="1" a="1"/>
  <c r="Q634" i="1" s="1"/>
  <c r="P634" i="1" s="1"/>
  <c r="M635" i="1"/>
  <c r="Q635" i="1" s="1" a="1"/>
  <c r="Q635" i="1" s="1"/>
  <c r="P635" i="1" s="1"/>
  <c r="M636" i="1"/>
  <c r="Q636" i="1" s="1" a="1"/>
  <c r="Q636" i="1" s="1"/>
  <c r="P636" i="1" s="1"/>
  <c r="M637" i="1"/>
  <c r="Q637" i="1" s="1" a="1"/>
  <c r="Q637" i="1" s="1"/>
  <c r="P637" i="1" s="1"/>
  <c r="M638" i="1"/>
  <c r="Q638" i="1" s="1" a="1"/>
  <c r="Q638" i="1" s="1"/>
  <c r="P638" i="1" s="1"/>
  <c r="M639" i="1"/>
  <c r="Q639" i="1" s="1" a="1"/>
  <c r="Q639" i="1" s="1"/>
  <c r="P639" i="1" s="1"/>
  <c r="M640" i="1"/>
  <c r="Q640" i="1" s="1" a="1"/>
  <c r="Q640" i="1" s="1"/>
  <c r="P640" i="1" s="1"/>
  <c r="M641" i="1"/>
  <c r="Q641" i="1" s="1" a="1"/>
  <c r="Q641" i="1" s="1"/>
  <c r="P641" i="1" s="1"/>
  <c r="M642" i="1"/>
  <c r="Q642" i="1" s="1" a="1"/>
  <c r="Q642" i="1" s="1"/>
  <c r="P642" i="1" s="1"/>
  <c r="M643" i="1"/>
  <c r="Q643" i="1" s="1" a="1"/>
  <c r="Q643" i="1" s="1"/>
  <c r="P643" i="1" s="1"/>
  <c r="M644" i="1"/>
  <c r="Q644" i="1" s="1" a="1"/>
  <c r="Q644" i="1" s="1"/>
  <c r="P644" i="1" s="1"/>
  <c r="M645" i="1"/>
  <c r="Q645" i="1" s="1" a="1"/>
  <c r="Q645" i="1" s="1"/>
  <c r="P645" i="1" s="1"/>
  <c r="M646" i="1"/>
  <c r="Q646" i="1" s="1" a="1"/>
  <c r="Q646" i="1" s="1"/>
  <c r="P646" i="1" s="1"/>
  <c r="M647" i="1"/>
  <c r="Q647" i="1" s="1" a="1"/>
  <c r="Q647" i="1" s="1"/>
  <c r="P647" i="1" s="1"/>
  <c r="M648" i="1"/>
  <c r="Q648" i="1" s="1" a="1"/>
  <c r="Q648" i="1" s="1"/>
  <c r="P648" i="1" s="1"/>
  <c r="M649" i="1"/>
  <c r="Q649" i="1" s="1" a="1"/>
  <c r="Q649" i="1" s="1"/>
  <c r="P649" i="1" s="1"/>
  <c r="M650" i="1"/>
  <c r="Q650" i="1" s="1" a="1"/>
  <c r="Q650" i="1" s="1"/>
  <c r="P650" i="1" s="1"/>
  <c r="M651" i="1"/>
  <c r="Q651" i="1" s="1" a="1"/>
  <c r="Q651" i="1" s="1"/>
  <c r="P651" i="1" s="1"/>
  <c r="M652" i="1"/>
  <c r="Q652" i="1" s="1" a="1"/>
  <c r="Q652" i="1" s="1"/>
  <c r="P652" i="1" s="1"/>
  <c r="M653" i="1"/>
  <c r="Q653" i="1" s="1" a="1"/>
  <c r="Q653" i="1" s="1"/>
  <c r="P653" i="1" s="1"/>
  <c r="M654" i="1"/>
  <c r="Q654" i="1" s="1" a="1"/>
  <c r="Q654" i="1" s="1"/>
  <c r="P654" i="1" s="1"/>
  <c r="M655" i="1"/>
  <c r="Q655" i="1" s="1" a="1"/>
  <c r="Q655" i="1" s="1"/>
  <c r="P655" i="1" s="1"/>
  <c r="M656" i="1"/>
  <c r="Q656" i="1" s="1" a="1"/>
  <c r="Q656" i="1" s="1"/>
  <c r="P656" i="1" s="1"/>
  <c r="M657" i="1"/>
  <c r="Q657" i="1" s="1" a="1"/>
  <c r="Q657" i="1" s="1"/>
  <c r="P657" i="1" s="1"/>
  <c r="M658" i="1"/>
  <c r="Q658" i="1" s="1" a="1"/>
  <c r="Q658" i="1" s="1"/>
  <c r="P658" i="1" s="1"/>
  <c r="M659" i="1"/>
  <c r="Q659" i="1" s="1" a="1"/>
  <c r="Q659" i="1" s="1"/>
  <c r="P659" i="1" s="1"/>
  <c r="M660" i="1"/>
  <c r="Q660" i="1" s="1" a="1"/>
  <c r="Q660" i="1" s="1"/>
  <c r="P660" i="1" s="1"/>
  <c r="M661" i="1"/>
  <c r="Q661" i="1" s="1" a="1"/>
  <c r="Q661" i="1" s="1"/>
  <c r="P661" i="1" s="1"/>
  <c r="M662" i="1"/>
  <c r="Q662" i="1" s="1" a="1"/>
  <c r="Q662" i="1" s="1"/>
  <c r="P662" i="1" s="1"/>
  <c r="M663" i="1"/>
  <c r="Q663" i="1" s="1" a="1"/>
  <c r="Q663" i="1" s="1"/>
  <c r="P663" i="1" s="1"/>
  <c r="M664" i="1"/>
  <c r="Q664" i="1" s="1" a="1"/>
  <c r="Q664" i="1" s="1"/>
  <c r="P664" i="1" s="1"/>
  <c r="M665" i="1"/>
  <c r="Q665" i="1" s="1" a="1"/>
  <c r="Q665" i="1" s="1"/>
  <c r="P665" i="1" s="1"/>
  <c r="M666" i="1"/>
  <c r="Q666" i="1" s="1" a="1"/>
  <c r="Q666" i="1" s="1"/>
  <c r="P666" i="1" s="1"/>
  <c r="M667" i="1"/>
  <c r="Q667" i="1" s="1" a="1"/>
  <c r="Q667" i="1" s="1"/>
  <c r="P667" i="1" s="1"/>
  <c r="M668" i="1"/>
  <c r="Q668" i="1" s="1" a="1"/>
  <c r="Q668" i="1" s="1"/>
  <c r="P668" i="1" s="1"/>
  <c r="M669" i="1"/>
  <c r="Q669" i="1" s="1" a="1"/>
  <c r="Q669" i="1" s="1"/>
  <c r="P669" i="1" s="1"/>
  <c r="M670" i="1"/>
  <c r="Q670" i="1" s="1" a="1"/>
  <c r="Q670" i="1" s="1"/>
  <c r="P670" i="1" s="1"/>
  <c r="M671" i="1"/>
  <c r="Q671" i="1" s="1" a="1"/>
  <c r="Q671" i="1" s="1"/>
  <c r="P671" i="1" s="1"/>
  <c r="M672" i="1"/>
  <c r="Q672" i="1" s="1" a="1"/>
  <c r="Q672" i="1" s="1"/>
  <c r="P672" i="1" s="1"/>
  <c r="M673" i="1"/>
  <c r="Q673" i="1" s="1" a="1"/>
  <c r="Q673" i="1" s="1"/>
  <c r="P673" i="1" s="1"/>
  <c r="M674" i="1"/>
  <c r="Q674" i="1" s="1" a="1"/>
  <c r="Q674" i="1" s="1"/>
  <c r="P674" i="1" s="1"/>
  <c r="M675" i="1"/>
  <c r="Q675" i="1" s="1" a="1"/>
  <c r="Q675" i="1" s="1"/>
  <c r="P675" i="1" s="1"/>
  <c r="M676" i="1"/>
  <c r="Q676" i="1" s="1" a="1"/>
  <c r="Q676" i="1" s="1"/>
  <c r="P676" i="1" s="1"/>
  <c r="M677" i="1"/>
  <c r="Q677" i="1" s="1" a="1"/>
  <c r="Q677" i="1" s="1"/>
  <c r="P677" i="1" s="1"/>
  <c r="M678" i="1"/>
  <c r="Q678" i="1" s="1" a="1"/>
  <c r="Q678" i="1" s="1"/>
  <c r="P678" i="1" s="1"/>
  <c r="M679" i="1"/>
  <c r="Q679" i="1" s="1" a="1"/>
  <c r="Q679" i="1" s="1"/>
  <c r="P679" i="1" s="1"/>
  <c r="M680" i="1"/>
  <c r="Q680" i="1" s="1" a="1"/>
  <c r="Q680" i="1" s="1"/>
  <c r="P680" i="1" s="1"/>
  <c r="M681" i="1"/>
  <c r="Q681" i="1" s="1" a="1"/>
  <c r="Q681" i="1" s="1"/>
  <c r="P681" i="1" s="1"/>
  <c r="M682" i="1"/>
  <c r="Q682" i="1" s="1" a="1"/>
  <c r="Q682" i="1" s="1"/>
  <c r="P682" i="1" s="1"/>
  <c r="M683" i="1"/>
  <c r="Q683" i="1" s="1" a="1"/>
  <c r="Q683" i="1" s="1"/>
  <c r="P683" i="1" s="1"/>
  <c r="M684" i="1"/>
  <c r="Q684" i="1" s="1" a="1"/>
  <c r="Q684" i="1" s="1"/>
  <c r="P684" i="1" s="1"/>
  <c r="M685" i="1"/>
  <c r="Q685" i="1" s="1" a="1"/>
  <c r="Q685" i="1" s="1"/>
  <c r="P685" i="1" s="1"/>
  <c r="M686" i="1"/>
  <c r="Q686" i="1" s="1" a="1"/>
  <c r="Q686" i="1" s="1"/>
  <c r="P686" i="1" s="1"/>
  <c r="M687" i="1"/>
  <c r="Q687" i="1" s="1" a="1"/>
  <c r="Q687" i="1" s="1"/>
  <c r="P687" i="1" s="1"/>
  <c r="M688" i="1"/>
  <c r="Q688" i="1" s="1" a="1"/>
  <c r="Q688" i="1" s="1"/>
  <c r="P688" i="1" s="1"/>
  <c r="M689" i="1"/>
  <c r="Q689" i="1" s="1" a="1"/>
  <c r="Q689" i="1" s="1"/>
  <c r="P689" i="1" s="1"/>
  <c r="M690" i="1"/>
  <c r="Q690" i="1" s="1" a="1"/>
  <c r="Q690" i="1" s="1"/>
  <c r="P690" i="1" s="1"/>
  <c r="M691" i="1"/>
  <c r="Q691" i="1" s="1" a="1"/>
  <c r="Q691" i="1" s="1"/>
  <c r="P691" i="1" s="1"/>
  <c r="M692" i="1"/>
  <c r="Q692" i="1" s="1" a="1"/>
  <c r="Q692" i="1" s="1"/>
  <c r="P692" i="1" s="1"/>
  <c r="M693" i="1"/>
  <c r="Q693" i="1" s="1" a="1"/>
  <c r="Q693" i="1" s="1"/>
  <c r="P693" i="1" s="1"/>
  <c r="M694" i="1"/>
  <c r="Q694" i="1" s="1" a="1"/>
  <c r="Q694" i="1" s="1"/>
  <c r="P694" i="1" s="1"/>
  <c r="M695" i="1"/>
  <c r="Q695" i="1" s="1" a="1"/>
  <c r="Q695" i="1" s="1"/>
  <c r="P695" i="1" s="1"/>
  <c r="M696" i="1"/>
  <c r="Q696" i="1" s="1" a="1"/>
  <c r="Q696" i="1" s="1"/>
  <c r="P696" i="1" s="1"/>
  <c r="M697" i="1"/>
  <c r="Q697" i="1" s="1" a="1"/>
  <c r="Q697" i="1" s="1"/>
  <c r="P697" i="1" s="1"/>
  <c r="M698" i="1"/>
  <c r="Q698" i="1" s="1" a="1"/>
  <c r="Q698" i="1" s="1"/>
  <c r="P698" i="1" s="1"/>
  <c r="M699" i="1"/>
  <c r="Q699" i="1" s="1" a="1"/>
  <c r="Q699" i="1" s="1"/>
  <c r="P699" i="1" s="1"/>
  <c r="M700" i="1"/>
  <c r="Q700" i="1" s="1" a="1"/>
  <c r="Q700" i="1" s="1"/>
  <c r="P700" i="1" s="1"/>
  <c r="M701" i="1"/>
  <c r="Q701" i="1" s="1" a="1"/>
  <c r="Q701" i="1" s="1"/>
  <c r="P701" i="1" s="1"/>
  <c r="M702" i="1"/>
  <c r="Q702" i="1" s="1" a="1"/>
  <c r="Q702" i="1" s="1"/>
  <c r="P702" i="1" s="1"/>
  <c r="M703" i="1"/>
  <c r="Q703" i="1" s="1" a="1"/>
  <c r="Q703" i="1" s="1"/>
  <c r="P703" i="1" s="1"/>
  <c r="M704" i="1"/>
  <c r="Q704" i="1" s="1" a="1"/>
  <c r="Q704" i="1" s="1"/>
  <c r="P704" i="1" s="1"/>
  <c r="M705" i="1"/>
  <c r="Q705" i="1" s="1" a="1"/>
  <c r="Q705" i="1" s="1"/>
  <c r="P705" i="1" s="1"/>
  <c r="M706" i="1"/>
  <c r="Q706" i="1" s="1" a="1"/>
  <c r="Q706" i="1" s="1"/>
  <c r="P706" i="1" s="1"/>
  <c r="M707" i="1"/>
  <c r="Q707" i="1" s="1" a="1"/>
  <c r="Q707" i="1" s="1"/>
  <c r="P707" i="1" s="1"/>
  <c r="M708" i="1"/>
  <c r="Q708" i="1" s="1" a="1"/>
  <c r="Q708" i="1" s="1"/>
  <c r="P708" i="1" s="1"/>
  <c r="M709" i="1"/>
  <c r="Q709" i="1" s="1" a="1"/>
  <c r="Q709" i="1" s="1"/>
  <c r="P709" i="1" s="1"/>
  <c r="M710" i="1"/>
  <c r="Q710" i="1" s="1" a="1"/>
  <c r="Q710" i="1" s="1"/>
  <c r="P710" i="1" s="1"/>
  <c r="M711" i="1"/>
  <c r="Q711" i="1" s="1" a="1"/>
  <c r="Q711" i="1" s="1"/>
  <c r="P711" i="1" s="1"/>
  <c r="M712" i="1"/>
  <c r="Q712" i="1" s="1" a="1"/>
  <c r="Q712" i="1" s="1"/>
  <c r="P712" i="1" s="1"/>
  <c r="M713" i="1"/>
  <c r="Q713" i="1" s="1" a="1"/>
  <c r="Q713" i="1" s="1"/>
  <c r="P713" i="1" s="1"/>
  <c r="M714" i="1"/>
  <c r="Q714" i="1" s="1" a="1"/>
  <c r="Q714" i="1" s="1"/>
  <c r="P714" i="1" s="1"/>
  <c r="M715" i="1"/>
  <c r="Q715" i="1" s="1" a="1"/>
  <c r="Q715" i="1" s="1"/>
  <c r="P715" i="1" s="1"/>
  <c r="M716" i="1"/>
  <c r="Q716" i="1" s="1" a="1"/>
  <c r="Q716" i="1" s="1"/>
  <c r="P716" i="1" s="1"/>
  <c r="M717" i="1"/>
  <c r="Q717" i="1" s="1" a="1"/>
  <c r="Q717" i="1" s="1"/>
  <c r="P717" i="1" s="1"/>
  <c r="M718" i="1"/>
  <c r="Q718" i="1" s="1" a="1"/>
  <c r="Q718" i="1" s="1"/>
  <c r="P718" i="1" s="1"/>
  <c r="M719" i="1"/>
  <c r="Q719" i="1" s="1" a="1"/>
  <c r="Q719" i="1" s="1"/>
  <c r="P719" i="1" s="1"/>
  <c r="M720" i="1"/>
  <c r="Q720" i="1" s="1" a="1"/>
  <c r="Q720" i="1" s="1"/>
  <c r="P720" i="1" s="1"/>
  <c r="M721" i="1"/>
  <c r="Q721" i="1" s="1" a="1"/>
  <c r="Q721" i="1" s="1"/>
  <c r="P721" i="1" s="1"/>
  <c r="M722" i="1"/>
  <c r="Q722" i="1" s="1" a="1"/>
  <c r="Q722" i="1" s="1"/>
  <c r="P722" i="1" s="1"/>
  <c r="M723" i="1"/>
  <c r="Q723" i="1" s="1" a="1"/>
  <c r="Q723" i="1" s="1"/>
  <c r="P723" i="1" s="1"/>
  <c r="M724" i="1"/>
  <c r="Q724" i="1" s="1" a="1"/>
  <c r="Q724" i="1" s="1"/>
  <c r="P724" i="1" s="1"/>
  <c r="M725" i="1"/>
  <c r="Q725" i="1" s="1" a="1"/>
  <c r="Q725" i="1" s="1"/>
  <c r="P725" i="1" s="1"/>
  <c r="M726" i="1"/>
  <c r="Q726" i="1" s="1" a="1"/>
  <c r="Q726" i="1" s="1"/>
  <c r="P726" i="1" s="1"/>
  <c r="M727" i="1"/>
  <c r="Q727" i="1" s="1" a="1"/>
  <c r="Q727" i="1" s="1"/>
  <c r="P727" i="1" s="1"/>
  <c r="M728" i="1"/>
  <c r="Q728" i="1" s="1" a="1"/>
  <c r="Q728" i="1" s="1"/>
  <c r="P728" i="1" s="1"/>
  <c r="M729" i="1"/>
  <c r="Q729" i="1" s="1" a="1"/>
  <c r="Q729" i="1" s="1"/>
  <c r="P729" i="1" s="1"/>
  <c r="M730" i="1"/>
  <c r="Q730" i="1" s="1" a="1"/>
  <c r="Q730" i="1" s="1"/>
  <c r="P730" i="1" s="1"/>
  <c r="M731" i="1"/>
  <c r="Q731" i="1" s="1" a="1"/>
  <c r="Q731" i="1" s="1"/>
  <c r="P731" i="1" s="1"/>
  <c r="M732" i="1"/>
  <c r="Q732" i="1" s="1" a="1"/>
  <c r="Q732" i="1" s="1"/>
  <c r="P732" i="1" s="1"/>
  <c r="M733" i="1"/>
  <c r="Q733" i="1" s="1" a="1"/>
  <c r="Q733" i="1" s="1"/>
  <c r="P733" i="1" s="1"/>
  <c r="M734" i="1"/>
  <c r="Q734" i="1" s="1" a="1"/>
  <c r="Q734" i="1" s="1"/>
  <c r="P734" i="1" s="1"/>
  <c r="M735" i="1"/>
  <c r="Q735" i="1" s="1" a="1"/>
  <c r="Q735" i="1" s="1"/>
  <c r="P735" i="1" s="1"/>
  <c r="M736" i="1"/>
  <c r="Q736" i="1" s="1" a="1"/>
  <c r="Q736" i="1" s="1"/>
  <c r="P736" i="1" s="1"/>
  <c r="M737" i="1"/>
  <c r="Q737" i="1" s="1" a="1"/>
  <c r="Q737" i="1" s="1"/>
  <c r="P737" i="1" s="1"/>
  <c r="M738" i="1"/>
  <c r="Q738" i="1" s="1" a="1"/>
  <c r="Q738" i="1" s="1"/>
  <c r="P738" i="1" s="1"/>
  <c r="M739" i="1"/>
  <c r="Q739" i="1" s="1" a="1"/>
  <c r="Q739" i="1" s="1"/>
  <c r="P739" i="1" s="1"/>
  <c r="M740" i="1"/>
  <c r="Q740" i="1" s="1" a="1"/>
  <c r="Q740" i="1" s="1"/>
  <c r="P740" i="1" s="1"/>
  <c r="M741" i="1"/>
  <c r="Q741" i="1" s="1" a="1"/>
  <c r="Q741" i="1" s="1"/>
  <c r="P741" i="1" s="1"/>
  <c r="M742" i="1"/>
  <c r="Q742" i="1" s="1" a="1"/>
  <c r="Q742" i="1" s="1"/>
  <c r="P742" i="1" s="1"/>
  <c r="M743" i="1"/>
  <c r="Q743" i="1" s="1" a="1"/>
  <c r="Q743" i="1" s="1"/>
  <c r="P743" i="1" s="1"/>
  <c r="M744" i="1"/>
  <c r="Q744" i="1" s="1" a="1"/>
  <c r="Q744" i="1" s="1"/>
  <c r="P744" i="1" s="1"/>
  <c r="M745" i="1"/>
  <c r="Q745" i="1" s="1" a="1"/>
  <c r="Q745" i="1" s="1"/>
  <c r="P745" i="1" s="1"/>
  <c r="M746" i="1"/>
  <c r="Q746" i="1" s="1" a="1"/>
  <c r="Q746" i="1" s="1"/>
  <c r="P746" i="1" s="1"/>
  <c r="M747" i="1"/>
  <c r="Q747" i="1" s="1" a="1"/>
  <c r="Q747" i="1" s="1"/>
  <c r="P747" i="1" s="1"/>
  <c r="M748" i="1"/>
  <c r="Q748" i="1" s="1" a="1"/>
  <c r="Q748" i="1" s="1"/>
  <c r="P748" i="1" s="1"/>
  <c r="M749" i="1"/>
  <c r="Q749" i="1" s="1" a="1"/>
  <c r="Q749" i="1" s="1"/>
  <c r="P749" i="1" s="1"/>
  <c r="M750" i="1"/>
  <c r="Q750" i="1" s="1" a="1"/>
  <c r="Q750" i="1" s="1"/>
  <c r="P750" i="1" s="1"/>
  <c r="M751" i="1"/>
  <c r="Q751" i="1" s="1" a="1"/>
  <c r="Q751" i="1" s="1"/>
  <c r="P751" i="1" s="1"/>
  <c r="M752" i="1"/>
  <c r="Q752" i="1" s="1" a="1"/>
  <c r="Q752" i="1" s="1"/>
  <c r="P752" i="1" s="1"/>
  <c r="M753" i="1"/>
  <c r="Q753" i="1" s="1" a="1"/>
  <c r="Q753" i="1" s="1"/>
  <c r="P753" i="1" s="1"/>
  <c r="M754" i="1"/>
  <c r="Q754" i="1" s="1" a="1"/>
  <c r="Q754" i="1" s="1"/>
  <c r="P754" i="1" s="1"/>
  <c r="M755" i="1"/>
  <c r="Q755" i="1" s="1" a="1"/>
  <c r="Q755" i="1" s="1"/>
  <c r="P755" i="1" s="1"/>
  <c r="M756" i="1"/>
  <c r="Q756" i="1" s="1" a="1"/>
  <c r="Q756" i="1" s="1"/>
  <c r="P756" i="1" s="1"/>
  <c r="M757" i="1"/>
  <c r="Q757" i="1" s="1" a="1"/>
  <c r="Q757" i="1" s="1"/>
  <c r="P757" i="1" s="1"/>
  <c r="M758" i="1"/>
  <c r="Q758" i="1" s="1" a="1"/>
  <c r="Q758" i="1" s="1"/>
  <c r="P758" i="1" s="1"/>
  <c r="M759" i="1"/>
  <c r="Q759" i="1" s="1" a="1"/>
  <c r="Q759" i="1" s="1"/>
  <c r="P759" i="1" s="1"/>
  <c r="M760" i="1"/>
  <c r="Q760" i="1" s="1" a="1"/>
  <c r="Q760" i="1" s="1"/>
  <c r="P760" i="1" s="1"/>
  <c r="M761" i="1"/>
  <c r="Q761" i="1" s="1" a="1"/>
  <c r="Q761" i="1" s="1"/>
  <c r="P761" i="1" s="1"/>
  <c r="M762" i="1"/>
  <c r="Q762" i="1" s="1" a="1"/>
  <c r="Q762" i="1" s="1"/>
  <c r="P762" i="1" s="1"/>
  <c r="M763" i="1"/>
  <c r="Q763" i="1" s="1" a="1"/>
  <c r="Q763" i="1" s="1"/>
  <c r="P763" i="1" s="1"/>
  <c r="M764" i="1"/>
  <c r="Q764" i="1" s="1" a="1"/>
  <c r="Q764" i="1" s="1"/>
  <c r="P764" i="1" s="1"/>
  <c r="M765" i="1"/>
  <c r="Q765" i="1" s="1" a="1"/>
  <c r="Q765" i="1" s="1"/>
  <c r="P765" i="1" s="1"/>
  <c r="M766" i="1"/>
  <c r="Q766" i="1" s="1" a="1"/>
  <c r="Q766" i="1" s="1"/>
  <c r="P766" i="1" s="1"/>
  <c r="M767" i="1"/>
  <c r="Q767" i="1" s="1" a="1"/>
  <c r="Q767" i="1" s="1"/>
  <c r="P767" i="1" s="1"/>
  <c r="M768" i="1"/>
  <c r="Q768" i="1" s="1" a="1"/>
  <c r="Q768" i="1" s="1"/>
  <c r="P768" i="1" s="1"/>
  <c r="M769" i="1"/>
  <c r="Q769" i="1" s="1" a="1"/>
  <c r="Q769" i="1" s="1"/>
  <c r="P769" i="1" s="1"/>
  <c r="M770" i="1"/>
  <c r="Q770" i="1" s="1" a="1"/>
  <c r="Q770" i="1" s="1"/>
  <c r="P770" i="1" s="1"/>
  <c r="M771" i="1"/>
  <c r="Q771" i="1" s="1" a="1"/>
  <c r="Q771" i="1" s="1"/>
  <c r="P771" i="1" s="1"/>
  <c r="M772" i="1"/>
  <c r="Q772" i="1" s="1" a="1"/>
  <c r="Q772" i="1" s="1"/>
  <c r="P772" i="1" s="1"/>
  <c r="M773" i="1"/>
  <c r="Q773" i="1" s="1" a="1"/>
  <c r="Q773" i="1" s="1"/>
  <c r="P773" i="1" s="1"/>
  <c r="M774" i="1"/>
  <c r="Q774" i="1" s="1" a="1"/>
  <c r="Q774" i="1" s="1"/>
  <c r="P774" i="1" s="1"/>
  <c r="M775" i="1"/>
  <c r="Q775" i="1" s="1" a="1"/>
  <c r="Q775" i="1" s="1"/>
  <c r="P775" i="1" s="1"/>
  <c r="M776" i="1"/>
  <c r="Q776" i="1" s="1" a="1"/>
  <c r="Q776" i="1" s="1"/>
  <c r="P776" i="1" s="1"/>
  <c r="M777" i="1"/>
  <c r="Q777" i="1" s="1" a="1"/>
  <c r="Q777" i="1" s="1"/>
  <c r="P777" i="1" s="1"/>
  <c r="M778" i="1"/>
  <c r="Q778" i="1" s="1" a="1"/>
  <c r="Q778" i="1" s="1"/>
  <c r="P778" i="1" s="1"/>
  <c r="M779" i="1"/>
  <c r="Q779" i="1" s="1" a="1"/>
  <c r="Q779" i="1" s="1"/>
  <c r="P779" i="1" s="1"/>
  <c r="M780" i="1"/>
  <c r="Q780" i="1" s="1" a="1"/>
  <c r="Q780" i="1" s="1"/>
  <c r="P780" i="1" s="1"/>
  <c r="M781" i="1"/>
  <c r="Q781" i="1" s="1" a="1"/>
  <c r="Q781" i="1" s="1"/>
  <c r="P781" i="1" s="1"/>
  <c r="M8" i="1"/>
  <c r="Q8" i="1" s="1" a="1"/>
  <c r="Q8" i="1" s="1"/>
  <c r="P8" i="1" s="1"/>
  <c r="M9" i="1"/>
  <c r="Q9" i="1" s="1" a="1"/>
  <c r="Q9" i="1" s="1"/>
  <c r="P9" i="1" s="1"/>
  <c r="M5" i="1"/>
  <c r="Q5" i="1" s="1" a="1"/>
  <c r="Q5" i="1" s="1"/>
  <c r="G13" i="3"/>
  <c r="G5" i="3" l="1"/>
  <c r="T7" i="3"/>
  <c r="Q7" i="1" a="1"/>
  <c r="Q7" i="1" s="1"/>
  <c r="M9" i="3"/>
  <c r="M7" i="3"/>
  <c r="J11" i="3"/>
  <c r="P13" i="3"/>
  <c r="P9" i="3"/>
  <c r="P7" i="3"/>
  <c r="P11" i="3"/>
  <c r="P5" i="3"/>
  <c r="S7" i="1"/>
  <c r="S5" i="1"/>
  <c r="D1" i="1" l="1"/>
  <c r="P5" i="1" l="1"/>
  <c r="P7" i="1" l="1"/>
  <c r="T5" i="3"/>
  <c r="J7" i="3"/>
  <c r="G7" i="3"/>
  <c r="D5" i="3"/>
  <c r="J5" i="3"/>
  <c r="D9" i="3"/>
  <c r="J9" i="3"/>
  <c r="G9" i="3"/>
  <c r="D7" i="3"/>
  <c r="G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<sst xmlns="http://schemas.openxmlformats.org/spreadsheetml/2006/main" count="213" uniqueCount="142">
  <si>
    <t>EMPLOYER</t>
  </si>
  <si>
    <t>BB</t>
  </si>
  <si>
    <t>NINO</t>
  </si>
  <si>
    <t>PAYROLL No</t>
  </si>
  <si>
    <t>TITLE</t>
  </si>
  <si>
    <t>FORENAME</t>
  </si>
  <si>
    <t>SURNAME</t>
  </si>
  <si>
    <t>GENDER</t>
  </si>
  <si>
    <t>DOB</t>
  </si>
  <si>
    <t>MARITAL STATUS</t>
  </si>
  <si>
    <t>REASON</t>
  </si>
  <si>
    <t>MOVEMENT</t>
  </si>
  <si>
    <t>STATUS</t>
  </si>
  <si>
    <t>DATE</t>
  </si>
  <si>
    <t>MALE</t>
  </si>
  <si>
    <t>MARRIED</t>
  </si>
  <si>
    <t>ACTIVE</t>
  </si>
  <si>
    <t>INACTIVE</t>
  </si>
  <si>
    <t>A</t>
  </si>
  <si>
    <t>B</t>
  </si>
  <si>
    <t>C</t>
  </si>
  <si>
    <t>AB1234567C</t>
  </si>
  <si>
    <t>PPPP123456</t>
  </si>
  <si>
    <t>Mr</t>
  </si>
  <si>
    <t>An</t>
  </si>
  <si>
    <t>Example</t>
  </si>
  <si>
    <t>No OF NEW JOINERS</t>
  </si>
  <si>
    <t>No OF LEAVERS</t>
  </si>
  <si>
    <t>No OF NEW CAREER BREAKS</t>
  </si>
  <si>
    <t>No OF CONTINUOUS CAREER BREAKS</t>
  </si>
  <si>
    <t>No OF NEW OPT OUTS</t>
  </si>
  <si>
    <t>No OF CONTINUOUS OPT OUTS</t>
  </si>
  <si>
    <t>No OF OPT INs</t>
  </si>
  <si>
    <t>No OF RETURN FROM CAREER BREAK</t>
  </si>
  <si>
    <t>CONTINUOUS PARTNERSHIP</t>
  </si>
  <si>
    <t>SWITCH TO ALPHA</t>
  </si>
  <si>
    <t>SWITCH TO PARTNERSHIP</t>
  </si>
  <si>
    <t>INVALID COMBINATIONS</t>
  </si>
  <si>
    <t>INSTRUCTION</t>
  </si>
  <si>
    <t>A+B-C</t>
  </si>
  <si>
    <t>EMPLOYER CODE</t>
  </si>
  <si>
    <t>REPORT OF THE MANAGERS - EMPLOYER SUMMARY</t>
  </si>
  <si>
    <t>CODE</t>
  </si>
  <si>
    <t>DESCRIPTION</t>
  </si>
  <si>
    <t xml:space="preserve">A </t>
  </si>
  <si>
    <t xml:space="preserve">ACTIVE </t>
  </si>
  <si>
    <t xml:space="preserve">B </t>
  </si>
  <si>
    <t xml:space="preserve"> LEAVER </t>
  </si>
  <si>
    <t>LEAVER CODE</t>
  </si>
  <si>
    <t xml:space="preserve">C </t>
  </si>
  <si>
    <t xml:space="preserve"> OPT OUT </t>
  </si>
  <si>
    <t xml:space="preserve">D </t>
  </si>
  <si>
    <t xml:space="preserve"> CAREER BREAK </t>
  </si>
  <si>
    <t xml:space="preserve">E </t>
  </si>
  <si>
    <t xml:space="preserve"> SWITCH TO PARTNERSHIP </t>
  </si>
  <si>
    <t xml:space="preserve">F </t>
  </si>
  <si>
    <t xml:space="preserve"> SWITCH TO ALPHA </t>
  </si>
  <si>
    <t>JOINER CODE</t>
  </si>
  <si>
    <t xml:space="preserve">G </t>
  </si>
  <si>
    <t xml:space="preserve"> NEW JOINER </t>
  </si>
  <si>
    <t xml:space="preserve">H </t>
  </si>
  <si>
    <t xml:space="preserve"> OPT IN</t>
  </si>
  <si>
    <t xml:space="preserve">I </t>
  </si>
  <si>
    <t xml:space="preserve"> RETURN FROM CAREER BREAK </t>
  </si>
  <si>
    <t xml:space="preserve">J </t>
  </si>
  <si>
    <t xml:space="preserve"> CONTINUOUS OPT OUT</t>
  </si>
  <si>
    <t xml:space="preserve">K </t>
  </si>
  <si>
    <t xml:space="preserve"> CONTINUOUS CAREER BREAK</t>
  </si>
  <si>
    <t xml:space="preserve">L </t>
  </si>
  <si>
    <t xml:space="preserve"> CONTINUOUS PARTNERSHIP</t>
  </si>
  <si>
    <t>FIELD</t>
  </si>
  <si>
    <t>EXAMPLE</t>
  </si>
  <si>
    <t>NOTES / COMMENTS</t>
  </si>
  <si>
    <t>EMPLOYER CODE / PAYPOINT</t>
  </si>
  <si>
    <t>NOT REQUIRED TO BE COMPLETED BY EMPLOYER</t>
  </si>
  <si>
    <t>--</t>
  </si>
  <si>
    <t>WILL BE DERIVED FROM EMPLOYER TOTALS TAB</t>
  </si>
  <si>
    <t>MEMBER NINO</t>
  </si>
  <si>
    <t>ENTER THE MEMBERS NINO</t>
  </si>
  <si>
    <t>MEMBER PAYROLL NUMBER</t>
  </si>
  <si>
    <t>ENTER THE MEMBERS PAYROLL No</t>
  </si>
  <si>
    <t>MEMBER TITLE</t>
  </si>
  <si>
    <t>ENTER THE MEMBERS TITLE</t>
  </si>
  <si>
    <t>MEMBER FORENAME</t>
  </si>
  <si>
    <t>ENTER THE MEMBERS FORENAME</t>
  </si>
  <si>
    <t>MEMBER SURNAME</t>
  </si>
  <si>
    <t>ENTER THE MEMBERS SURNAME</t>
  </si>
  <si>
    <t>MEMBER GENDER</t>
  </si>
  <si>
    <t>ENTER THE MEMBERS GENDER</t>
  </si>
  <si>
    <t>MEMBER DOB</t>
  </si>
  <si>
    <t>ENTER THE MEMBERS DOB</t>
  </si>
  <si>
    <t>MEMBER MARITAL STATUS</t>
  </si>
  <si>
    <t>ENTER THE MEMBERS MARITAL STATUS</t>
  </si>
  <si>
    <t>ACTIVE / INACTIVE ARE THE ONLY OPTIONS</t>
  </si>
  <si>
    <t>MEMBER REASON</t>
  </si>
  <si>
    <t>ENTER THE MEMBER REASON - CHOOSE FROM THE LIST</t>
  </si>
  <si>
    <t>SEE REASON TAB FOR FURTHER GUIDANCE</t>
  </si>
  <si>
    <t>MEMBER STATUS CODING</t>
  </si>
  <si>
    <t>DATE OF EVENT</t>
  </si>
  <si>
    <t>ENTER THE DATE AS APPROPRIATE</t>
  </si>
  <si>
    <t>INSTRUCTIONS FOR DATE ENTRY</t>
  </si>
  <si>
    <t>MOVEMENT CODING</t>
  </si>
  <si>
    <t>RETURN FROM CAREER BREAK</t>
  </si>
  <si>
    <t>RETURNOMCAREERBREAK</t>
  </si>
  <si>
    <t>BE</t>
  </si>
  <si>
    <t>X</t>
  </si>
  <si>
    <t>BC</t>
  </si>
  <si>
    <t>BO</t>
  </si>
  <si>
    <t>BP</t>
  </si>
  <si>
    <t>LEAVER FROM CAREER BREAKS</t>
  </si>
  <si>
    <t>LEAVER FROM OPT OUT</t>
  </si>
  <si>
    <t>LEAVER FROM PARTNERSHIP</t>
  </si>
  <si>
    <t>LEAVERS AT 31/03/202X</t>
  </si>
  <si>
    <t>LEAVERS - DEATH</t>
  </si>
  <si>
    <t>NEW JOINER / OPT OUT</t>
  </si>
  <si>
    <t>NEW JOINER / PARTNERSHIP</t>
  </si>
  <si>
    <t>AWAITING INPUT</t>
  </si>
  <si>
    <t>NUMBER OF ACTIVES AT 01/04/2025</t>
  </si>
  <si>
    <t>NUMBER OF NEW JOINERS 01/04/2025-31/03/2026</t>
  </si>
  <si>
    <t>NUMBER OF LEAVERS 01/04/2025-31/03/2026</t>
  </si>
  <si>
    <t>NUMBER OF ACTIVES AT 31/03/2026</t>
  </si>
  <si>
    <t>STATUS AT 01/04/2025</t>
  </si>
  <si>
    <t>STATUS AT 31/03/2026</t>
  </si>
  <si>
    <t>No OF ACTIVES AT 31/03/2026</t>
  </si>
  <si>
    <t>No OF ACTIVES AT 01/04/2025</t>
  </si>
  <si>
    <t>RETURNOMCAREERB</t>
  </si>
  <si>
    <t xml:space="preserve"> LEAVER @ 31/03</t>
  </si>
  <si>
    <t>DEATH IN SERVICE</t>
  </si>
  <si>
    <t xml:space="preserve"> NEW JOINER / LEAVER</t>
  </si>
  <si>
    <t xml:space="preserve"> NEW JOINER / OPT OUT</t>
  </si>
  <si>
    <t xml:space="preserve"> NEW JOINER / PARTNERSHIP</t>
  </si>
  <si>
    <t xml:space="preserve"> LEAVER FROM PARTNERSHIP</t>
  </si>
  <si>
    <t xml:space="preserve"> LEAVER FROM OPT OUT</t>
  </si>
  <si>
    <t xml:space="preserve"> LEAVER FROM CAREER BREAK</t>
  </si>
  <si>
    <t>XX</t>
  </si>
  <si>
    <t>DEATH IN SERVICE (FROM INACTIVE)</t>
  </si>
  <si>
    <t>DATE MUST BE WITHIN RANGE 01/04/2025 - 31/03/2026</t>
  </si>
  <si>
    <t>MEMBER STATUS AT 01/04/2025</t>
  </si>
  <si>
    <t>MEMBER STATUS AT 31/03/2026</t>
  </si>
  <si>
    <t>ENTER THE MEMBER STATUS AT 31/03/2026</t>
  </si>
  <si>
    <t>ENTER THE MEMBER STATUS AT 01/04/2025</t>
  </si>
  <si>
    <t>THIS IS A MANDATORY FIELD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</si>
</sst>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6"/>
      <color theme="1"/>
      <name val="Aptos Narrow"/>
      <family val="2"/>
      <scheme val="minor"/>
    </font>
    <font>
      <sz val="16"/>
      <color theme="1"/>
      <name val="Aharoni"/>
      <charset val="177"/>
    </font>
    <font>
      <sz val="8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D04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4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12" borderId="1" xfId="0" quotePrefix="1" applyFont="1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4" fontId="0" fillId="12" borderId="1" xfId="0" applyNumberFormat="1" applyFill="1" applyBorder="1" applyAlignment="1">
      <alignment horizontal="center" vertical="center"/>
    </xf>
    <xf numFmtId="0" fontId="9" fillId="13" borderId="0" xfId="0" applyFont="1" applyFill="1" applyAlignment="1">
      <alignment horizontal="center"/>
    </xf>
    <xf numFmtId="0" fontId="2" fillId="13" borderId="0" xfId="0" applyFont="1" applyFill="1" applyAlignment="1">
      <alignment horizontal="center"/>
    </xf>
    <xf numFmtId="0" fontId="1" fillId="13" borderId="0" xfId="0" applyFont="1" applyFill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12" borderId="14" xfId="0" quotePrefix="1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0" fillId="7" borderId="0" xfId="0" applyFill="1"/>
    <xf numFmtId="0" fontId="0" fillId="0" borderId="13" xfId="0" applyBorder="1" applyAlignment="1">
      <alignment horizontal="center" vertical="center"/>
    </xf>
    <xf numFmtId="0" fontId="0" fillId="7" borderId="2" xfId="0" applyFill="1" applyBorder="1" applyAlignment="1">
      <alignment horizontal="centerContinuous" vertical="center" shrinkToFit="1"/>
    </xf>
    <xf numFmtId="0" fontId="0" fillId="7" borderId="7" xfId="0" applyFill="1" applyBorder="1" applyAlignment="1">
      <alignment horizontal="centerContinuous" vertical="center" shrinkToFit="1"/>
    </xf>
    <xf numFmtId="0" fontId="0" fillId="7" borderId="12" xfId="0" applyFill="1" applyBorder="1" applyAlignment="1">
      <alignment horizontal="centerContinuous" vertical="center" shrinkToFi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1" xfId="0" quotePrefix="1" applyBorder="1" applyAlignment="1">
      <alignment horizontal="center"/>
    </xf>
    <xf numFmtId="0" fontId="0" fillId="4" borderId="2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9" borderId="13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 shrinkToFit="1"/>
    </xf>
    <xf numFmtId="0" fontId="4" fillId="10" borderId="7" xfId="0" applyFont="1" applyFill="1" applyBorder="1" applyAlignment="1">
      <alignment horizontal="center" vertical="center" shrinkToFit="1"/>
    </xf>
    <xf numFmtId="0" fontId="4" fillId="10" borderId="12" xfId="0" applyFont="1" applyFill="1" applyBorder="1" applyAlignment="1">
      <alignment horizontal="center" vertical="center" shrinkToFit="1"/>
    </xf>
    <xf numFmtId="0" fontId="0" fillId="19" borderId="3" xfId="0" applyFill="1" applyBorder="1" applyProtection="1"/>
    <xf numFmtId="0" fontId="0" fillId="19" borderId="8" xfId="0" applyFill="1" applyBorder="1" applyProtection="1"/>
    <xf numFmtId="0" fontId="0" fillId="0" borderId="8" xfId="0" applyBorder="1" applyProtection="1"/>
    <xf numFmtId="0" fontId="0" fillId="19" borderId="9" xfId="0" applyFill="1" applyBorder="1" applyProtection="1"/>
    <xf numFmtId="0" fontId="0" fillId="4" borderId="3" xfId="0" applyFill="1" applyBorder="1" applyAlignment="1" applyProtection="1">
      <alignment horizontal="center"/>
    </xf>
    <xf numFmtId="0" fontId="0" fillId="4" borderId="8" xfId="0" applyFill="1" applyBorder="1" applyAlignment="1" applyProtection="1">
      <alignment horizontal="center"/>
    </xf>
    <xf numFmtId="0" fontId="0" fillId="4" borderId="4" xfId="0" applyFill="1" applyBorder="1" applyAlignment="1" applyProtection="1">
      <alignment horizontal="center"/>
    </xf>
    <xf numFmtId="0" fontId="0" fillId="19" borderId="0" xfId="0" applyFill="1" applyProtection="1"/>
    <xf numFmtId="0" fontId="0" fillId="18" borderId="0" xfId="0" applyFill="1" applyProtection="1"/>
    <xf numFmtId="0" fontId="0" fillId="0" borderId="0" xfId="0" applyProtection="1"/>
    <xf numFmtId="0" fontId="0" fillId="4" borderId="9" xfId="0" applyFill="1" applyBorder="1" applyAlignment="1" applyProtection="1">
      <alignment horizontal="center"/>
    </xf>
    <xf numFmtId="0" fontId="0" fillId="4" borderId="0" xfId="0" applyFill="1" applyAlignment="1" applyProtection="1">
      <alignment horizontal="center"/>
    </xf>
    <xf numFmtId="0" fontId="3" fillId="3" borderId="2" xfId="0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</xf>
    <xf numFmtId="0" fontId="0" fillId="4" borderId="10" xfId="0" applyFill="1" applyBorder="1" applyAlignment="1" applyProtection="1">
      <alignment horizontal="center"/>
    </xf>
    <xf numFmtId="0" fontId="0" fillId="4" borderId="0" xfId="0" applyFill="1" applyProtection="1"/>
    <xf numFmtId="0" fontId="0" fillId="4" borderId="0" xfId="0" applyFill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wrapText="1"/>
    </xf>
    <xf numFmtId="0" fontId="11" fillId="16" borderId="2" xfId="0" applyFont="1" applyFill="1" applyBorder="1" applyAlignment="1" applyProtection="1">
      <alignment horizontal="center" vertical="center" wrapText="1"/>
    </xf>
    <xf numFmtId="0" fontId="11" fillId="15" borderId="2" xfId="0" applyFont="1" applyFill="1" applyBorder="1" applyAlignment="1" applyProtection="1">
      <alignment horizontal="center" vertical="center" wrapText="1"/>
    </xf>
    <xf numFmtId="0" fontId="11" fillId="6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/>
    </xf>
    <xf numFmtId="0" fontId="11" fillId="17" borderId="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1" fillId="4" borderId="7" xfId="0" quotePrefix="1" applyFont="1" applyFill="1" applyBorder="1" applyAlignment="1" applyProtection="1">
      <alignment horizontal="center" wrapText="1"/>
    </xf>
    <xf numFmtId="0" fontId="1" fillId="4" borderId="7" xfId="0" applyFont="1" applyFill="1" applyBorder="1" applyAlignment="1" applyProtection="1">
      <alignment horizontal="center" wrapText="1"/>
    </xf>
    <xf numFmtId="0" fontId="1" fillId="4" borderId="8" xfId="0" quotePrefix="1" applyFont="1" applyFill="1" applyBorder="1" applyAlignment="1" applyProtection="1">
      <alignment horizontal="center" wrapText="1"/>
    </xf>
    <xf numFmtId="0" fontId="1" fillId="4" borderId="8" xfId="0" applyFont="1" applyFill="1" applyBorder="1" applyAlignment="1" applyProtection="1">
      <alignment horizontal="center" wrapText="1"/>
    </xf>
    <xf numFmtId="0" fontId="1" fillId="4" borderId="0" xfId="0" quotePrefix="1" applyFont="1" applyFill="1" applyAlignment="1" applyProtection="1">
      <alignment horizontal="center" wrapText="1"/>
    </xf>
    <xf numFmtId="0" fontId="1" fillId="4" borderId="0" xfId="0" applyFont="1" applyFill="1" applyAlignment="1" applyProtection="1">
      <alignment horizontal="center" wrapText="1"/>
    </xf>
    <xf numFmtId="0" fontId="1" fillId="4" borderId="0" xfId="0" quotePrefix="1" applyFont="1" applyFill="1" applyAlignment="1" applyProtection="1">
      <alignment horizontal="center" wrapText="1"/>
    </xf>
    <xf numFmtId="0" fontId="0" fillId="4" borderId="5" xfId="0" applyFill="1" applyBorder="1" applyAlignment="1" applyProtection="1">
      <alignment horizontal="center"/>
    </xf>
    <xf numFmtId="0" fontId="0" fillId="4" borderId="11" xfId="0" applyFill="1" applyBorder="1" applyAlignment="1" applyProtection="1">
      <alignment horizontal="center"/>
    </xf>
    <xf numFmtId="0" fontId="0" fillId="4" borderId="6" xfId="0" applyFill="1" applyBorder="1" applyAlignment="1" applyProtection="1">
      <alignment horizontal="center"/>
    </xf>
    <xf numFmtId="0" fontId="0" fillId="19" borderId="5" xfId="0" applyFill="1" applyBorder="1" applyProtection="1"/>
    <xf numFmtId="0" fontId="0" fillId="19" borderId="11" xfId="0" applyFill="1" applyBorder="1" applyProtection="1"/>
    <xf numFmtId="0" fontId="0" fillId="18" borderId="11" xfId="0" applyFill="1" applyBorder="1" applyProtection="1"/>
  </cellXfs>
  <cellStyles count="1">
    <cellStyle name="Normal" xfId="0" builtinId="0"/>
  </cellStyles>
  <dxfs count="7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ont>
        <b/>
        <i val="0"/>
        <color auto="1"/>
      </font>
      <fill>
        <patternFill>
          <bgColor rgb="FFFF9F9F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04000"/>
      <color rgb="FFFF9F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7CD38-16D8-4BB1-9DFD-60DADA1C25C9}">
  <dimension ref="A1:F32"/>
  <sheetViews>
    <sheetView zoomScale="85" zoomScaleNormal="85" workbookViewId="0">
      <pane ySplit="1" topLeftCell="A8" activePane="bottomLeft" state="frozen"/>
      <selection pane="bottomLeft" activeCell="E10" sqref="E10"/>
    </sheetView>
  </sheetViews>
  <sheetFormatPr defaultColWidth="0" defaultRowHeight="15" zeroHeight="1" x14ac:dyDescent="0.25"/>
  <cols>
    <col min="1" max="1" width="22.42578125" style="11" bestFit="1" customWidth="1"/>
    <col min="2" max="2" width="31.140625" style="11" customWidth="1"/>
    <col min="3" max="3" width="46.42578125" style="11" customWidth="1"/>
    <col min="4" max="4" width="11.5703125" style="11" customWidth="1"/>
    <col min="5" max="5" width="50.140625" style="11" customWidth="1"/>
    <col min="6" max="6" width="9.140625" customWidth="1"/>
    <col min="7" max="16384" width="9.140625" style="11" hidden="1"/>
  </cols>
  <sheetData>
    <row r="1" spans="1:6" s="4" customFormat="1" ht="48.95" customHeight="1" thickBot="1" x14ac:dyDescent="0.3">
      <c r="A1" s="10" t="s">
        <v>70</v>
      </c>
      <c r="B1" s="2" t="s">
        <v>43</v>
      </c>
      <c r="C1" s="10"/>
      <c r="D1" s="10" t="s">
        <v>71</v>
      </c>
      <c r="E1" s="17" t="s">
        <v>72</v>
      </c>
    </row>
    <row r="2" spans="1:6" ht="48.95" customHeight="1" thickBot="1" x14ac:dyDescent="0.3">
      <c r="A2" s="18" t="s">
        <v>0</v>
      </c>
      <c r="B2" s="19" t="s">
        <v>73</v>
      </c>
      <c r="C2" s="20" t="s">
        <v>74</v>
      </c>
      <c r="D2" s="21" t="s">
        <v>75</v>
      </c>
      <c r="E2" s="20" t="s">
        <v>76</v>
      </c>
      <c r="F2" s="11"/>
    </row>
    <row r="3" spans="1:6" ht="8.1" customHeight="1" thickBot="1" x14ac:dyDescent="0.3">
      <c r="A3" s="22"/>
      <c r="B3" s="22"/>
      <c r="C3" s="22"/>
      <c r="D3" s="22"/>
      <c r="E3" s="22"/>
      <c r="F3" s="11"/>
    </row>
    <row r="4" spans="1:6" ht="48.95" customHeight="1" thickBot="1" x14ac:dyDescent="0.3">
      <c r="A4" s="8" t="s">
        <v>2</v>
      </c>
      <c r="B4" s="23" t="s">
        <v>77</v>
      </c>
      <c r="C4" s="24" t="s">
        <v>78</v>
      </c>
      <c r="D4" s="25" t="s">
        <v>21</v>
      </c>
      <c r="E4" s="24" t="s">
        <v>141</v>
      </c>
      <c r="F4" s="11"/>
    </row>
    <row r="5" spans="1:6" ht="48.95" customHeight="1" thickBot="1" x14ac:dyDescent="0.3">
      <c r="A5" s="8" t="s">
        <v>3</v>
      </c>
      <c r="B5" s="23" t="s">
        <v>79</v>
      </c>
      <c r="C5" s="24" t="s">
        <v>80</v>
      </c>
      <c r="D5" s="25" t="s">
        <v>22</v>
      </c>
      <c r="E5" s="24" t="s">
        <v>141</v>
      </c>
      <c r="F5" s="11"/>
    </row>
    <row r="6" spans="1:6" ht="48.95" customHeight="1" thickBot="1" x14ac:dyDescent="0.3">
      <c r="A6" s="8" t="s">
        <v>4</v>
      </c>
      <c r="B6" s="23" t="s">
        <v>81</v>
      </c>
      <c r="C6" s="24" t="s">
        <v>82</v>
      </c>
      <c r="D6" s="25" t="s">
        <v>23</v>
      </c>
      <c r="E6" s="24" t="s">
        <v>141</v>
      </c>
      <c r="F6" s="11"/>
    </row>
    <row r="7" spans="1:6" ht="48.95" customHeight="1" thickBot="1" x14ac:dyDescent="0.3">
      <c r="A7" s="8" t="s">
        <v>5</v>
      </c>
      <c r="B7" s="23" t="s">
        <v>83</v>
      </c>
      <c r="C7" s="24" t="s">
        <v>84</v>
      </c>
      <c r="D7" s="25" t="s">
        <v>24</v>
      </c>
      <c r="E7" s="24" t="s">
        <v>141</v>
      </c>
      <c r="F7" s="11"/>
    </row>
    <row r="8" spans="1:6" ht="48.95" customHeight="1" thickBot="1" x14ac:dyDescent="0.3">
      <c r="A8" s="8" t="s">
        <v>6</v>
      </c>
      <c r="B8" s="23" t="s">
        <v>85</v>
      </c>
      <c r="C8" s="24" t="s">
        <v>86</v>
      </c>
      <c r="D8" s="25" t="s">
        <v>25</v>
      </c>
      <c r="E8" s="24" t="s">
        <v>141</v>
      </c>
      <c r="F8" s="11"/>
    </row>
    <row r="9" spans="1:6" ht="48.95" customHeight="1" thickBot="1" x14ac:dyDescent="0.3">
      <c r="A9" s="8" t="s">
        <v>7</v>
      </c>
      <c r="B9" s="23" t="s">
        <v>87</v>
      </c>
      <c r="C9" s="24" t="s">
        <v>88</v>
      </c>
      <c r="D9" s="25" t="s">
        <v>14</v>
      </c>
      <c r="E9" s="24" t="s">
        <v>141</v>
      </c>
      <c r="F9" s="11"/>
    </row>
    <row r="10" spans="1:6" ht="48.95" customHeight="1" thickBot="1" x14ac:dyDescent="0.3">
      <c r="A10" s="8" t="s">
        <v>8</v>
      </c>
      <c r="B10" s="23" t="s">
        <v>89</v>
      </c>
      <c r="C10" s="24" t="s">
        <v>90</v>
      </c>
      <c r="D10" s="26">
        <v>31362</v>
      </c>
      <c r="E10" s="24" t="s">
        <v>141</v>
      </c>
      <c r="F10" s="11"/>
    </row>
    <row r="11" spans="1:6" ht="48.95" customHeight="1" thickBot="1" x14ac:dyDescent="0.3">
      <c r="A11" s="8" t="s">
        <v>9</v>
      </c>
      <c r="B11" s="23" t="s">
        <v>91</v>
      </c>
      <c r="C11" s="24" t="s">
        <v>92</v>
      </c>
      <c r="D11" s="25" t="s">
        <v>15</v>
      </c>
      <c r="E11" s="24"/>
      <c r="F11" s="11"/>
    </row>
    <row r="12" spans="1:6" ht="8.1" customHeight="1" thickBot="1" x14ac:dyDescent="0.3">
      <c r="A12" s="27"/>
      <c r="B12" s="28"/>
      <c r="C12" s="29"/>
      <c r="D12" s="28"/>
      <c r="E12" s="29"/>
      <c r="F12" s="11"/>
    </row>
    <row r="13" spans="1:6" ht="48.95" customHeight="1" thickBot="1" x14ac:dyDescent="0.3">
      <c r="A13" s="9" t="s">
        <v>121</v>
      </c>
      <c r="B13" s="23" t="s">
        <v>137</v>
      </c>
      <c r="C13" s="24" t="s">
        <v>140</v>
      </c>
      <c r="D13" s="30" t="s">
        <v>16</v>
      </c>
      <c r="E13" s="24" t="s">
        <v>93</v>
      </c>
      <c r="F13" s="11"/>
    </row>
    <row r="14" spans="1:6" ht="48.95" customHeight="1" thickBot="1" x14ac:dyDescent="0.3">
      <c r="A14" s="9" t="s">
        <v>122</v>
      </c>
      <c r="B14" s="23" t="s">
        <v>138</v>
      </c>
      <c r="C14" s="24" t="s">
        <v>139</v>
      </c>
      <c r="D14" s="30" t="s">
        <v>17</v>
      </c>
      <c r="E14" s="24" t="s">
        <v>93</v>
      </c>
      <c r="F14" s="11"/>
    </row>
    <row r="15" spans="1:6" ht="48.95" customHeight="1" thickBot="1" x14ac:dyDescent="0.3">
      <c r="A15" s="8" t="s">
        <v>10</v>
      </c>
      <c r="B15" s="31" t="s">
        <v>94</v>
      </c>
      <c r="C15" s="32" t="s">
        <v>95</v>
      </c>
      <c r="D15" s="25" t="s">
        <v>18</v>
      </c>
      <c r="E15" s="32" t="s">
        <v>96</v>
      </c>
      <c r="F15" s="11"/>
    </row>
    <row r="16" spans="1:6" ht="48.95" customHeight="1" thickBot="1" x14ac:dyDescent="0.3">
      <c r="A16" s="8" t="s">
        <v>12</v>
      </c>
      <c r="B16" s="20" t="s">
        <v>97</v>
      </c>
      <c r="C16" s="20" t="s">
        <v>74</v>
      </c>
      <c r="D16" s="33" t="s">
        <v>75</v>
      </c>
      <c r="E16" s="20" t="s">
        <v>74</v>
      </c>
      <c r="F16" s="11"/>
    </row>
    <row r="17" spans="1:6" ht="8.1" customHeight="1" thickBot="1" x14ac:dyDescent="0.3">
      <c r="A17" s="27"/>
      <c r="B17" s="28"/>
      <c r="C17" s="29"/>
      <c r="D17" s="28"/>
      <c r="E17" s="29"/>
      <c r="F17" s="11"/>
    </row>
    <row r="18" spans="1:6" ht="48.95" customHeight="1" thickBot="1" x14ac:dyDescent="0.3">
      <c r="A18" s="8" t="s">
        <v>13</v>
      </c>
      <c r="B18" s="31" t="s">
        <v>98</v>
      </c>
      <c r="C18" s="24" t="s">
        <v>99</v>
      </c>
      <c r="D18" s="26">
        <v>45793</v>
      </c>
      <c r="E18" s="24" t="s">
        <v>136</v>
      </c>
      <c r="F18" s="11"/>
    </row>
    <row r="19" spans="1:6" ht="48.95" customHeight="1" thickBot="1" x14ac:dyDescent="0.3">
      <c r="A19" s="8" t="s">
        <v>38</v>
      </c>
      <c r="B19" s="20" t="s">
        <v>100</v>
      </c>
      <c r="C19" s="20" t="s">
        <v>74</v>
      </c>
      <c r="D19" s="21" t="s">
        <v>75</v>
      </c>
      <c r="E19" s="20" t="s">
        <v>74</v>
      </c>
      <c r="F19" s="11"/>
    </row>
    <row r="20" spans="1:6" ht="8.1" customHeight="1" thickBot="1" x14ac:dyDescent="0.3">
      <c r="A20" s="27"/>
      <c r="B20" s="28"/>
      <c r="C20" s="28"/>
      <c r="D20" s="28"/>
      <c r="E20" s="28"/>
      <c r="F20" s="11"/>
    </row>
    <row r="21" spans="1:6" ht="48.95" customHeight="1" thickBot="1" x14ac:dyDescent="0.3">
      <c r="A21" s="8" t="s">
        <v>11</v>
      </c>
      <c r="B21" s="20" t="s">
        <v>101</v>
      </c>
      <c r="C21" s="20" t="s">
        <v>74</v>
      </c>
      <c r="D21" s="21" t="s">
        <v>75</v>
      </c>
      <c r="E21" s="20" t="s">
        <v>74</v>
      </c>
      <c r="F21" s="11"/>
    </row>
    <row r="22" spans="1:6" ht="8.1" customHeight="1" x14ac:dyDescent="0.25">
      <c r="A22" s="27"/>
      <c r="B22" s="28"/>
      <c r="C22" s="28"/>
      <c r="D22" s="28"/>
      <c r="E22" s="28"/>
      <c r="F22" s="11"/>
    </row>
    <row r="23" spans="1:6" x14ac:dyDescent="0.25">
      <c r="F23" s="11"/>
    </row>
    <row r="24" spans="1:6" x14ac:dyDescent="0.25">
      <c r="F24" s="11"/>
    </row>
    <row r="25" spans="1:6" hidden="1" x14ac:dyDescent="0.25">
      <c r="F25" s="11"/>
    </row>
    <row r="26" spans="1:6" hidden="1" x14ac:dyDescent="0.25">
      <c r="F26" s="11"/>
    </row>
    <row r="27" spans="1:6" hidden="1" x14ac:dyDescent="0.25">
      <c r="F27" s="11"/>
    </row>
    <row r="28" spans="1:6" hidden="1" x14ac:dyDescent="0.25">
      <c r="F28" s="11"/>
    </row>
    <row r="29" spans="1:6" hidden="1" x14ac:dyDescent="0.25">
      <c r="F29" s="11"/>
    </row>
    <row r="30" spans="1:6" hidden="1" x14ac:dyDescent="0.25">
      <c r="F30" s="11"/>
    </row>
    <row r="31" spans="1:6" hidden="1" x14ac:dyDescent="0.25">
      <c r="F31" s="11"/>
    </row>
    <row r="32" spans="1:6" hidden="1" x14ac:dyDescent="0.25">
      <c r="F32" s="11"/>
    </row>
  </sheetData>
  <sheetProtection algorithmName="SHA-512" hashValue="U5wHQ+/1cwm+SLCf37jJwpyiJFdBMj5YxnmKRA6qUPNRsaBLrbl3yW9sEP5Rj5X2EEgBTHwt6Lgx0O2685sbpA==" saltValue="SWBcccghDa2D7l6G9fsZvA==" spinCount="100000" sheet="1" objects="1" scenarios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B025B-2C3C-41C2-B65D-A2D58B9BE613}">
  <dimension ref="A1:E30"/>
  <sheetViews>
    <sheetView zoomScale="130" zoomScaleNormal="130" workbookViewId="0">
      <pane ySplit="1" topLeftCell="A2" activePane="bottomLeft" state="frozen"/>
      <selection pane="bottomLeft" activeCell="E18" sqref="E18"/>
    </sheetView>
  </sheetViews>
  <sheetFormatPr defaultColWidth="0" defaultRowHeight="15" customHeight="1" zeroHeight="1" x14ac:dyDescent="0.25"/>
  <cols>
    <col min="1" max="1" width="29.85546875" bestFit="1" customWidth="1"/>
    <col min="2" max="2" width="34.7109375" bestFit="1" customWidth="1"/>
    <col min="3" max="3" width="4.28515625" customWidth="1"/>
    <col min="4" max="4" width="13.85546875" bestFit="1" customWidth="1"/>
    <col min="5" max="5" width="9.140625" customWidth="1"/>
    <col min="6" max="16384" width="9.140625" hidden="1"/>
  </cols>
  <sheetData>
    <row r="1" spans="1:4" ht="15.75" thickBot="1" x14ac:dyDescent="0.3">
      <c r="A1" s="8" t="s">
        <v>42</v>
      </c>
      <c r="B1" s="8" t="s">
        <v>43</v>
      </c>
      <c r="D1" s="8"/>
    </row>
    <row r="2" spans="1:4" ht="18" customHeight="1" thickBot="1" x14ac:dyDescent="0.3">
      <c r="A2" s="34" t="s">
        <v>44</v>
      </c>
      <c r="B2" s="10" t="s">
        <v>45</v>
      </c>
      <c r="D2" s="47" t="s">
        <v>75</v>
      </c>
    </row>
    <row r="3" spans="1:4" ht="18" customHeight="1" thickBot="1" x14ac:dyDescent="0.3">
      <c r="A3" s="34" t="s">
        <v>46</v>
      </c>
      <c r="B3" s="10" t="s">
        <v>47</v>
      </c>
      <c r="D3" s="35" t="s">
        <v>48</v>
      </c>
    </row>
    <row r="4" spans="1:4" ht="18" customHeight="1" thickBot="1" x14ac:dyDescent="0.3">
      <c r="A4" s="34" t="s">
        <v>106</v>
      </c>
      <c r="B4" s="10" t="s">
        <v>133</v>
      </c>
      <c r="D4" s="35" t="s">
        <v>48</v>
      </c>
    </row>
    <row r="5" spans="1:4" ht="18" customHeight="1" thickBot="1" x14ac:dyDescent="0.3">
      <c r="A5" s="34" t="s">
        <v>107</v>
      </c>
      <c r="B5" s="10" t="s">
        <v>132</v>
      </c>
      <c r="D5" s="35" t="s">
        <v>48</v>
      </c>
    </row>
    <row r="6" spans="1:4" ht="18" customHeight="1" thickBot="1" x14ac:dyDescent="0.3">
      <c r="A6" s="34" t="s">
        <v>108</v>
      </c>
      <c r="B6" s="10" t="s">
        <v>131</v>
      </c>
      <c r="D6" s="35" t="s">
        <v>48</v>
      </c>
    </row>
    <row r="7" spans="1:4" ht="18" customHeight="1" thickBot="1" x14ac:dyDescent="0.3">
      <c r="A7" s="34" t="s">
        <v>104</v>
      </c>
      <c r="B7" s="10" t="s">
        <v>126</v>
      </c>
      <c r="D7" s="35" t="s">
        <v>48</v>
      </c>
    </row>
    <row r="8" spans="1:4" ht="18" customHeight="1" thickBot="1" x14ac:dyDescent="0.3">
      <c r="A8" s="34" t="s">
        <v>105</v>
      </c>
      <c r="B8" s="10" t="s">
        <v>127</v>
      </c>
      <c r="D8" s="35" t="s">
        <v>48</v>
      </c>
    </row>
    <row r="9" spans="1:4" ht="18" customHeight="1" thickBot="1" x14ac:dyDescent="0.3">
      <c r="A9" s="34" t="s">
        <v>134</v>
      </c>
      <c r="B9" s="10" t="s">
        <v>135</v>
      </c>
      <c r="D9" s="35" t="s">
        <v>48</v>
      </c>
    </row>
    <row r="10" spans="1:4" ht="18" customHeight="1" thickBot="1" x14ac:dyDescent="0.3">
      <c r="A10" s="34" t="s">
        <v>49</v>
      </c>
      <c r="B10" s="10" t="s">
        <v>50</v>
      </c>
      <c r="D10" s="35" t="s">
        <v>48</v>
      </c>
    </row>
    <row r="11" spans="1:4" ht="18" customHeight="1" thickBot="1" x14ac:dyDescent="0.3">
      <c r="A11" s="34" t="s">
        <v>51</v>
      </c>
      <c r="B11" s="10" t="s">
        <v>52</v>
      </c>
      <c r="D11" s="35" t="s">
        <v>48</v>
      </c>
    </row>
    <row r="12" spans="1:4" ht="18" customHeight="1" thickBot="1" x14ac:dyDescent="0.3">
      <c r="A12" s="34" t="s">
        <v>53</v>
      </c>
      <c r="B12" s="10" t="s">
        <v>54</v>
      </c>
      <c r="D12" s="35" t="s">
        <v>48</v>
      </c>
    </row>
    <row r="13" spans="1:4" ht="18" customHeight="1" thickBot="1" x14ac:dyDescent="0.3">
      <c r="A13" s="34" t="s">
        <v>55</v>
      </c>
      <c r="B13" s="10" t="s">
        <v>56</v>
      </c>
      <c r="D13" s="36" t="s">
        <v>57</v>
      </c>
    </row>
    <row r="14" spans="1:4" ht="18" customHeight="1" thickBot="1" x14ac:dyDescent="0.3">
      <c r="A14" s="34" t="s">
        <v>58</v>
      </c>
      <c r="B14" s="10" t="s">
        <v>59</v>
      </c>
      <c r="D14" s="36" t="s">
        <v>57</v>
      </c>
    </row>
    <row r="15" spans="1:4" ht="18" customHeight="1" thickBot="1" x14ac:dyDescent="0.3">
      <c r="A15" s="34" t="s">
        <v>58</v>
      </c>
      <c r="B15" s="10" t="s">
        <v>128</v>
      </c>
      <c r="D15" s="36" t="s">
        <v>57</v>
      </c>
    </row>
    <row r="16" spans="1:4" ht="18" customHeight="1" thickBot="1" x14ac:dyDescent="0.3">
      <c r="A16" s="34" t="s">
        <v>58</v>
      </c>
      <c r="B16" s="10" t="s">
        <v>129</v>
      </c>
      <c r="D16" s="36" t="s">
        <v>57</v>
      </c>
    </row>
    <row r="17" spans="1:4" ht="18" customHeight="1" thickBot="1" x14ac:dyDescent="0.3">
      <c r="A17" s="34" t="s">
        <v>58</v>
      </c>
      <c r="B17" s="10" t="s">
        <v>130</v>
      </c>
      <c r="D17" s="36" t="s">
        <v>57</v>
      </c>
    </row>
    <row r="18" spans="1:4" ht="18" customHeight="1" thickBot="1" x14ac:dyDescent="0.3">
      <c r="A18" s="34" t="s">
        <v>60</v>
      </c>
      <c r="B18" s="10" t="s">
        <v>61</v>
      </c>
      <c r="D18" s="36" t="s">
        <v>57</v>
      </c>
    </row>
    <row r="19" spans="1:4" ht="18" customHeight="1" thickBot="1" x14ac:dyDescent="0.3">
      <c r="A19" s="34" t="s">
        <v>62</v>
      </c>
      <c r="B19" s="10" t="s">
        <v>63</v>
      </c>
      <c r="D19" s="37" t="s">
        <v>57</v>
      </c>
    </row>
    <row r="20" spans="1:4" ht="18" customHeight="1" thickBot="1" x14ac:dyDescent="0.3">
      <c r="A20" s="34" t="s">
        <v>64</v>
      </c>
      <c r="B20" s="10" t="s">
        <v>65</v>
      </c>
      <c r="D20" s="47" t="s">
        <v>75</v>
      </c>
    </row>
    <row r="21" spans="1:4" ht="18" customHeight="1" thickBot="1" x14ac:dyDescent="0.3">
      <c r="A21" s="34" t="s">
        <v>66</v>
      </c>
      <c r="B21" s="10" t="s">
        <v>67</v>
      </c>
      <c r="D21" s="47" t="s">
        <v>75</v>
      </c>
    </row>
    <row r="22" spans="1:4" ht="18" customHeight="1" thickBot="1" x14ac:dyDescent="0.3">
      <c r="A22" s="34" t="s">
        <v>68</v>
      </c>
      <c r="B22" s="10" t="s">
        <v>69</v>
      </c>
      <c r="D22" s="47" t="s">
        <v>75</v>
      </c>
    </row>
    <row r="23" spans="1:4" ht="15" customHeight="1" x14ac:dyDescent="0.25"/>
    <row r="24" spans="1:4" x14ac:dyDescent="0.25"/>
    <row r="25" spans="1:4" hidden="1" x14ac:dyDescent="0.25"/>
    <row r="26" spans="1:4" hidden="1" x14ac:dyDescent="0.25"/>
    <row r="27" spans="1:4" hidden="1" x14ac:dyDescent="0.25"/>
    <row r="28" spans="1:4" hidden="1" x14ac:dyDescent="0.25"/>
    <row r="29" spans="1:4" hidden="1" x14ac:dyDescent="0.25"/>
    <row r="30" spans="1:4" hidden="1" x14ac:dyDescent="0.25"/>
  </sheetData>
  <sheetProtection algorithmName="SHA-512" hashValue="CJBON+kgohaaGkoh/sRH9hLelPJhsFbV6A1SYIMUWU+MH6gVo6zgk3LVPW0uwIt2B+52z73wKSeBABUsEhdoxQ==" saltValue="R7Hbyexe/y7wLBWxWGtHDQ==" spinCount="100000" sheet="1" objects="1" scenarios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5440A-77E1-47DC-9D12-2B5B9E864B0A}">
  <dimension ref="A1:M22"/>
  <sheetViews>
    <sheetView zoomScale="160" zoomScaleNormal="160" workbookViewId="0">
      <selection activeCell="H15" sqref="H15:L16"/>
    </sheetView>
  </sheetViews>
  <sheetFormatPr defaultColWidth="0" defaultRowHeight="15" customHeight="1" zeroHeight="1" x14ac:dyDescent="0.25"/>
  <cols>
    <col min="1" max="1" width="9.140625" style="38" customWidth="1"/>
    <col min="2" max="6" width="9.140625" customWidth="1"/>
    <col min="7" max="7" width="6.28515625" bestFit="1" customWidth="1"/>
    <col min="8" max="13" width="9.140625" customWidth="1"/>
    <col min="14" max="16384" width="9.140625" hidden="1"/>
  </cols>
  <sheetData>
    <row r="1" spans="2:13" ht="15.75" thickBot="1" x14ac:dyDescent="0.3"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2:13" x14ac:dyDescent="0.25">
      <c r="B2" s="69" t="s">
        <v>41</v>
      </c>
      <c r="C2" s="70"/>
      <c r="D2" s="70"/>
      <c r="E2" s="70"/>
      <c r="F2" s="70"/>
      <c r="G2" s="70"/>
      <c r="H2" s="70"/>
      <c r="I2" s="70"/>
      <c r="J2" s="70"/>
      <c r="K2" s="70"/>
      <c r="L2" s="71"/>
      <c r="M2" s="38"/>
    </row>
    <row r="3" spans="2:13" ht="15.75" thickBot="1" x14ac:dyDescent="0.3">
      <c r="B3" s="72"/>
      <c r="C3" s="73"/>
      <c r="D3" s="73"/>
      <c r="E3" s="73"/>
      <c r="F3" s="73"/>
      <c r="G3" s="73"/>
      <c r="H3" s="73"/>
      <c r="I3" s="73"/>
      <c r="J3" s="73"/>
      <c r="K3" s="73"/>
      <c r="L3" s="74"/>
      <c r="M3" s="38"/>
    </row>
    <row r="4" spans="2:13" x14ac:dyDescent="0.25">
      <c r="B4" s="51" t="s">
        <v>40</v>
      </c>
      <c r="C4" s="52"/>
      <c r="D4" s="52"/>
      <c r="E4" s="52"/>
      <c r="F4" s="55"/>
      <c r="G4" s="53"/>
      <c r="H4" s="61"/>
      <c r="I4" s="62"/>
      <c r="J4" s="62"/>
      <c r="K4" s="62"/>
      <c r="L4" s="63"/>
      <c r="M4" s="38"/>
    </row>
    <row r="5" spans="2:13" ht="15.75" thickBot="1" x14ac:dyDescent="0.3">
      <c r="B5" s="56"/>
      <c r="C5" s="57"/>
      <c r="D5" s="57"/>
      <c r="E5" s="57"/>
      <c r="F5" s="58"/>
      <c r="G5" s="54"/>
      <c r="H5" s="64"/>
      <c r="I5" s="65"/>
      <c r="J5" s="65"/>
      <c r="K5" s="65"/>
      <c r="L5" s="66"/>
      <c r="M5" s="38"/>
    </row>
    <row r="6" spans="2:13" ht="32.25" customHeight="1" thickBot="1" x14ac:dyDescent="0.3">
      <c r="B6" s="51" t="s">
        <v>0</v>
      </c>
      <c r="C6" s="52"/>
      <c r="D6" s="52"/>
      <c r="E6" s="52"/>
      <c r="F6" s="52"/>
      <c r="G6" s="39"/>
      <c r="H6" s="40" t="str">
        <f>IF(H4="ABCC","ARMAGH, BANBRIDGE &amp; CRAIGAVON BOROUGH COUNCIL",IF(H4="ANDC","ANTRIM &amp; NEWTOWNABBEY BOROUGH COUNCIL",IF(H4="ARND","ARDS &amp; NORTH DOWN BOROUGH COUNCIL",IF(H4="BECC","BELFAST CITY COUNCIL",IF(H4="CCGC","CAUSEWAY COAST &amp; GLENS BOROUGH COUNCIL",IF(H4="DCSC","DERRY CITY &amp; STRABANE DISTRICT COUNCIL",IF(H4="FODC","FERMANAGH &amp; OMAGH DISTRICT COUNCIL",IF(H4="LCCC","LISBURN &amp; CASTLEREAGH CITY COUNCIL",IF(H4="MEAC","MID &amp; EAST ANTRIM BOROUGH COUNCIL",IF(H4="MULC","MID ULSTER COUNCIL",IF(H4="NMDC","NEWRY &amp; MOURNE DISTRICT COUNCIL",IF(H4="GONI","POLICE SERVICE NI",IF(H4="NIPS","NI PRISON SERVICE",IF(H4="NINI","HR CONNECT NON INDUSTRIAL",IF(H4="INNI","HR CONNECT INDUSTRIAL",IF(H4="CPNI","COMMISSION for OLDER PEOPLE",IF(H4="CPSL","CAR PARK SERVICES LTD",IF(H4="CVSN","COMMISSION for VICTIMS &amp; SURVIVORS",IF(H4="ECNI","EQUALITY COMMISSION",IF(H4="HSCN","HEALTH &amp; SOCIAL CARE NI",IF(H4="INVN","INVEST NI",IF(H4="LARA","LABOUR RELATIONS AGENCY",IF(H4="MLKD","MAZE LONG KESH DEVELOPMENT CORPORATION",IF(H4="NIAS","NI ASSEMBLY",IF(H4="NIAU","NI UTILITY REGULATOR",IF(H4="NICC","NI COMMISSIONER for CHILDREN &amp; YOUNG PEOPLE",IF(H4="NIJA","NI JUDICIAL APPOINTMENTS COMMISSION",IF(H4="NIMC","NI MUSEUMS COUNCIL",IF(H4="NMNI","NATIONAL MUSEUMS NI",IF(H4="OPNI","POLICE OMBUDSMAN NI",IF(H4="SDXO","SODEXO",IF(H4="VSS1","VICTIMS &amp; SURVIVORS SERVICE",""))))))))))))))))))))))))))))))))</f>
        <v/>
      </c>
      <c r="I6" s="41"/>
      <c r="J6" s="41"/>
      <c r="K6" s="41"/>
      <c r="L6" s="42"/>
      <c r="M6" s="38"/>
    </row>
    <row r="7" spans="2:13" ht="16.5" customHeight="1" thickBot="1" x14ac:dyDescent="0.3">
      <c r="B7" s="48"/>
      <c r="C7" s="49"/>
      <c r="D7" s="49"/>
      <c r="E7" s="49"/>
      <c r="F7" s="49"/>
      <c r="G7" s="49"/>
      <c r="H7" s="49"/>
      <c r="I7" s="49"/>
      <c r="J7" s="49"/>
      <c r="K7" s="49"/>
      <c r="L7" s="50"/>
      <c r="M7" s="38"/>
    </row>
    <row r="8" spans="2:13" x14ac:dyDescent="0.25">
      <c r="B8" s="51" t="s">
        <v>117</v>
      </c>
      <c r="C8" s="52"/>
      <c r="D8" s="52"/>
      <c r="E8" s="52"/>
      <c r="F8" s="55"/>
      <c r="G8" s="59" t="s">
        <v>18</v>
      </c>
      <c r="H8" s="61"/>
      <c r="I8" s="62"/>
      <c r="J8" s="62"/>
      <c r="K8" s="62"/>
      <c r="L8" s="63"/>
      <c r="M8" s="38"/>
    </row>
    <row r="9" spans="2:13" ht="15.75" thickBot="1" x14ac:dyDescent="0.3">
      <c r="B9" s="56"/>
      <c r="C9" s="57"/>
      <c r="D9" s="57"/>
      <c r="E9" s="57"/>
      <c r="F9" s="58"/>
      <c r="G9" s="60"/>
      <c r="H9" s="64"/>
      <c r="I9" s="65"/>
      <c r="J9" s="65"/>
      <c r="K9" s="65"/>
      <c r="L9" s="66"/>
      <c r="M9" s="38"/>
    </row>
    <row r="10" spans="2:13" x14ac:dyDescent="0.25">
      <c r="B10" s="51" t="s">
        <v>118</v>
      </c>
      <c r="C10" s="52"/>
      <c r="D10" s="52"/>
      <c r="E10" s="52"/>
      <c r="F10" s="55"/>
      <c r="G10" s="59" t="s">
        <v>19</v>
      </c>
      <c r="H10" s="61"/>
      <c r="I10" s="62"/>
      <c r="J10" s="62"/>
      <c r="K10" s="62"/>
      <c r="L10" s="63"/>
      <c r="M10" s="38"/>
    </row>
    <row r="11" spans="2:13" ht="15.75" thickBot="1" x14ac:dyDescent="0.3">
      <c r="B11" s="56"/>
      <c r="C11" s="57"/>
      <c r="D11" s="57"/>
      <c r="E11" s="57"/>
      <c r="F11" s="58"/>
      <c r="G11" s="60"/>
      <c r="H11" s="64"/>
      <c r="I11" s="65"/>
      <c r="J11" s="65"/>
      <c r="K11" s="65"/>
      <c r="L11" s="66"/>
      <c r="M11" s="38"/>
    </row>
    <row r="12" spans="2:13" x14ac:dyDescent="0.25">
      <c r="B12" s="51" t="s">
        <v>119</v>
      </c>
      <c r="C12" s="52"/>
      <c r="D12" s="52"/>
      <c r="E12" s="52"/>
      <c r="F12" s="55"/>
      <c r="G12" s="59" t="s">
        <v>20</v>
      </c>
      <c r="H12" s="61"/>
      <c r="I12" s="62"/>
      <c r="J12" s="62"/>
      <c r="K12" s="62"/>
      <c r="L12" s="63"/>
      <c r="M12" s="38"/>
    </row>
    <row r="13" spans="2:13" ht="15.75" thickBot="1" x14ac:dyDescent="0.3">
      <c r="B13" s="56"/>
      <c r="C13" s="57"/>
      <c r="D13" s="57"/>
      <c r="E13" s="57"/>
      <c r="F13" s="58"/>
      <c r="G13" s="60"/>
      <c r="H13" s="64"/>
      <c r="I13" s="65"/>
      <c r="J13" s="65"/>
      <c r="K13" s="65"/>
      <c r="L13" s="66"/>
      <c r="M13" s="38"/>
    </row>
    <row r="14" spans="2:13" ht="15.75" thickBot="1" x14ac:dyDescent="0.3"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50"/>
      <c r="M14" s="38"/>
    </row>
    <row r="15" spans="2:13" x14ac:dyDescent="0.25">
      <c r="B15" s="51" t="s">
        <v>120</v>
      </c>
      <c r="C15" s="52"/>
      <c r="D15" s="52"/>
      <c r="E15" s="52"/>
      <c r="F15" s="55"/>
      <c r="G15" s="67" t="s">
        <v>39</v>
      </c>
      <c r="H15" s="61"/>
      <c r="I15" s="62"/>
      <c r="J15" s="62"/>
      <c r="K15" s="62"/>
      <c r="L15" s="63"/>
      <c r="M15" s="38"/>
    </row>
    <row r="16" spans="2:13" ht="15.75" thickBot="1" x14ac:dyDescent="0.3">
      <c r="B16" s="56"/>
      <c r="C16" s="57"/>
      <c r="D16" s="57"/>
      <c r="E16" s="57"/>
      <c r="F16" s="58"/>
      <c r="G16" s="68"/>
      <c r="H16" s="64"/>
      <c r="I16" s="65"/>
      <c r="J16" s="65"/>
      <c r="K16" s="65"/>
      <c r="L16" s="66"/>
      <c r="M16" s="38"/>
    </row>
    <row r="17" spans="2:13" ht="15.75" thickBot="1" x14ac:dyDescent="0.3">
      <c r="B17" s="48"/>
      <c r="C17" s="49"/>
      <c r="D17" s="49"/>
      <c r="E17" s="49"/>
      <c r="F17" s="49"/>
      <c r="G17" s="49"/>
      <c r="H17" s="49"/>
      <c r="I17" s="49"/>
      <c r="J17" s="49"/>
      <c r="K17" s="49"/>
      <c r="L17" s="50"/>
      <c r="M17" s="38"/>
    </row>
    <row r="18" spans="2:13" x14ac:dyDescent="0.25"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</row>
    <row r="19" spans="2:13" hidden="1" x14ac:dyDescent="0.25"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</row>
    <row r="20" spans="2:13" hidden="1" x14ac:dyDescent="0.25"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</row>
    <row r="21" spans="2:13" hidden="1" x14ac:dyDescent="0.25"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</row>
    <row r="22" spans="2:13" x14ac:dyDescent="0.25"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</row>
  </sheetData>
  <sheetProtection algorithmName="SHA-512" hashValue="NnnzxalfHt1ukyRXtU/isOaYATpve5L6mf1pSlBatZEf1fPDEcuPZ4++Et/sH/aUa5+Nz3IikOb7uSxenqbkSw==" saltValue="UmlcdPMB14FKZS24GXMZIA==" spinCount="100000" sheet="1" objects="1" scenarios="1" selectLockedCells="1"/>
  <mergeCells count="20">
    <mergeCell ref="B2:L3"/>
    <mergeCell ref="B4:F5"/>
    <mergeCell ref="H4:L5"/>
    <mergeCell ref="B7:L7"/>
    <mergeCell ref="B17:L17"/>
    <mergeCell ref="B6:F6"/>
    <mergeCell ref="G4:G5"/>
    <mergeCell ref="B12:F13"/>
    <mergeCell ref="G12:G13"/>
    <mergeCell ref="H12:L13"/>
    <mergeCell ref="B14:L14"/>
    <mergeCell ref="B15:F16"/>
    <mergeCell ref="G15:G16"/>
    <mergeCell ref="H15:L16"/>
    <mergeCell ref="B8:F9"/>
    <mergeCell ref="G8:G9"/>
    <mergeCell ref="H8:L9"/>
    <mergeCell ref="B10:F11"/>
    <mergeCell ref="G10:G11"/>
    <mergeCell ref="H10:L11"/>
  </mergeCells>
  <dataValidations count="1">
    <dataValidation type="list" allowBlank="1" showInputMessage="1" showErrorMessage="1" sqref="H4:L5" xr:uid="{002DCF2A-18F4-4A46-9DEE-3B442B27C307}">
      <formula1>"ABCC,ANDC,ARND,BECC,CCGC,DCSC,FODC,LCCC,MEAC,MULC,NMDC,GONI,NIPS,NINI,INNI,CPNI,CPSL,CVSN,ECNI,HSCN,INVN,LARA,MLKD,NIAS,NIAU,NICC,NIJA,NIMC,NMNI,SDXO,VSS"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53EB0-AE35-4FE3-B9CF-97A5802ED520}">
  <dimension ref="A1:T4968"/>
  <sheetViews>
    <sheetView tabSelected="1" zoomScaleNormal="100" workbookViewId="0">
      <pane ySplit="6" topLeftCell="A7" activePane="bottomLeft" state="frozen"/>
      <selection pane="bottomLeft" activeCell="H18" sqref="H18"/>
    </sheetView>
  </sheetViews>
  <sheetFormatPr defaultColWidth="0" defaultRowHeight="15" zeroHeight="1" x14ac:dyDescent="0.25"/>
  <cols>
    <col min="1" max="1" width="20.28515625" style="11" bestFit="1" customWidth="1"/>
    <col min="2" max="2" width="25.140625" style="11" bestFit="1" customWidth="1"/>
    <col min="3" max="3" width="5.7109375" style="11" bestFit="1" customWidth="1"/>
    <col min="4" max="5" width="25.140625" style="11" bestFit="1" customWidth="1"/>
    <col min="6" max="6" width="8.85546875" style="11" bestFit="1" customWidth="1"/>
    <col min="7" max="7" width="10.42578125" style="11" bestFit="1" customWidth="1"/>
    <col min="8" max="8" width="16" style="11" bestFit="1" customWidth="1"/>
    <col min="9" max="9" width="1.140625" style="11" customWidth="1"/>
    <col min="10" max="12" width="10.42578125" style="11" customWidth="1"/>
    <col min="13" max="13" width="26.5703125" style="11" bestFit="1" customWidth="1"/>
    <col min="14" max="14" width="1.140625" style="11" customWidth="1"/>
    <col min="15" max="15" width="10.42578125" style="11" bestFit="1" customWidth="1"/>
    <col min="16" max="16" width="8.140625" style="11" bestFit="1" customWidth="1"/>
    <col min="17" max="17" width="35.85546875" style="14" customWidth="1"/>
    <col min="18" max="18" width="1.140625" style="11" customWidth="1"/>
    <col min="19" max="19" width="11.42578125" style="11" bestFit="1" customWidth="1"/>
    <col min="20" max="20" width="5.7109375" style="11" customWidth="1"/>
    <col min="21" max="16384" width="9.140625" style="11" hidden="1"/>
  </cols>
  <sheetData>
    <row r="1" spans="1:19" customFormat="1" ht="30" customHeight="1" thickBot="1" x14ac:dyDescent="0.3">
      <c r="A1" s="75" t="s">
        <v>0</v>
      </c>
      <c r="B1" s="76"/>
      <c r="C1" s="77"/>
      <c r="D1" s="78" t="str">
        <f>'EMPLOYER TOTALS'!H6</f>
        <v/>
      </c>
      <c r="E1" s="79"/>
      <c r="F1" s="79"/>
      <c r="G1" s="79"/>
      <c r="H1" s="80"/>
      <c r="I1" s="1"/>
      <c r="J1" s="1"/>
      <c r="K1" s="1"/>
      <c r="L1" s="1"/>
      <c r="M1" s="1"/>
      <c r="N1" s="1"/>
      <c r="O1" s="1"/>
      <c r="Q1" s="3"/>
      <c r="R1" s="1"/>
      <c r="S1" s="1"/>
    </row>
    <row r="2" spans="1:19" s="4" customFormat="1" ht="6" customHeight="1" thickBot="1" x14ac:dyDescent="0.3">
      <c r="I2" s="5"/>
      <c r="J2" s="6"/>
      <c r="K2" s="6"/>
      <c r="N2" s="5"/>
      <c r="Q2" s="7"/>
      <c r="R2" s="5"/>
    </row>
    <row r="3" spans="1:19" s="4" customFormat="1" ht="51.95" customHeight="1" thickBot="1" x14ac:dyDescent="0.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5" t="s">
        <v>1</v>
      </c>
      <c r="J3" s="9" t="s">
        <v>121</v>
      </c>
      <c r="K3" s="9" t="s">
        <v>122</v>
      </c>
      <c r="L3" s="8" t="s">
        <v>10</v>
      </c>
      <c r="M3" s="10" t="s">
        <v>12</v>
      </c>
      <c r="N3" s="5" t="s">
        <v>1</v>
      </c>
      <c r="O3" s="8" t="s">
        <v>13</v>
      </c>
      <c r="P3" s="75" t="s">
        <v>38</v>
      </c>
      <c r="Q3" s="77"/>
      <c r="R3" s="5" t="s">
        <v>1</v>
      </c>
      <c r="S3" s="10" t="s">
        <v>11</v>
      </c>
    </row>
    <row r="4" spans="1:19" s="4" customFormat="1" ht="6" customHeight="1" x14ac:dyDescent="0.25">
      <c r="A4" s="43" t="s">
        <v>125</v>
      </c>
      <c r="B4" s="43" t="s">
        <v>103</v>
      </c>
      <c r="D4" s="43" t="s">
        <v>103</v>
      </c>
      <c r="E4" s="43" t="s">
        <v>103</v>
      </c>
      <c r="F4" s="43" t="s">
        <v>102</v>
      </c>
      <c r="I4" s="5"/>
      <c r="J4" s="6"/>
      <c r="K4" s="6"/>
      <c r="N4" s="5"/>
      <c r="Q4" s="7"/>
      <c r="R4" s="5"/>
    </row>
    <row r="5" spans="1:19" ht="20.25" x14ac:dyDescent="0.25">
      <c r="A5" s="44" t="s">
        <v>21</v>
      </c>
      <c r="B5" s="44" t="s">
        <v>22</v>
      </c>
      <c r="C5" s="44" t="s">
        <v>23</v>
      </c>
      <c r="D5" s="44" t="s">
        <v>24</v>
      </c>
      <c r="E5" s="44" t="s">
        <v>25</v>
      </c>
      <c r="F5" s="44" t="s">
        <v>14</v>
      </c>
      <c r="G5" s="45">
        <v>40858</v>
      </c>
      <c r="H5" s="44" t="s">
        <v>15</v>
      </c>
      <c r="J5" s="11" t="s">
        <v>16</v>
      </c>
      <c r="K5" s="11" t="s">
        <v>16</v>
      </c>
      <c r="L5" s="11" t="s">
        <v>104</v>
      </c>
      <c r="M5" s="11" t="str">
        <f>IF(AND($J5="ACTIVE",$K5="ACTIVE",$L5="A"),"ACTIVE",(IF(AND($J5="ACTIVE",$K5="INACTIVE",$L5="B"),"LEAVER",(IF(AND($J5="ACTIVE",$K5="ACTIVE",$L5="BE"),"LEAVER @ 31/03",(IF(AND($J5="ACTIVE",$K5="INACTIVE",$L5="C"),"OPT OUT",(IF(AND($J5="ACTIVE",$K5="INACTIVE",$L5="D"),"CAREER BREAK",(IF(AND($J5="ACTIVE",$K5="INACTIVE",$L5="E"),"SWITCH TO PARTNERSHIP",(IF(AND($J5="ACTIVE",$K5="INACTIVE",$L5="X"),"DEATH IN SERVICE",(IF(AND($J5="INACTIVE",$K5="ACTIVE",$L5="F"),"SWITCH TO ALPHA",(IF(AND($J5="INACTIVE",$K5="ACTIVE",$L5="G"),"NEW JOINER",(IF(AND($J5="INACTIVE",$K5="ACTIVE",$L5="H"),"OPT IN",(IF(AND($J5="INACTIVE",$K5="ACTIVE",$L5="I"),"RETURN FROM CAREER BREAK",(IF(AND($J5="INACTIVE",$K5="INACTIVE",$L5="GB"),"NEW JOINER / LEAVER",(IF(AND($J5="INACTIVE",$K5="INACTIVE",$L5="GO"),"NEW JOINER / OPT OUT",(IF(AND($J5="INACTIVE",$K5="INACTIVE",$L5="GP"),"NEW JOINER / PARTNERSHIP",(IF(AND($J5="INACTIVE",$K5="INACTIVE",$L5="BC"),"LEAVER FROM CAREER BREAK",(IF(AND($J5="INACTIVE",$K5="INACTIVE",$L5="BO"),"LEAVER FROM OPT OUT",(IF(AND($J5="INACTIVE",$K5="INACTIVE",$L5="BP"),"LEAVER FROM PARTNERSHIP",(IF(AND($J5="INACTIVE",$K5="INACTIVE",$L5="J"),"CONTINUOUS OPT OUT",(IF(AND($J5="INACTIVE",$K5="INACTIVE",$L5="K"),"CONTINUOUS CAREER BREAK",(IF(AND($J5="INACTIVE",$K5="INACTIVE",$L5="L"),"CONTINUOUS PARTNERSHIP",(IF(AND($J5="",$K5="",$L5=""),"AWAITING INPUT","INVALID COMBINATION")))))))))))))))))))))))))))))))))))))))))</f>
        <v>LEAVER @ 31/03</v>
      </c>
      <c r="O5" s="12">
        <v>46112</v>
      </c>
      <c r="P5" s="13" t="str">
        <f>IF(Q5&lt;&gt;"","←","")</f>
        <v>←</v>
      </c>
      <c r="Q5" s="7" t="str" cm="1">
        <f t="array" ref="Q5">_xlfn.IFS(M5="ACTIVE","",M5="LEAVER","ENTER DOL",M5="LEAVER @ 31/03","ENTER DOL",M5="OPT OUT","ENTER OPT OUT DATE",M5="CAREER BREAK","ENTER START DATE OF CAREER BREAK",M5="DEATH IN SERVICE","ENTER DATE OF DEATH",M5="SWITCH TO PARTNERSHIP","ENTER SWITCH DATE",M5="SWITCH TO ALPHA","ENTER SWITCH DATE",M5="NEW JOINER","ENTER EMPLOYMENT START DATE",M5="OPT IN","ENTER OPT IN DATE",M5="NEW JOINER / LEAVER","ENTER START DATE AND DOL",M5="NEW JOINER / OPT OUT","ENTER START DATE AND DATE OF OPT OUT",M5="NEW JOINER / PARTNERSHIP","ENTER START DATE AND DATE OF SWITCH TO PARTNERSHIP",M5="LEAVER FROM CAREER BREAK","ENTER DOL",M5="LEAVER FROM OPT OUT","ENTER DOL",M5="LEAVER FROM PARTNERSHIP","ENTER DOL",M5="RETURN FROM CAREER BREAK","ENTER RETURN BACK DATE",M5="INVALID COMBINATION","REVIEW INPUT",M5="AWAITING INPUT","AWAITING INPUT",M5="CONTINUOUS OPT OUT","",M5="CONTINUOUS CAREER BREAK","",M5="CONTINUOUS PARTNERSHIP","")</f>
        <v>ENTER DOL</v>
      </c>
      <c r="S5" s="11" t="str">
        <f>IF(AND($J5="ACTIVE",$K5="ACTIVE"),"A -&gt; A",IF(AND($J5="INACTIVE",$K5="ACTIVE"),"I -&gt; A",IF(AND($J5="ACTIVE",$K5="INACTIVE"),"A -&gt; I",IF(AND($J5="INACTIVE",$K5="INACTIVE"),"I -&gt; I",""))))</f>
        <v>A -&gt; A</v>
      </c>
    </row>
    <row r="6" spans="1:19" s="4" customFormat="1" ht="6" customHeight="1" x14ac:dyDescent="0.25">
      <c r="I6" s="5"/>
      <c r="J6" s="6"/>
      <c r="K6" s="6"/>
      <c r="L6" s="11"/>
      <c r="M6" s="11"/>
      <c r="N6" s="5"/>
      <c r="Q6" s="7"/>
      <c r="R6" s="5"/>
    </row>
    <row r="7" spans="1:19" ht="20.25" x14ac:dyDescent="0.25">
      <c r="A7" s="46"/>
      <c r="B7" s="46"/>
      <c r="C7" s="46"/>
      <c r="D7" s="46"/>
      <c r="E7" s="46"/>
      <c r="F7" s="46"/>
      <c r="G7" s="46"/>
      <c r="H7" s="46"/>
      <c r="J7" s="16"/>
      <c r="K7" s="16"/>
      <c r="L7" s="16"/>
      <c r="M7" s="11" t="str">
        <f>IF(AND($J7="ACTIVE",$K7="ACTIVE",$L7="A"),"ACTIVE",(IF(AND($J7="ACTIVE",$K7="INACTIVE",$L7="B"),"LEAVER",(IF(AND($J7="ACTIVE",$K7="ACTIVE",$L7="BE"),"LEAVER @ 31/03",(IF(AND($J7="ACTIVE",$K7="INACTIVE",$L7="C"),"OPT OUT",(IF(AND($J7="ACTIVE",$K7="INACTIVE",$L7="D"),"CAREER BREAK",(IF(AND($J7="ACTIVE",$K7="INACTIVE",$L7="E"),"SWITCH TO PARTNERSHIP",(IF(AND($J7="ACTIVE",$K7="INACTIVE",$L7="X"),"DEATH IN SERVICE",(IF(AND($J7="INACTIVE",$K7="ACTIVE",$L7="F"),"SWITCH TO ALPHA",(IF(AND($J7="INACTIVE",$K7="ACTIVE",$L7="G"),"NEW JOINER",(IF(AND($J7="INACTIVE",$K7="ACTIVE",$L7="H"),"OPT IN",(IF(AND($J7="INACTIVE",$K7="ACTIVE",$L7="I"),"RETURN FROM CAREER BREAK",(IF(AND($J7="INACTIVE",$K7="INACTIVE",$L7="XX"),"DEATH IN SERVICE",(IF(AND($J7="INACTIVE",$K7="INACTIVE",$L7="GB"),"NEW JOINER / LEAVER",(IF(AND($J7="INACTIVE",$K7="INACTIVE",$L7="GO"),"NEW JOINER / OPT OUT",(IF(AND($J7="INACTIVE",$K7="INACTIVE",$L7="GP"),"NEW JOINER / PARTNERSHIP",(IF(AND($J7="INACTIVE",$K7="INACTIVE",$L7="BC"),"LEAVER FROM CAREER BREAK",(IF(AND($J7="INACTIVE",$K7="INACTIVE",$L7="BO"),"LEAVER FROM OPT OUT",(IF(AND($J7="INACTIVE",$K7="INACTIVE",$L7="BP"),"LEAVER FROM PARTNERSHIP",(IF(AND($J7="INACTIVE",$K7="INACTIVE",$L7="J"),"CONTINUOUS OPT OUT",(IF(AND($J7="INACTIVE",$K7="INACTIVE",$L7="K"),"CONTINUOUS CAREER BREAK",(IF(AND($J7="INACTIVE",$K7="INACTIVE",$L7="L"),"CONTINUOUS PARTNERSHIP",(IF(AND($J7="",$K7="",$L7=""),"AWAITING INPUT","INVALID COMBINATION")))))))))))))))))))))))))))))))))))))))))))</f>
        <v>AWAITING INPUT</v>
      </c>
      <c r="O7" s="15"/>
      <c r="P7" s="13" t="str">
        <f t="shared" ref="P7" si="0">IF(Q7&lt;&gt;"","←","")</f>
        <v>←</v>
      </c>
      <c r="Q7" s="7" t="str" cm="1">
        <f t="array" ref="Q7">_xlfn.IFS(M7="ACTIVE","",M7="LEAVER","ENTER DOL",M7="LEAVER @ 31/03","ENTER DOL",M7="OPT OUT","ENTER OPT OUT DATE",M7="CAREER BREAK","ENTER START DATE OF CAREER BREAK",M7="DEATH IN SERVICE","ENTER DATE OF DEATH",M7="SWITCH TO PARTNERSHIP","ENTER SWITCH DATE",M7="SWITCH TO ALPHA","ENTER SWITCH DATE",M7="NEW JOINER","ENTER EMPLOYMENT START DATE",M7="OPT IN","ENTER OPT IN DATE",M7="NEW JOINER / LEAVER","ENTER START DATE AND DOL",M7="NEW JOINER / OPT OUT","ENTER START DATE AND DATE OF OPT OUT",M7="NEW JOINER / PARTNERSHIP","ENTER START DATE AND DATE OF SWITCH TO PARTNERSHIP",M7="LEAVER FROM CAREER BREAK","ENTER DOL",M7="LEAVER FROM OPT OUT","ENTER DOL",M7="LEAVER FROM PARTNERSHIP","ENTER DOL",M7="RETURN FROM CAREER BREAK","ENTER RETURN BACK DATE",M7="INVALID COMBINATION","REVIEW INPUT",M7="AWAITING INPUT","AWAITING INPUT",M7="CONTINUOUS OPT OUT","",M7="CONTINUOUS CAREER BREAK","",M7="CONTINUOUS PARTNERSHIP","")</f>
        <v>AWAITING INPUT</v>
      </c>
      <c r="S7" s="11" t="str">
        <f>IF(AND($J7="ACTIVE",$K7="ACTIVE"),"A -&gt; A",IF(AND($J7="INACTIVE",$K7="ACTIVE"),"I -&gt; A",IF(AND($J7="ACTIVE",$K7="INACTIVE"),"A -&gt; I",IF(AND($J7="INACTIVE",$K7="INACTIVE"),"I -&gt; I",""))))</f>
        <v/>
      </c>
    </row>
    <row r="8" spans="1:19" ht="20.25" x14ac:dyDescent="0.25">
      <c r="A8" s="46"/>
      <c r="B8" s="46"/>
      <c r="C8" s="46"/>
      <c r="D8" s="46"/>
      <c r="E8" s="46"/>
      <c r="F8" s="46"/>
      <c r="G8" s="46"/>
      <c r="H8" s="46"/>
      <c r="J8" s="16"/>
      <c r="K8" s="16"/>
      <c r="L8" s="16"/>
      <c r="M8" s="11" t="str">
        <f t="shared" ref="M8:M238" si="1">IF(AND($J8="ACTIVE",$K8="ACTIVE",$L8="A"),"ACTIVE",(IF(AND($J8="ACTIVE",$K8="INACTIVE",$L8="B"),"LEAVER",(IF(AND($J8="ACTIVE",$K8="ACTIVE",$L8="BE"),"LEAVER @ 31/03",(IF(AND($J8="ACTIVE",$K8="INACTIVE",$L8="C"),"OPT OUT",(IF(AND($J8="ACTIVE",$K8="INACTIVE",$L8="D"),"CAREER BREAK",(IF(AND($J8="ACTIVE",$K8="INACTIVE",$L8="E"),"SWITCH TO PARTNERSHIP",(IF(AND($J8="ACTIVE",$K8="INACTIVE",$L8="X"),"DEATH IN SERVICE",(IF(AND($J8="INACTIVE",$K8="ACTIVE",$L8="F"),"SWITCH TO ALPHA",(IF(AND($J8="INACTIVE",$K8="ACTIVE",$L8="G"),"NEW JOINER",(IF(AND($J8="INACTIVE",$K8="ACTIVE",$L8="H"),"OPT IN",(IF(AND($J8="INACTIVE",$K8="ACTIVE",$L8="I"),"RETURN FROM CAREER BREAK",(IF(AND($J8="INACTIVE",$K8="INACTIVE",$L8="GB"),"NEW JOINER / LEAVER",(IF(AND($J8="INACTIVE",$K8="INACTIVE",$L8="GO"),"NEW JOINER / OPT OUT",(IF(AND($J8="INACTIVE",$K8="INACTIVE",$L8="GP"),"NEW JOINER / PARTNERSHIP",(IF(AND($J8="INACTIVE",$K8="INACTIVE",$L8="BC"),"LEAVER FROM CAREER BREAK",(IF(AND($J8="INACTIVE",$K8="INACTIVE",$L8="BO"),"LEAVER FROM OPT OUT",(IF(AND($J8="INACTIVE",$K8="INACTIVE",$L8="BP"),"LEAVER FROM PARTNERSHIP",(IF(AND($J8="INACTIVE",$K8="INACTIVE",$L8="J"),"CONTINUOUS OPT OUT",(IF(AND($J8="INACTIVE",$K8="INACTIVE",$L8="K"),"CONTINUOUS CAREER BREAK",(IF(AND($J8="INACTIVE",$K8="INACTIVE",$L8="L"),"CONTINUOUS PARTNERSHIP",(IF(AND($J8="",$K8="",$L8=""),"AWAITING INPUT","INVALID COMBINATION")))))))))))))))))))))))))))))))))))))))))</f>
        <v>AWAITING INPUT</v>
      </c>
      <c r="O8" s="15"/>
      <c r="P8" s="13" t="str">
        <f t="shared" ref="P8:P9" si="2">IF(Q8&lt;&gt;"","←","")</f>
        <v>←</v>
      </c>
      <c r="Q8" s="7" t="str" cm="1">
        <f t="array" ref="Q8">_xlfn.IFS(M8="ACTIVE","",M8="LEAVER","ENTER DOL",M8="LEAVER @ 31/03","ENTER DOL",M8="OPT OUT","ENTER OPT OUT DATE",M8="CAREER BREAK","ENTER START DATE OF CAREER BREAK",M8="DEATH IN SERVICE","ENTER DATE OF DEATH",M8="SWITCH TO PARTNERSHIP","ENTER SWITCH DATE",M8="SWITCH TO ALPHA","ENTER SWITCH DATE",M8="NEW JOINER","ENTER EMPLOYMENT START DATE",M8="OPT IN","ENTER OPT IN DATE",M8="NEW JOINER / LEAVER","ENTER START DATE AND DOL",M8="NEW JOINER / OPT OUT","ENTER START DATE AND DATE OF OPT OUT",M8="NEW JOINER / PARTNERSHIP","ENTER START DATE AND DATE OF SWITCH TO PARTNERSHIP",M8="LEAVER FROM CAREER BREAK","ENTER DOL",M8="LEAVER FROM OPT OUT","ENTER DOL",M8="LEAVER FROM PARTNERSHIP","ENTER DOL",M8="RETURN FROM CAREER BREAK","ENTER RETURN BACK DATE",M8="INVALID COMBINATION","REVIEW INPUT",M8="AWAITING INPUT","AWAITING INPUT",M8="CONTINUOUS OPT OUT","",M8="CONTINUOUS CAREER BREAK","",M8="CONTINUOUS PARTNERSHIP","")</f>
        <v>AWAITING INPUT</v>
      </c>
      <c r="S8" s="11" t="str">
        <f t="shared" ref="S8:S72" si="3">IF(AND($J8="ACTIVE",$K8="ACTIVE"),"A -&gt; A",IF(AND($J8="INACTIVE",$K8="ACTIVE"),"I -&gt; A",IF(AND($J8="ACTIVE",$K8="INACTIVE"),"A -&gt; I",IF(AND($J8="INACTIVE",$K8="INACTIVE"),"I -&gt; I",""))))</f>
        <v/>
      </c>
    </row>
    <row r="9" spans="1:19" ht="20.25" x14ac:dyDescent="0.25">
      <c r="A9" s="46"/>
      <c r="B9" s="46"/>
      <c r="C9" s="46"/>
      <c r="D9" s="46"/>
      <c r="E9" s="46"/>
      <c r="F9" s="46"/>
      <c r="G9" s="46"/>
      <c r="H9" s="46"/>
      <c r="J9" s="16"/>
      <c r="K9" s="16"/>
      <c r="L9" s="16"/>
      <c r="M9" s="11" t="str">
        <f t="shared" si="1"/>
        <v>AWAITING INPUT</v>
      </c>
      <c r="O9" s="15"/>
      <c r="P9" s="13" t="str">
        <f t="shared" si="2"/>
        <v>←</v>
      </c>
      <c r="Q9" s="7" t="str" cm="1">
        <f t="array" ref="Q9">_xlfn.IFS(M9="ACTIVE","",M9="LEAVER","ENTER DOL",M9="LEAVER @ 31/03","ENTER DOL",M9="OPT OUT","ENTER OPT OUT DATE",M9="CAREER BREAK","ENTER START DATE OF CAREER BREAK",M9="DEATH IN SERVICE","ENTER DATE OF DEATH",M9="SWITCH TO PARTNERSHIP","ENTER SWITCH DATE",M9="SWITCH TO ALPHA","ENTER SWITCH DATE",M9="NEW JOINER","ENTER EMPLOYMENT START DATE",M9="OPT IN","ENTER OPT IN DATE",M9="NEW JOINER / LEAVER","ENTER START DATE AND DOL",M9="NEW JOINER / OPT OUT","ENTER START DATE AND DATE OF OPT OUT",M9="NEW JOINER / PARTNERSHIP","ENTER START DATE AND DATE OF SWITCH TO PARTNERSHIP",M9="LEAVER FROM CAREER BREAK","ENTER DOL",M9="LEAVER FROM OPT OUT","ENTER DOL",M9="LEAVER FROM PARTNERSHIP","ENTER DOL",M9="RETURN FROM CAREER BREAK","ENTER RETURN BACK DATE",M9="INVALID COMBINATION","REVIEW INPUT",M9="AWAITING INPUT","AWAITING INPUT",M9="CONTINUOUS OPT OUT","",M9="CONTINUOUS CAREER BREAK","",M9="CONTINUOUS PARTNERSHIP","")</f>
        <v>AWAITING INPUT</v>
      </c>
      <c r="S9" s="11" t="str">
        <f t="shared" si="3"/>
        <v/>
      </c>
    </row>
    <row r="10" spans="1:19" ht="20.25" x14ac:dyDescent="0.25">
      <c r="A10" s="46"/>
      <c r="B10" s="46"/>
      <c r="C10" s="46"/>
      <c r="D10" s="46"/>
      <c r="E10" s="46"/>
      <c r="F10" s="46"/>
      <c r="G10" s="46"/>
      <c r="H10" s="46"/>
      <c r="J10" s="16"/>
      <c r="K10" s="16"/>
      <c r="L10" s="16"/>
      <c r="M10" s="11" t="str">
        <f t="shared" si="1"/>
        <v>AWAITING INPUT</v>
      </c>
      <c r="O10" s="15"/>
      <c r="P10" s="13" t="str">
        <f t="shared" ref="P10:P74" si="4">IF(Q10&lt;&gt;"","←","")</f>
        <v>←</v>
      </c>
      <c r="Q10" s="7" t="str" cm="1">
        <f t="array" ref="Q10">_xlfn.IFS(M10="ACTIVE","",M10="LEAVER","ENTER DOL",M10="LEAVER @ 31/03","ENTER DOL",M10="OPT OUT","ENTER OPT OUT DATE",M10="CAREER BREAK","ENTER START DATE OF CAREER BREAK",M10="DEATH IN SERVICE","ENTER DATE OF DEATH",M10="SWITCH TO PARTNERSHIP","ENTER SWITCH DATE",M10="SWITCH TO ALPHA","ENTER SWITCH DATE",M10="NEW JOINER","ENTER EMPLOYMENT START DATE",M10="OPT IN","ENTER OPT IN DATE",M10="NEW JOINER / LEAVER","ENTER START DATE AND DOL",M10="NEW JOINER / OPT OUT","ENTER START DATE AND DATE OF OPT OUT",M10="NEW JOINER / PARTNERSHIP","ENTER START DATE AND DATE OF SWITCH TO PARTNERSHIP",M10="LEAVER FROM CAREER BREAK","ENTER DOL",M10="LEAVER FROM OPT OUT","ENTER DOL",M10="LEAVER FROM PARTNERSHIP","ENTER DOL",M10="RETURN FROM CAREER BREAK","ENTER RETURN BACK DATE",M10="INVALID COMBINATION","REVIEW INPUT",M10="AWAITING INPUT","AWAITING INPUT",M10="CONTINUOUS OPT OUT","",M10="CONTINUOUS CAREER BREAK","",M10="CONTINUOUS PARTNERSHIP","")</f>
        <v>AWAITING INPUT</v>
      </c>
      <c r="S10" s="11" t="str">
        <f t="shared" si="3"/>
        <v/>
      </c>
    </row>
    <row r="11" spans="1:19" ht="20.25" x14ac:dyDescent="0.25">
      <c r="A11" s="46"/>
      <c r="B11" s="46"/>
      <c r="C11" s="46"/>
      <c r="D11" s="46"/>
      <c r="E11" s="46"/>
      <c r="F11" s="46"/>
      <c r="G11" s="46"/>
      <c r="H11" s="46"/>
      <c r="J11" s="16"/>
      <c r="K11" s="16"/>
      <c r="L11" s="16"/>
      <c r="M11" s="11" t="str">
        <f t="shared" si="1"/>
        <v>AWAITING INPUT</v>
      </c>
      <c r="O11" s="15"/>
      <c r="P11" s="13" t="str">
        <f t="shared" si="4"/>
        <v>←</v>
      </c>
      <c r="Q11" s="7" t="str" cm="1">
        <f t="array" ref="Q11">_xlfn.IFS(M11="ACTIVE","",M11="LEAVER","ENTER DOL",M11="LEAVER @ 31/03","ENTER DOL",M11="OPT OUT","ENTER OPT OUT DATE",M11="CAREER BREAK","ENTER START DATE OF CAREER BREAK",M11="DEATH IN SERVICE","ENTER DATE OF DEATH",M11="SWITCH TO PARTNERSHIP","ENTER SWITCH DATE",M11="SWITCH TO ALPHA","ENTER SWITCH DATE",M11="NEW JOINER","ENTER EMPLOYMENT START DATE",M11="OPT IN","ENTER OPT IN DATE",M11="NEW JOINER / LEAVER","ENTER START DATE AND DOL",M11="NEW JOINER / OPT OUT","ENTER START DATE AND DATE OF OPT OUT",M11="NEW JOINER / PARTNERSHIP","ENTER START DATE AND DATE OF SWITCH TO PARTNERSHIP",M11="LEAVER FROM CAREER BREAK","ENTER DOL",M11="LEAVER FROM OPT OUT","ENTER DOL",M11="LEAVER FROM PARTNERSHIP","ENTER DOL",M11="RETURN FROM CAREER BREAK","ENTER RETURN BACK DATE",M11="INVALID COMBINATION","REVIEW INPUT",M11="AWAITING INPUT","AWAITING INPUT",M11="CONTINUOUS OPT OUT","",M11="CONTINUOUS CAREER BREAK","",M11="CONTINUOUS PARTNERSHIP","")</f>
        <v>AWAITING INPUT</v>
      </c>
      <c r="S11" s="11" t="str">
        <f t="shared" si="3"/>
        <v/>
      </c>
    </row>
    <row r="12" spans="1:19" ht="20.25" x14ac:dyDescent="0.25">
      <c r="A12" s="46"/>
      <c r="B12" s="46"/>
      <c r="C12" s="46"/>
      <c r="D12" s="46"/>
      <c r="E12" s="46"/>
      <c r="F12" s="46"/>
      <c r="G12" s="46"/>
      <c r="H12" s="46"/>
      <c r="J12" s="16"/>
      <c r="K12" s="16"/>
      <c r="L12" s="16"/>
      <c r="M12" s="11" t="str">
        <f t="shared" si="1"/>
        <v>AWAITING INPUT</v>
      </c>
      <c r="O12" s="15"/>
      <c r="P12" s="13" t="str">
        <f t="shared" si="4"/>
        <v>←</v>
      </c>
      <c r="Q12" s="7" t="str" cm="1">
        <f t="array" ref="Q12">_xlfn.IFS(M12="ACTIVE","",M12="LEAVER","ENTER DOL",M12="LEAVER @ 31/03","ENTER DOL",M12="OPT OUT","ENTER OPT OUT DATE",M12="CAREER BREAK","ENTER START DATE OF CAREER BREAK",M12="DEATH IN SERVICE","ENTER DATE OF DEATH",M12="SWITCH TO PARTNERSHIP","ENTER SWITCH DATE",M12="SWITCH TO ALPHA","ENTER SWITCH DATE",M12="NEW JOINER","ENTER EMPLOYMENT START DATE",M12="OPT IN","ENTER OPT IN DATE",M12="NEW JOINER / LEAVER","ENTER START DATE AND DOL",M12="NEW JOINER / OPT OUT","ENTER START DATE AND DATE OF OPT OUT",M12="NEW JOINER / PARTNERSHIP","ENTER START DATE AND DATE OF SWITCH TO PARTNERSHIP",M12="LEAVER FROM CAREER BREAK","ENTER DOL",M12="LEAVER FROM OPT OUT","ENTER DOL",M12="LEAVER FROM PARTNERSHIP","ENTER DOL",M12="RETURN FROM CAREER BREAK","ENTER RETURN BACK DATE",M12="INVALID COMBINATION","REVIEW INPUT",M12="AWAITING INPUT","AWAITING INPUT",M12="CONTINUOUS OPT OUT","",M12="CONTINUOUS CAREER BREAK","",M12="CONTINUOUS PARTNERSHIP","")</f>
        <v>AWAITING INPUT</v>
      </c>
      <c r="S12" s="11" t="str">
        <f t="shared" si="3"/>
        <v/>
      </c>
    </row>
    <row r="13" spans="1:19" ht="20.25" x14ac:dyDescent="0.25">
      <c r="A13" s="46"/>
      <c r="B13" s="46"/>
      <c r="C13" s="46"/>
      <c r="D13" s="46"/>
      <c r="E13" s="46"/>
      <c r="F13" s="46"/>
      <c r="G13" s="46"/>
      <c r="H13" s="46"/>
      <c r="J13" s="16"/>
      <c r="K13" s="16"/>
      <c r="L13" s="16"/>
      <c r="M13" s="11" t="str">
        <f t="shared" si="1"/>
        <v>AWAITING INPUT</v>
      </c>
      <c r="O13" s="15"/>
      <c r="P13" s="13" t="str">
        <f t="shared" si="4"/>
        <v>←</v>
      </c>
      <c r="Q13" s="7" t="str" cm="1">
        <f t="array" ref="Q13">_xlfn.IFS(M13="ACTIVE","",M13="LEAVER","ENTER DOL",M13="LEAVER @ 31/03","ENTER DOL",M13="OPT OUT","ENTER OPT OUT DATE",M13="CAREER BREAK","ENTER START DATE OF CAREER BREAK",M13="DEATH IN SERVICE","ENTER DATE OF DEATH",M13="SWITCH TO PARTNERSHIP","ENTER SWITCH DATE",M13="SWITCH TO ALPHA","ENTER SWITCH DATE",M13="NEW JOINER","ENTER EMPLOYMENT START DATE",M13="OPT IN","ENTER OPT IN DATE",M13="NEW JOINER / LEAVER","ENTER START DATE AND DOL",M13="NEW JOINER / OPT OUT","ENTER START DATE AND DATE OF OPT OUT",M13="NEW JOINER / PARTNERSHIP","ENTER START DATE AND DATE OF SWITCH TO PARTNERSHIP",M13="LEAVER FROM CAREER BREAK","ENTER DOL",M13="LEAVER FROM OPT OUT","ENTER DOL",M13="LEAVER FROM PARTNERSHIP","ENTER DOL",M13="RETURN FROM CAREER BREAK","ENTER RETURN BACK DATE",M13="INVALID COMBINATION","REVIEW INPUT",M13="AWAITING INPUT","AWAITING INPUT",M13="CONTINUOUS OPT OUT","",M13="CONTINUOUS CAREER BREAK","",M13="CONTINUOUS PARTNERSHIP","")</f>
        <v>AWAITING INPUT</v>
      </c>
      <c r="S13" s="11" t="str">
        <f t="shared" si="3"/>
        <v/>
      </c>
    </row>
    <row r="14" spans="1:19" ht="20.25" x14ac:dyDescent="0.25">
      <c r="A14" s="46"/>
      <c r="B14" s="46"/>
      <c r="C14" s="46"/>
      <c r="D14" s="46"/>
      <c r="E14" s="46"/>
      <c r="F14" s="46"/>
      <c r="G14" s="46"/>
      <c r="H14" s="46"/>
      <c r="J14" s="16"/>
      <c r="K14" s="16"/>
      <c r="L14" s="16"/>
      <c r="M14" s="11" t="str">
        <f t="shared" ref="M14" si="5">IF(AND($J14="ACTIVE",$K14="ACTIVE",$L14="A"),"ACTIVE",(IF(AND($J14="ACTIVE",$K14="INACTIVE",$L14="B"),"LEAVER",(IF(AND($J14="ACTIVE",$K14="ACTIVE",$L14="BE"),"LEAVER @ 31/03",(IF(AND($J14="ACTIVE",$K14="INACTIVE",$L14="C"),"OPT OUT",(IF(AND($J14="ACTIVE",$K14="INACTIVE",$L14="D"),"CAREER BREAK",(IF(AND($J14="ACTIVE",$K14="INACTIVE",$L14="E"),"SWITCH TO PARTNERSHIP",(IF(AND($J14="ACTIVE",$K14="INACTIVE",$L14="X"),"DEATH IN SERVICE",(IF(AND($J14="INACTIVE",$K14="ACTIVE",$L14="F"),"SWITCH TO ALPHA",(IF(AND($J14="INACTIVE",$K14="ACTIVE",$L14="G"),"NEW JOINER",(IF(AND($J14="INACTIVE",$K14="ACTIVE",$L14="H"),"OPT IN",(IF(AND($J14="INACTIVE",$K14="ACTIVE",$L14="I"),"RETURN FROM CAREER BREAK",(IF(AND($J14="INACTIVE",$K14="INACTIVE",$L14="GB"),"NEW JOINER / LEAVER",(IF(AND($J14="INACTIVE",$K14="INACTIVE",$L14="GO"),"NEW JOINER / OPT OUT",(IF(AND($J14="INACTIVE",$K14="INACTIVE",$L14="GP"),"NEW JOINER / PARTNERSHIP",(IF(AND($J14="INACTIVE",$K14="INACTIVE",$L14="BC"),"LEAVER FROM CAREER BREAK",(IF(AND($J14="INACTIVE",$K14="INACTIVE",$L14="BO"),"LEAVER FROM OPT OUT",(IF(AND($J14="INACTIVE",$K14="INACTIVE",$L14="BP"),"LEAVER FROM PARTNERSHIP",(IF(AND($J14="INACTIVE",$K14="INACTIVE",$L14="J"),"CONTINUOUS OPT OUT",(IF(AND($J14="INACTIVE",$K14="INACTIVE",$L14="K"),"CONTINUOUS CAREER BREAK",(IF(AND($J14="INACTIVE",$K14="INACTIVE",$L14="L"),"CONTINUOUS PARTNERSHIP",(IF(AND($J14="",$K14="",$L14=""),"AWAITING INPUT","INVALID COMBINATION")))))))))))))))))))))))))))))))))))))))))</f>
        <v>AWAITING INPUT</v>
      </c>
      <c r="O14" s="15"/>
      <c r="P14" s="13" t="str">
        <f t="shared" ref="P14" si="6">IF(Q14&lt;&gt;"","←","")</f>
        <v>←</v>
      </c>
      <c r="Q14" s="7" t="str" cm="1">
        <f t="array" ref="Q14">_xlfn.IFS(M14="ACTIVE","",M14="LEAVER","ENTER DOL",M14="LEAVER @ 31/03","ENTER DOL",M14="OPT OUT","ENTER OPT OUT DATE",M14="CAREER BREAK","ENTER START DATE OF CAREER BREAK",M14="DEATH IN SERVICE","ENTER DATE OF DEATH",M14="SWITCH TO PARTNERSHIP","ENTER SWITCH DATE",M14="SWITCH TO ALPHA","ENTER SWITCH DATE",M14="NEW JOINER","ENTER EMPLOYMENT START DATE",M14="OPT IN","ENTER OPT IN DATE",M14="NEW JOINER / LEAVER","ENTER START DATE AND DOL",M14="NEW JOINER / OPT OUT","ENTER START DATE AND DATE OF OPT OUT",M14="NEW JOINER / PARTNERSHIP","ENTER START DATE AND DATE OF SWITCH TO PARTNERSHIP",M14="LEAVER FROM CAREER BREAK","ENTER DOL",M14="LEAVER FROM OPT OUT","ENTER DOL",M14="LEAVER FROM PARTNERSHIP","ENTER DOL",M14="RETURN FROM CAREER BREAK","ENTER RETURN BACK DATE",M14="INVALID COMBINATION","REVIEW INPUT",M14="AWAITING INPUT","AWAITING INPUT",M14="CONTINUOUS OPT OUT","",M14="CONTINUOUS CAREER BREAK","",M14="CONTINUOUS PARTNERSHIP","")</f>
        <v>AWAITING INPUT</v>
      </c>
      <c r="S14" s="11" t="str">
        <f t="shared" si="3"/>
        <v/>
      </c>
    </row>
    <row r="15" spans="1:19" ht="20.25" x14ac:dyDescent="0.25">
      <c r="A15" s="46"/>
      <c r="B15" s="46"/>
      <c r="C15" s="46"/>
      <c r="D15" s="46"/>
      <c r="E15" s="46"/>
      <c r="F15" s="46"/>
      <c r="G15" s="46"/>
      <c r="H15" s="46"/>
      <c r="J15" s="16"/>
      <c r="K15" s="16"/>
      <c r="L15" s="16"/>
      <c r="M15" s="11" t="str">
        <f t="shared" si="1"/>
        <v>AWAITING INPUT</v>
      </c>
      <c r="O15" s="15"/>
      <c r="P15" s="13" t="str">
        <f t="shared" si="4"/>
        <v>←</v>
      </c>
      <c r="Q15" s="7" t="str" cm="1">
        <f t="array" ref="Q15">_xlfn.IFS(M15="ACTIVE","",M15="LEAVER","ENTER DOL",M15="LEAVER @ 31/03","ENTER DOL",M15="OPT OUT","ENTER OPT OUT DATE",M15="CAREER BREAK","ENTER START DATE OF CAREER BREAK",M15="DEATH IN SERVICE","ENTER DATE OF DEATH",M15="SWITCH TO PARTNERSHIP","ENTER SWITCH DATE",M15="SWITCH TO ALPHA","ENTER SWITCH DATE",M15="NEW JOINER","ENTER EMPLOYMENT START DATE",M15="OPT IN","ENTER OPT IN DATE",M15="NEW JOINER / LEAVER","ENTER START DATE AND DOL",M15="NEW JOINER / OPT OUT","ENTER START DATE AND DATE OF OPT OUT",M15="NEW JOINER / PARTNERSHIP","ENTER START DATE AND DATE OF SWITCH TO PARTNERSHIP",M15="LEAVER FROM CAREER BREAK","ENTER DOL",M15="LEAVER FROM OPT OUT","ENTER DOL",M15="LEAVER FROM PARTNERSHIP","ENTER DOL",M15="RETURN FROM CAREER BREAK","ENTER RETURN BACK DATE",M15="INVALID COMBINATION","REVIEW INPUT",M15="AWAITING INPUT","AWAITING INPUT",M15="CONTINUOUS OPT OUT","",M15="CONTINUOUS CAREER BREAK","",M15="CONTINUOUS PARTNERSHIP","")</f>
        <v>AWAITING INPUT</v>
      </c>
      <c r="S15" s="11" t="str">
        <f t="shared" si="3"/>
        <v/>
      </c>
    </row>
    <row r="16" spans="1:19" ht="20.25" x14ac:dyDescent="0.25">
      <c r="A16" s="46"/>
      <c r="B16" s="46"/>
      <c r="C16" s="46"/>
      <c r="D16" s="46"/>
      <c r="E16" s="46"/>
      <c r="F16" s="46"/>
      <c r="G16" s="46"/>
      <c r="H16" s="46"/>
      <c r="J16" s="16"/>
      <c r="K16" s="16"/>
      <c r="L16" s="16"/>
      <c r="M16" s="11" t="str">
        <f t="shared" si="1"/>
        <v>AWAITING INPUT</v>
      </c>
      <c r="O16" s="15"/>
      <c r="P16" s="13" t="str">
        <f t="shared" ref="P16" si="7">IF(Q16&lt;&gt;"","←","")</f>
        <v>←</v>
      </c>
      <c r="Q16" s="7" t="str" cm="1">
        <f t="array" ref="Q16">_xlfn.IFS(M16="ACTIVE","",M16="LEAVER","ENTER DOL",M16="LEAVER @ 31/03","ENTER DOL",M16="OPT OUT","ENTER OPT OUT DATE",M16="CAREER BREAK","ENTER START DATE OF CAREER BREAK",M16="DEATH IN SERVICE","ENTER DATE OF DEATH",M16="SWITCH TO PARTNERSHIP","ENTER SWITCH DATE",M16="SWITCH TO ALPHA","ENTER SWITCH DATE",M16="NEW JOINER","ENTER EMPLOYMENT START DATE",M16="OPT IN","ENTER OPT IN DATE",M16="NEW JOINER / LEAVER","ENTER START DATE AND DOL",M16="NEW JOINER / OPT OUT","ENTER START DATE AND DATE OF OPT OUT",M16="NEW JOINER / PARTNERSHIP","ENTER START DATE AND DATE OF SWITCH TO PARTNERSHIP",M16="LEAVER FROM CAREER BREAK","ENTER DOL",M16="LEAVER FROM OPT OUT","ENTER DOL",M16="LEAVER FROM PARTNERSHIP","ENTER DOL",M16="RETURN FROM CAREER BREAK","ENTER RETURN BACK DATE",M16="INVALID COMBINATION","REVIEW INPUT",M16="AWAITING INPUT","AWAITING INPUT",M16="CONTINUOUS OPT OUT","",M16="CONTINUOUS CAREER BREAK","",M16="CONTINUOUS PARTNERSHIP","")</f>
        <v>AWAITING INPUT</v>
      </c>
      <c r="S16" s="11" t="str">
        <f t="shared" si="3"/>
        <v/>
      </c>
    </row>
    <row r="17" spans="1:19" ht="20.25" x14ac:dyDescent="0.25">
      <c r="A17" s="46"/>
      <c r="B17" s="46"/>
      <c r="C17" s="46"/>
      <c r="D17" s="46"/>
      <c r="E17" s="46"/>
      <c r="F17" s="46"/>
      <c r="G17" s="46"/>
      <c r="H17" s="46"/>
      <c r="J17" s="16"/>
      <c r="K17" s="16"/>
      <c r="L17" s="16"/>
      <c r="M17" s="11" t="str">
        <f t="shared" si="1"/>
        <v>AWAITING INPUT</v>
      </c>
      <c r="O17" s="15"/>
      <c r="P17" s="13" t="str">
        <f t="shared" ref="P17" si="8">IF(Q17&lt;&gt;"","←","")</f>
        <v>←</v>
      </c>
      <c r="Q17" s="7" t="str" cm="1">
        <f t="array" ref="Q17">_xlfn.IFS(M17="ACTIVE","",M17="LEAVER","ENTER DOL",M17="LEAVER @ 31/03","ENTER DOL",M17="OPT OUT","ENTER OPT OUT DATE",M17="CAREER BREAK","ENTER START DATE OF CAREER BREAK",M17="DEATH IN SERVICE","ENTER DATE OF DEATH",M17="SWITCH TO PARTNERSHIP","ENTER SWITCH DATE",M17="SWITCH TO ALPHA","ENTER SWITCH DATE",M17="NEW JOINER","ENTER EMPLOYMENT START DATE",M17="OPT IN","ENTER OPT IN DATE",M17="NEW JOINER / LEAVER","ENTER START DATE AND DOL",M17="NEW JOINER / OPT OUT","ENTER START DATE AND DATE OF OPT OUT",M17="NEW JOINER / PARTNERSHIP","ENTER START DATE AND DATE OF SWITCH TO PARTNERSHIP",M17="LEAVER FROM CAREER BREAK","ENTER DOL",M17="LEAVER FROM OPT OUT","ENTER DOL",M17="LEAVER FROM PARTNERSHIP","ENTER DOL",M17="RETURN FROM CAREER BREAK","ENTER RETURN BACK DATE",M17="INVALID COMBINATION","REVIEW INPUT",M17="AWAITING INPUT","AWAITING INPUT",M17="CONTINUOUS OPT OUT","",M17="CONTINUOUS CAREER BREAK","",M17="CONTINUOUS PARTNERSHIP","")</f>
        <v>AWAITING INPUT</v>
      </c>
      <c r="S17" s="11" t="str">
        <f t="shared" si="3"/>
        <v/>
      </c>
    </row>
    <row r="18" spans="1:19" ht="20.25" x14ac:dyDescent="0.25">
      <c r="A18" s="46"/>
      <c r="B18" s="46"/>
      <c r="C18" s="46"/>
      <c r="D18" s="46"/>
      <c r="E18" s="46"/>
      <c r="F18" s="46"/>
      <c r="G18" s="46"/>
      <c r="H18" s="46"/>
      <c r="J18" s="16"/>
      <c r="K18" s="16"/>
      <c r="L18" s="16"/>
      <c r="M18" s="11" t="str">
        <f t="shared" si="1"/>
        <v>AWAITING INPUT</v>
      </c>
      <c r="O18" s="15"/>
      <c r="P18" s="13" t="str">
        <f t="shared" si="4"/>
        <v>←</v>
      </c>
      <c r="Q18" s="7" t="str" cm="1">
        <f t="array" ref="Q18">_xlfn.IFS(M18="ACTIVE","",M18="LEAVER","ENTER DOL",M18="LEAVER @ 31/03","ENTER DOL",M18="OPT OUT","ENTER OPT OUT DATE",M18="CAREER BREAK","ENTER START DATE OF CAREER BREAK",M18="DEATH IN SERVICE","ENTER DATE OF DEATH",M18="SWITCH TO PARTNERSHIP","ENTER SWITCH DATE",M18="SWITCH TO ALPHA","ENTER SWITCH DATE",M18="NEW JOINER","ENTER EMPLOYMENT START DATE",M18="OPT IN","ENTER OPT IN DATE",M18="NEW JOINER / LEAVER","ENTER START DATE AND DOL",M18="NEW JOINER / OPT OUT","ENTER START DATE AND DATE OF OPT OUT",M18="NEW JOINER / PARTNERSHIP","ENTER START DATE AND DATE OF SWITCH TO PARTNERSHIP",M18="LEAVER FROM CAREER BREAK","ENTER DOL",M18="LEAVER FROM OPT OUT","ENTER DOL",M18="LEAVER FROM PARTNERSHIP","ENTER DOL",M18="RETURN FROM CAREER BREAK","ENTER RETURN BACK DATE",M18="INVALID COMBINATION","REVIEW INPUT",M18="AWAITING INPUT","AWAITING INPUT",M18="CONTINUOUS OPT OUT","",M18="CONTINUOUS CAREER BREAK","",M18="CONTINUOUS PARTNERSHIP","")</f>
        <v>AWAITING INPUT</v>
      </c>
      <c r="S18" s="11" t="str">
        <f t="shared" si="3"/>
        <v/>
      </c>
    </row>
    <row r="19" spans="1:19" ht="20.25" x14ac:dyDescent="0.25">
      <c r="A19" s="46"/>
      <c r="B19" s="46"/>
      <c r="C19" s="46"/>
      <c r="D19" s="46"/>
      <c r="E19" s="46"/>
      <c r="F19" s="46"/>
      <c r="G19" s="46"/>
      <c r="H19" s="46"/>
      <c r="J19" s="16"/>
      <c r="K19" s="16"/>
      <c r="L19" s="16"/>
      <c r="M19" s="11" t="str">
        <f t="shared" si="1"/>
        <v>AWAITING INPUT</v>
      </c>
      <c r="O19" s="15"/>
      <c r="P19" s="13" t="str">
        <f t="shared" si="4"/>
        <v>←</v>
      </c>
      <c r="Q19" s="7" t="str" cm="1">
        <f t="array" ref="Q19">_xlfn.IFS(M19="ACTIVE","",M19="LEAVER","ENTER DOL",M19="LEAVER @ 31/03","ENTER DOL",M19="OPT OUT","ENTER OPT OUT DATE",M19="CAREER BREAK","ENTER START DATE OF CAREER BREAK",M19="DEATH IN SERVICE","ENTER DATE OF DEATH",M19="SWITCH TO PARTNERSHIP","ENTER SWITCH DATE",M19="SWITCH TO ALPHA","ENTER SWITCH DATE",M19="NEW JOINER","ENTER EMPLOYMENT START DATE",M19="OPT IN","ENTER OPT IN DATE",M19="NEW JOINER / LEAVER","ENTER START DATE AND DOL",M19="NEW JOINER / OPT OUT","ENTER START DATE AND DATE OF OPT OUT",M19="NEW JOINER / PARTNERSHIP","ENTER START DATE AND DATE OF SWITCH TO PARTNERSHIP",M19="LEAVER FROM CAREER BREAK","ENTER DOL",M19="LEAVER FROM OPT OUT","ENTER DOL",M19="LEAVER FROM PARTNERSHIP","ENTER DOL",M19="RETURN FROM CAREER BREAK","ENTER RETURN BACK DATE",M19="INVALID COMBINATION","REVIEW INPUT",M19="AWAITING INPUT","AWAITING INPUT",M19="CONTINUOUS OPT OUT","",M19="CONTINUOUS CAREER BREAK","",M19="CONTINUOUS PARTNERSHIP","")</f>
        <v>AWAITING INPUT</v>
      </c>
      <c r="S19" s="11" t="str">
        <f t="shared" si="3"/>
        <v/>
      </c>
    </row>
    <row r="20" spans="1:19" ht="20.25" x14ac:dyDescent="0.25">
      <c r="A20" s="46"/>
      <c r="B20" s="46"/>
      <c r="C20" s="46"/>
      <c r="D20" s="46"/>
      <c r="E20" s="46"/>
      <c r="F20" s="46"/>
      <c r="G20" s="46"/>
      <c r="H20" s="46"/>
      <c r="J20" s="16"/>
      <c r="K20" s="16"/>
      <c r="L20" s="16"/>
      <c r="M20" s="11" t="str">
        <f t="shared" si="1"/>
        <v>AWAITING INPUT</v>
      </c>
      <c r="O20" s="15"/>
      <c r="P20" s="13" t="str">
        <f t="shared" si="4"/>
        <v>←</v>
      </c>
      <c r="Q20" s="7" t="str" cm="1">
        <f t="array" ref="Q20">_xlfn.IFS(M20="ACTIVE","",M20="LEAVER","ENTER DOL",M20="LEAVER @ 31/03","ENTER DOL",M20="OPT OUT","ENTER OPT OUT DATE",M20="CAREER BREAK","ENTER START DATE OF CAREER BREAK",M20="DEATH IN SERVICE","ENTER DATE OF DEATH",M20="SWITCH TO PARTNERSHIP","ENTER SWITCH DATE",M20="SWITCH TO ALPHA","ENTER SWITCH DATE",M20="NEW JOINER","ENTER EMPLOYMENT START DATE",M20="OPT IN","ENTER OPT IN DATE",M20="NEW JOINER / LEAVER","ENTER START DATE AND DOL",M20="NEW JOINER / OPT OUT","ENTER START DATE AND DATE OF OPT OUT",M20="NEW JOINER / PARTNERSHIP","ENTER START DATE AND DATE OF SWITCH TO PARTNERSHIP",M20="LEAVER FROM CAREER BREAK","ENTER DOL",M20="LEAVER FROM OPT OUT","ENTER DOL",M20="LEAVER FROM PARTNERSHIP","ENTER DOL",M20="RETURN FROM CAREER BREAK","ENTER RETURN BACK DATE",M20="INVALID COMBINATION","REVIEW INPUT",M20="AWAITING INPUT","AWAITING INPUT",M20="CONTINUOUS OPT OUT","",M20="CONTINUOUS CAREER BREAK","",M20="CONTINUOUS PARTNERSHIP","")</f>
        <v>AWAITING INPUT</v>
      </c>
      <c r="S20" s="11" t="str">
        <f t="shared" si="3"/>
        <v/>
      </c>
    </row>
    <row r="21" spans="1:19" ht="20.25" x14ac:dyDescent="0.25">
      <c r="A21" s="46"/>
      <c r="B21" s="46"/>
      <c r="C21" s="46"/>
      <c r="D21" s="46"/>
      <c r="E21" s="46"/>
      <c r="F21" s="46"/>
      <c r="G21" s="46"/>
      <c r="H21" s="46"/>
      <c r="J21" s="16"/>
      <c r="K21" s="16"/>
      <c r="L21" s="16"/>
      <c r="M21" s="11" t="str">
        <f t="shared" si="1"/>
        <v>AWAITING INPUT</v>
      </c>
      <c r="O21" s="15"/>
      <c r="P21" s="13" t="str">
        <f t="shared" si="4"/>
        <v>←</v>
      </c>
      <c r="Q21" s="7" t="str" cm="1">
        <f t="array" ref="Q21">_xlfn.IFS(M21="ACTIVE","",M21="LEAVER","ENTER DOL",M21="LEAVER @ 31/03","ENTER DOL",M21="OPT OUT","ENTER OPT OUT DATE",M21="CAREER BREAK","ENTER START DATE OF CAREER BREAK",M21="DEATH IN SERVICE","ENTER DATE OF DEATH",M21="SWITCH TO PARTNERSHIP","ENTER SWITCH DATE",M21="SWITCH TO ALPHA","ENTER SWITCH DATE",M21="NEW JOINER","ENTER EMPLOYMENT START DATE",M21="OPT IN","ENTER OPT IN DATE",M21="NEW JOINER / LEAVER","ENTER START DATE AND DOL",M21="NEW JOINER / OPT OUT","ENTER START DATE AND DATE OF OPT OUT",M21="NEW JOINER / PARTNERSHIP","ENTER START DATE AND DATE OF SWITCH TO PARTNERSHIP",M21="LEAVER FROM CAREER BREAK","ENTER DOL",M21="LEAVER FROM OPT OUT","ENTER DOL",M21="LEAVER FROM PARTNERSHIP","ENTER DOL",M21="RETURN FROM CAREER BREAK","ENTER RETURN BACK DATE",M21="INVALID COMBINATION","REVIEW INPUT",M21="AWAITING INPUT","AWAITING INPUT",M21="CONTINUOUS OPT OUT","",M21="CONTINUOUS CAREER BREAK","",M21="CONTINUOUS PARTNERSHIP","")</f>
        <v>AWAITING INPUT</v>
      </c>
      <c r="S21" s="11" t="str">
        <f t="shared" si="3"/>
        <v/>
      </c>
    </row>
    <row r="22" spans="1:19" ht="20.25" x14ac:dyDescent="0.25">
      <c r="A22" s="46"/>
      <c r="B22" s="46"/>
      <c r="C22" s="46"/>
      <c r="D22" s="46"/>
      <c r="E22" s="46"/>
      <c r="F22" s="46"/>
      <c r="G22" s="46"/>
      <c r="H22" s="46"/>
      <c r="J22" s="16"/>
      <c r="K22" s="16"/>
      <c r="L22" s="16"/>
      <c r="M22" s="11" t="str">
        <f t="shared" si="1"/>
        <v>AWAITING INPUT</v>
      </c>
      <c r="O22" s="15"/>
      <c r="P22" s="13" t="str">
        <f t="shared" si="4"/>
        <v>←</v>
      </c>
      <c r="Q22" s="7" t="str" cm="1">
        <f t="array" ref="Q22">_xlfn.IFS(M22="ACTIVE","",M22="LEAVER","ENTER DOL",M22="LEAVER @ 31/03","ENTER DOL",M22="OPT OUT","ENTER OPT OUT DATE",M22="CAREER BREAK","ENTER START DATE OF CAREER BREAK",M22="DEATH IN SERVICE","ENTER DATE OF DEATH",M22="SWITCH TO PARTNERSHIP","ENTER SWITCH DATE",M22="SWITCH TO ALPHA","ENTER SWITCH DATE",M22="NEW JOINER","ENTER EMPLOYMENT START DATE",M22="OPT IN","ENTER OPT IN DATE",M22="NEW JOINER / LEAVER","ENTER START DATE AND DOL",M22="NEW JOINER / OPT OUT","ENTER START DATE AND DATE OF OPT OUT",M22="NEW JOINER / PARTNERSHIP","ENTER START DATE AND DATE OF SWITCH TO PARTNERSHIP",M22="LEAVER FROM CAREER BREAK","ENTER DOL",M22="LEAVER FROM OPT OUT","ENTER DOL",M22="LEAVER FROM PARTNERSHIP","ENTER DOL",M22="RETURN FROM CAREER BREAK","ENTER RETURN BACK DATE",M22="INVALID COMBINATION","REVIEW INPUT",M22="AWAITING INPUT","AWAITING INPUT",M22="CONTINUOUS OPT OUT","",M22="CONTINUOUS CAREER BREAK","",M22="CONTINUOUS PARTNERSHIP","")</f>
        <v>AWAITING INPUT</v>
      </c>
      <c r="S22" s="11" t="str">
        <f t="shared" si="3"/>
        <v/>
      </c>
    </row>
    <row r="23" spans="1:19" ht="20.25" x14ac:dyDescent="0.25">
      <c r="A23" s="46"/>
      <c r="B23" s="46"/>
      <c r="C23" s="46"/>
      <c r="D23" s="46"/>
      <c r="E23" s="46"/>
      <c r="F23" s="46"/>
      <c r="G23" s="46"/>
      <c r="H23" s="46"/>
      <c r="J23" s="16"/>
      <c r="K23" s="16"/>
      <c r="L23" s="16"/>
      <c r="M23" s="11" t="str">
        <f t="shared" si="1"/>
        <v>AWAITING INPUT</v>
      </c>
      <c r="O23" s="15"/>
      <c r="P23" s="13" t="str">
        <f t="shared" si="4"/>
        <v>←</v>
      </c>
      <c r="Q23" s="7" t="str" cm="1">
        <f t="array" ref="Q23">_xlfn.IFS(M23="ACTIVE","",M23="LEAVER","ENTER DOL",M23="LEAVER @ 31/03","ENTER DOL",M23="OPT OUT","ENTER OPT OUT DATE",M23="CAREER BREAK","ENTER START DATE OF CAREER BREAK",M23="DEATH IN SERVICE","ENTER DATE OF DEATH",M23="SWITCH TO PARTNERSHIP","ENTER SWITCH DATE",M23="SWITCH TO ALPHA","ENTER SWITCH DATE",M23="NEW JOINER","ENTER EMPLOYMENT START DATE",M23="OPT IN","ENTER OPT IN DATE",M23="NEW JOINER / LEAVER","ENTER START DATE AND DOL",M23="NEW JOINER / OPT OUT","ENTER START DATE AND DATE OF OPT OUT",M23="NEW JOINER / PARTNERSHIP","ENTER START DATE AND DATE OF SWITCH TO PARTNERSHIP",M23="LEAVER FROM CAREER BREAK","ENTER DOL",M23="LEAVER FROM OPT OUT","ENTER DOL",M23="LEAVER FROM PARTNERSHIP","ENTER DOL",M23="RETURN FROM CAREER BREAK","ENTER RETURN BACK DATE",M23="INVALID COMBINATION","REVIEW INPUT",M23="AWAITING INPUT","AWAITING INPUT",M23="CONTINUOUS OPT OUT","",M23="CONTINUOUS CAREER BREAK","",M23="CONTINUOUS PARTNERSHIP","")</f>
        <v>AWAITING INPUT</v>
      </c>
      <c r="S23" s="11" t="str">
        <f t="shared" si="3"/>
        <v/>
      </c>
    </row>
    <row r="24" spans="1:19" ht="20.25" x14ac:dyDescent="0.25">
      <c r="A24" s="46"/>
      <c r="B24" s="46"/>
      <c r="C24" s="46"/>
      <c r="D24" s="46"/>
      <c r="E24" s="46"/>
      <c r="F24" s="46"/>
      <c r="G24" s="46"/>
      <c r="H24" s="46"/>
      <c r="J24" s="16"/>
      <c r="K24" s="16"/>
      <c r="L24" s="16"/>
      <c r="M24" s="11" t="str">
        <f t="shared" si="1"/>
        <v>AWAITING INPUT</v>
      </c>
      <c r="O24" s="15"/>
      <c r="P24" s="13" t="str">
        <f t="shared" si="4"/>
        <v>←</v>
      </c>
      <c r="Q24" s="7" t="str" cm="1">
        <f t="array" ref="Q24">_xlfn.IFS(M24="ACTIVE","",M24="LEAVER","ENTER DOL",M24="LEAVER @ 31/03","ENTER DOL",M24="OPT OUT","ENTER OPT OUT DATE",M24="CAREER BREAK","ENTER START DATE OF CAREER BREAK",M24="DEATH IN SERVICE","ENTER DATE OF DEATH",M24="SWITCH TO PARTNERSHIP","ENTER SWITCH DATE",M24="SWITCH TO ALPHA","ENTER SWITCH DATE",M24="NEW JOINER","ENTER EMPLOYMENT START DATE",M24="OPT IN","ENTER OPT IN DATE",M24="NEW JOINER / LEAVER","ENTER START DATE AND DOL",M24="NEW JOINER / OPT OUT","ENTER START DATE AND DATE OF OPT OUT",M24="NEW JOINER / PARTNERSHIP","ENTER START DATE AND DATE OF SWITCH TO PARTNERSHIP",M24="LEAVER FROM CAREER BREAK","ENTER DOL",M24="LEAVER FROM OPT OUT","ENTER DOL",M24="LEAVER FROM PARTNERSHIP","ENTER DOL",M24="RETURN FROM CAREER BREAK","ENTER RETURN BACK DATE",M24="INVALID COMBINATION","REVIEW INPUT",M24="AWAITING INPUT","AWAITING INPUT",M24="CONTINUOUS OPT OUT","",M24="CONTINUOUS CAREER BREAK","",M24="CONTINUOUS PARTNERSHIP","")</f>
        <v>AWAITING INPUT</v>
      </c>
      <c r="S24" s="11" t="str">
        <f t="shared" si="3"/>
        <v/>
      </c>
    </row>
    <row r="25" spans="1:19" ht="20.25" x14ac:dyDescent="0.25">
      <c r="A25" s="46"/>
      <c r="B25" s="46"/>
      <c r="C25" s="46"/>
      <c r="D25" s="46"/>
      <c r="E25" s="46"/>
      <c r="F25" s="46"/>
      <c r="G25" s="46"/>
      <c r="H25" s="46"/>
      <c r="J25" s="16"/>
      <c r="K25" s="16"/>
      <c r="L25" s="16"/>
      <c r="M25" s="11" t="str">
        <f t="shared" si="1"/>
        <v>AWAITING INPUT</v>
      </c>
      <c r="O25" s="15"/>
      <c r="P25" s="13" t="str">
        <f t="shared" si="4"/>
        <v>←</v>
      </c>
      <c r="Q25" s="7" t="str" cm="1">
        <f t="array" ref="Q25">_xlfn.IFS(M25="ACTIVE","",M25="LEAVER","ENTER DOL",M25="LEAVER @ 31/03","ENTER DOL",M25="OPT OUT","ENTER OPT OUT DATE",M25="CAREER BREAK","ENTER START DATE OF CAREER BREAK",M25="DEATH IN SERVICE","ENTER DATE OF DEATH",M25="SWITCH TO PARTNERSHIP","ENTER SWITCH DATE",M25="SWITCH TO ALPHA","ENTER SWITCH DATE",M25="NEW JOINER","ENTER EMPLOYMENT START DATE",M25="OPT IN","ENTER OPT IN DATE",M25="NEW JOINER / LEAVER","ENTER START DATE AND DOL",M25="NEW JOINER / OPT OUT","ENTER START DATE AND DATE OF OPT OUT",M25="NEW JOINER / PARTNERSHIP","ENTER START DATE AND DATE OF SWITCH TO PARTNERSHIP",M25="LEAVER FROM CAREER BREAK","ENTER DOL",M25="LEAVER FROM OPT OUT","ENTER DOL",M25="LEAVER FROM PARTNERSHIP","ENTER DOL",M25="RETURN FROM CAREER BREAK","ENTER RETURN BACK DATE",M25="INVALID COMBINATION","REVIEW INPUT",M25="AWAITING INPUT","AWAITING INPUT",M25="CONTINUOUS OPT OUT","",M25="CONTINUOUS CAREER BREAK","",M25="CONTINUOUS PARTNERSHIP","")</f>
        <v>AWAITING INPUT</v>
      </c>
      <c r="S25" s="11" t="str">
        <f t="shared" si="3"/>
        <v/>
      </c>
    </row>
    <row r="26" spans="1:19" ht="20.25" x14ac:dyDescent="0.25">
      <c r="A26" s="46"/>
      <c r="B26" s="46"/>
      <c r="C26" s="46"/>
      <c r="D26" s="46"/>
      <c r="E26" s="46"/>
      <c r="F26" s="46"/>
      <c r="G26" s="46"/>
      <c r="H26" s="46"/>
      <c r="J26" s="16"/>
      <c r="K26" s="16"/>
      <c r="L26" s="16"/>
      <c r="M26" s="11" t="str">
        <f t="shared" si="1"/>
        <v>AWAITING INPUT</v>
      </c>
      <c r="O26" s="15"/>
      <c r="P26" s="13" t="str">
        <f t="shared" si="4"/>
        <v>←</v>
      </c>
      <c r="Q26" s="7" t="str" cm="1">
        <f t="array" ref="Q26">_xlfn.IFS(M26="ACTIVE","",M26="LEAVER","ENTER DOL",M26="LEAVER @ 31/03","ENTER DOL",M26="OPT OUT","ENTER OPT OUT DATE",M26="CAREER BREAK","ENTER START DATE OF CAREER BREAK",M26="DEATH IN SERVICE","ENTER DATE OF DEATH",M26="SWITCH TO PARTNERSHIP","ENTER SWITCH DATE",M26="SWITCH TO ALPHA","ENTER SWITCH DATE",M26="NEW JOINER","ENTER EMPLOYMENT START DATE",M26="OPT IN","ENTER OPT IN DATE",M26="NEW JOINER / LEAVER","ENTER START DATE AND DOL",M26="NEW JOINER / OPT OUT","ENTER START DATE AND DATE OF OPT OUT",M26="NEW JOINER / PARTNERSHIP","ENTER START DATE AND DATE OF SWITCH TO PARTNERSHIP",M26="LEAVER FROM CAREER BREAK","ENTER DOL",M26="LEAVER FROM OPT OUT","ENTER DOL",M26="LEAVER FROM PARTNERSHIP","ENTER DOL",M26="RETURN FROM CAREER BREAK","ENTER RETURN BACK DATE",M26="INVALID COMBINATION","REVIEW INPUT",M26="AWAITING INPUT","AWAITING INPUT",M26="CONTINUOUS OPT OUT","",M26="CONTINUOUS CAREER BREAK","",M26="CONTINUOUS PARTNERSHIP","")</f>
        <v>AWAITING INPUT</v>
      </c>
      <c r="S26" s="11" t="str">
        <f t="shared" si="3"/>
        <v/>
      </c>
    </row>
    <row r="27" spans="1:19" ht="20.25" x14ac:dyDescent="0.25">
      <c r="A27" s="46"/>
      <c r="B27" s="46"/>
      <c r="C27" s="46"/>
      <c r="D27" s="46"/>
      <c r="E27" s="46"/>
      <c r="F27" s="46"/>
      <c r="G27" s="46"/>
      <c r="H27" s="46"/>
      <c r="J27" s="16"/>
      <c r="K27" s="16"/>
      <c r="L27" s="16"/>
      <c r="M27" s="11" t="str">
        <f t="shared" si="1"/>
        <v>AWAITING INPUT</v>
      </c>
      <c r="O27" s="15"/>
      <c r="P27" s="13" t="str">
        <f t="shared" si="4"/>
        <v>←</v>
      </c>
      <c r="Q27" s="7" t="str" cm="1">
        <f t="array" ref="Q27">_xlfn.IFS(M27="ACTIVE","",M27="LEAVER","ENTER DOL",M27="LEAVER @ 31/03","ENTER DOL",M27="OPT OUT","ENTER OPT OUT DATE",M27="CAREER BREAK","ENTER START DATE OF CAREER BREAK",M27="DEATH IN SERVICE","ENTER DATE OF DEATH",M27="SWITCH TO PARTNERSHIP","ENTER SWITCH DATE",M27="SWITCH TO ALPHA","ENTER SWITCH DATE",M27="NEW JOINER","ENTER EMPLOYMENT START DATE",M27="OPT IN","ENTER OPT IN DATE",M27="NEW JOINER / LEAVER","ENTER START DATE AND DOL",M27="NEW JOINER / OPT OUT","ENTER START DATE AND DATE OF OPT OUT",M27="NEW JOINER / PARTNERSHIP","ENTER START DATE AND DATE OF SWITCH TO PARTNERSHIP",M27="LEAVER FROM CAREER BREAK","ENTER DOL",M27="LEAVER FROM OPT OUT","ENTER DOL",M27="LEAVER FROM PARTNERSHIP","ENTER DOL",M27="RETURN FROM CAREER BREAK","ENTER RETURN BACK DATE",M27="INVALID COMBINATION","REVIEW INPUT",M27="AWAITING INPUT","AWAITING INPUT",M27="CONTINUOUS OPT OUT","",M27="CONTINUOUS CAREER BREAK","",M27="CONTINUOUS PARTNERSHIP","")</f>
        <v>AWAITING INPUT</v>
      </c>
      <c r="S27" s="11" t="str">
        <f t="shared" si="3"/>
        <v/>
      </c>
    </row>
    <row r="28" spans="1:19" ht="20.25" x14ac:dyDescent="0.25">
      <c r="A28" s="46"/>
      <c r="B28" s="46"/>
      <c r="C28" s="46"/>
      <c r="D28" s="46"/>
      <c r="E28" s="46"/>
      <c r="F28" s="46"/>
      <c r="G28" s="46"/>
      <c r="H28" s="46"/>
      <c r="J28" s="16"/>
      <c r="K28" s="16"/>
      <c r="L28" s="16"/>
      <c r="M28" s="11" t="str">
        <f t="shared" si="1"/>
        <v>AWAITING INPUT</v>
      </c>
      <c r="O28" s="15"/>
      <c r="P28" s="13" t="str">
        <f t="shared" si="4"/>
        <v>←</v>
      </c>
      <c r="Q28" s="7" t="str" cm="1">
        <f t="array" ref="Q28">_xlfn.IFS(M28="ACTIVE","",M28="LEAVER","ENTER DOL",M28="LEAVER @ 31/03","ENTER DOL",M28="OPT OUT","ENTER OPT OUT DATE",M28="CAREER BREAK","ENTER START DATE OF CAREER BREAK",M28="DEATH IN SERVICE","ENTER DATE OF DEATH",M28="SWITCH TO PARTNERSHIP","ENTER SWITCH DATE",M28="SWITCH TO ALPHA","ENTER SWITCH DATE",M28="NEW JOINER","ENTER EMPLOYMENT START DATE",M28="OPT IN","ENTER OPT IN DATE",M28="NEW JOINER / LEAVER","ENTER START DATE AND DOL",M28="NEW JOINER / OPT OUT","ENTER START DATE AND DATE OF OPT OUT",M28="NEW JOINER / PARTNERSHIP","ENTER START DATE AND DATE OF SWITCH TO PARTNERSHIP",M28="LEAVER FROM CAREER BREAK","ENTER DOL",M28="LEAVER FROM OPT OUT","ENTER DOL",M28="LEAVER FROM PARTNERSHIP","ENTER DOL",M28="RETURN FROM CAREER BREAK","ENTER RETURN BACK DATE",M28="INVALID COMBINATION","REVIEW INPUT",M28="AWAITING INPUT","AWAITING INPUT",M28="CONTINUOUS OPT OUT","",M28="CONTINUOUS CAREER BREAK","",M28="CONTINUOUS PARTNERSHIP","")</f>
        <v>AWAITING INPUT</v>
      </c>
      <c r="S28" s="11" t="str">
        <f t="shared" si="3"/>
        <v/>
      </c>
    </row>
    <row r="29" spans="1:19" ht="20.25" x14ac:dyDescent="0.25">
      <c r="A29" s="46"/>
      <c r="B29" s="46"/>
      <c r="C29" s="46"/>
      <c r="D29" s="46"/>
      <c r="E29" s="46"/>
      <c r="F29" s="46"/>
      <c r="G29" s="46"/>
      <c r="H29" s="46"/>
      <c r="J29" s="16"/>
      <c r="K29" s="16"/>
      <c r="L29" s="16"/>
      <c r="M29" s="11" t="str">
        <f t="shared" si="1"/>
        <v>AWAITING INPUT</v>
      </c>
      <c r="O29" s="15"/>
      <c r="P29" s="13" t="str">
        <f t="shared" si="4"/>
        <v>←</v>
      </c>
      <c r="Q29" s="7" t="str" cm="1">
        <f t="array" ref="Q29">_xlfn.IFS(M29="ACTIVE","",M29="LEAVER","ENTER DOL",M29="LEAVER @ 31/03","ENTER DOL",M29="OPT OUT","ENTER OPT OUT DATE",M29="CAREER BREAK","ENTER START DATE OF CAREER BREAK",M29="DEATH IN SERVICE","ENTER DATE OF DEATH",M29="SWITCH TO PARTNERSHIP","ENTER SWITCH DATE",M29="SWITCH TO ALPHA","ENTER SWITCH DATE",M29="NEW JOINER","ENTER EMPLOYMENT START DATE",M29="OPT IN","ENTER OPT IN DATE",M29="NEW JOINER / LEAVER","ENTER START DATE AND DOL",M29="NEW JOINER / OPT OUT","ENTER START DATE AND DATE OF OPT OUT",M29="NEW JOINER / PARTNERSHIP","ENTER START DATE AND DATE OF SWITCH TO PARTNERSHIP",M29="LEAVER FROM CAREER BREAK","ENTER DOL",M29="LEAVER FROM OPT OUT","ENTER DOL",M29="LEAVER FROM PARTNERSHIP","ENTER DOL",M29="RETURN FROM CAREER BREAK","ENTER RETURN BACK DATE",M29="INVALID COMBINATION","REVIEW INPUT",M29="AWAITING INPUT","AWAITING INPUT",M29="CONTINUOUS OPT OUT","",M29="CONTINUOUS CAREER BREAK","",M29="CONTINUOUS PARTNERSHIP","")</f>
        <v>AWAITING INPUT</v>
      </c>
      <c r="S29" s="11" t="str">
        <f t="shared" si="3"/>
        <v/>
      </c>
    </row>
    <row r="30" spans="1:19" ht="20.25" x14ac:dyDescent="0.25">
      <c r="A30" s="46"/>
      <c r="B30" s="46"/>
      <c r="C30" s="46"/>
      <c r="D30" s="46"/>
      <c r="E30" s="46"/>
      <c r="F30" s="46"/>
      <c r="G30" s="46"/>
      <c r="H30" s="46"/>
      <c r="J30" s="16"/>
      <c r="K30" s="16"/>
      <c r="L30" s="16"/>
      <c r="M30" s="11" t="str">
        <f t="shared" si="1"/>
        <v>AWAITING INPUT</v>
      </c>
      <c r="O30" s="15"/>
      <c r="P30" s="13" t="str">
        <f t="shared" si="4"/>
        <v>←</v>
      </c>
      <c r="Q30" s="7" t="str" cm="1">
        <f t="array" ref="Q30">_xlfn.IFS(M30="ACTIVE","",M30="LEAVER","ENTER DOL",M30="LEAVER @ 31/03","ENTER DOL",M30="OPT OUT","ENTER OPT OUT DATE",M30="CAREER BREAK","ENTER START DATE OF CAREER BREAK",M30="DEATH IN SERVICE","ENTER DATE OF DEATH",M30="SWITCH TO PARTNERSHIP","ENTER SWITCH DATE",M30="SWITCH TO ALPHA","ENTER SWITCH DATE",M30="NEW JOINER","ENTER EMPLOYMENT START DATE",M30="OPT IN","ENTER OPT IN DATE",M30="NEW JOINER / LEAVER","ENTER START DATE AND DOL",M30="NEW JOINER / OPT OUT","ENTER START DATE AND DATE OF OPT OUT",M30="NEW JOINER / PARTNERSHIP","ENTER START DATE AND DATE OF SWITCH TO PARTNERSHIP",M30="LEAVER FROM CAREER BREAK","ENTER DOL",M30="LEAVER FROM OPT OUT","ENTER DOL",M30="LEAVER FROM PARTNERSHIP","ENTER DOL",M30="RETURN FROM CAREER BREAK","ENTER RETURN BACK DATE",M30="INVALID COMBINATION","REVIEW INPUT",M30="AWAITING INPUT","AWAITING INPUT",M30="CONTINUOUS OPT OUT","",M30="CONTINUOUS CAREER BREAK","",M30="CONTINUOUS PARTNERSHIP","")</f>
        <v>AWAITING INPUT</v>
      </c>
      <c r="S30" s="11" t="str">
        <f t="shared" si="3"/>
        <v/>
      </c>
    </row>
    <row r="31" spans="1:19" ht="20.25" x14ac:dyDescent="0.25">
      <c r="A31" s="46"/>
      <c r="B31" s="46"/>
      <c r="C31" s="46"/>
      <c r="D31" s="46"/>
      <c r="E31" s="46"/>
      <c r="F31" s="46"/>
      <c r="G31" s="46"/>
      <c r="H31" s="46"/>
      <c r="J31" s="16"/>
      <c r="K31" s="16"/>
      <c r="L31" s="16"/>
      <c r="M31" s="11" t="str">
        <f t="shared" si="1"/>
        <v>AWAITING INPUT</v>
      </c>
      <c r="O31" s="15"/>
      <c r="P31" s="13" t="str">
        <f t="shared" si="4"/>
        <v>←</v>
      </c>
      <c r="Q31" s="7" t="str" cm="1">
        <f t="array" ref="Q31">_xlfn.IFS(M31="ACTIVE","",M31="LEAVER","ENTER DOL",M31="LEAVER @ 31/03","ENTER DOL",M31="OPT OUT","ENTER OPT OUT DATE",M31="CAREER BREAK","ENTER START DATE OF CAREER BREAK",M31="DEATH IN SERVICE","ENTER DATE OF DEATH",M31="SWITCH TO PARTNERSHIP","ENTER SWITCH DATE",M31="SWITCH TO ALPHA","ENTER SWITCH DATE",M31="NEW JOINER","ENTER EMPLOYMENT START DATE",M31="OPT IN","ENTER OPT IN DATE",M31="NEW JOINER / LEAVER","ENTER START DATE AND DOL",M31="NEW JOINER / OPT OUT","ENTER START DATE AND DATE OF OPT OUT",M31="NEW JOINER / PARTNERSHIP","ENTER START DATE AND DATE OF SWITCH TO PARTNERSHIP",M31="LEAVER FROM CAREER BREAK","ENTER DOL",M31="LEAVER FROM OPT OUT","ENTER DOL",M31="LEAVER FROM PARTNERSHIP","ENTER DOL",M31="RETURN FROM CAREER BREAK","ENTER RETURN BACK DATE",M31="INVALID COMBINATION","REVIEW INPUT",M31="AWAITING INPUT","AWAITING INPUT",M31="CONTINUOUS OPT OUT","",M31="CONTINUOUS CAREER BREAK","",M31="CONTINUOUS PARTNERSHIP","")</f>
        <v>AWAITING INPUT</v>
      </c>
      <c r="S31" s="11" t="str">
        <f t="shared" si="3"/>
        <v/>
      </c>
    </row>
    <row r="32" spans="1:19" ht="20.25" x14ac:dyDescent="0.25">
      <c r="A32" s="46"/>
      <c r="B32" s="46"/>
      <c r="C32" s="46"/>
      <c r="D32" s="46"/>
      <c r="E32" s="46"/>
      <c r="F32" s="46"/>
      <c r="G32" s="46"/>
      <c r="H32" s="46"/>
      <c r="J32" s="16"/>
      <c r="K32" s="16"/>
      <c r="L32" s="16"/>
      <c r="M32" s="11" t="str">
        <f t="shared" si="1"/>
        <v>AWAITING INPUT</v>
      </c>
      <c r="O32" s="15"/>
      <c r="P32" s="13" t="str">
        <f t="shared" si="4"/>
        <v>←</v>
      </c>
      <c r="Q32" s="7" t="str" cm="1">
        <f t="array" ref="Q32">_xlfn.IFS(M32="ACTIVE","",M32="LEAVER","ENTER DOL",M32="LEAVER @ 31/03","ENTER DOL",M32="OPT OUT","ENTER OPT OUT DATE",M32="CAREER BREAK","ENTER START DATE OF CAREER BREAK",M32="DEATH IN SERVICE","ENTER DATE OF DEATH",M32="SWITCH TO PARTNERSHIP","ENTER SWITCH DATE",M32="SWITCH TO ALPHA","ENTER SWITCH DATE",M32="NEW JOINER","ENTER EMPLOYMENT START DATE",M32="OPT IN","ENTER OPT IN DATE",M32="NEW JOINER / LEAVER","ENTER START DATE AND DOL",M32="NEW JOINER / OPT OUT","ENTER START DATE AND DATE OF OPT OUT",M32="NEW JOINER / PARTNERSHIP","ENTER START DATE AND DATE OF SWITCH TO PARTNERSHIP",M32="LEAVER FROM CAREER BREAK","ENTER DOL",M32="LEAVER FROM OPT OUT","ENTER DOL",M32="LEAVER FROM PARTNERSHIP","ENTER DOL",M32="RETURN FROM CAREER BREAK","ENTER RETURN BACK DATE",M32="INVALID COMBINATION","REVIEW INPUT",M32="AWAITING INPUT","AWAITING INPUT",M32="CONTINUOUS OPT OUT","",M32="CONTINUOUS CAREER BREAK","",M32="CONTINUOUS PARTNERSHIP","")</f>
        <v>AWAITING INPUT</v>
      </c>
      <c r="S32" s="11" t="str">
        <f t="shared" si="3"/>
        <v/>
      </c>
    </row>
    <row r="33" spans="1:19" ht="20.25" x14ac:dyDescent="0.25">
      <c r="A33" s="46"/>
      <c r="B33" s="46"/>
      <c r="C33" s="46"/>
      <c r="D33" s="46"/>
      <c r="E33" s="46"/>
      <c r="F33" s="46"/>
      <c r="G33" s="46"/>
      <c r="H33" s="46"/>
      <c r="J33" s="16"/>
      <c r="K33" s="16"/>
      <c r="L33" s="16"/>
      <c r="M33" s="11" t="str">
        <f t="shared" si="1"/>
        <v>AWAITING INPUT</v>
      </c>
      <c r="O33" s="15"/>
      <c r="P33" s="13" t="str">
        <f t="shared" si="4"/>
        <v>←</v>
      </c>
      <c r="Q33" s="7" t="str" cm="1">
        <f t="array" ref="Q33">_xlfn.IFS(M33="ACTIVE","",M33="LEAVER","ENTER DOL",M33="LEAVER @ 31/03","ENTER DOL",M33="OPT OUT","ENTER OPT OUT DATE",M33="CAREER BREAK","ENTER START DATE OF CAREER BREAK",M33="DEATH IN SERVICE","ENTER DATE OF DEATH",M33="SWITCH TO PARTNERSHIP","ENTER SWITCH DATE",M33="SWITCH TO ALPHA","ENTER SWITCH DATE",M33="NEW JOINER","ENTER EMPLOYMENT START DATE",M33="OPT IN","ENTER OPT IN DATE",M33="NEW JOINER / LEAVER","ENTER START DATE AND DOL",M33="NEW JOINER / OPT OUT","ENTER START DATE AND DATE OF OPT OUT",M33="NEW JOINER / PARTNERSHIP","ENTER START DATE AND DATE OF SWITCH TO PARTNERSHIP",M33="LEAVER FROM CAREER BREAK","ENTER DOL",M33="LEAVER FROM OPT OUT","ENTER DOL",M33="LEAVER FROM PARTNERSHIP","ENTER DOL",M33="RETURN FROM CAREER BREAK","ENTER RETURN BACK DATE",M33="INVALID COMBINATION","REVIEW INPUT",M33="AWAITING INPUT","AWAITING INPUT",M33="CONTINUOUS OPT OUT","",M33="CONTINUOUS CAREER BREAK","",M33="CONTINUOUS PARTNERSHIP","")</f>
        <v>AWAITING INPUT</v>
      </c>
      <c r="S33" s="11" t="str">
        <f t="shared" si="3"/>
        <v/>
      </c>
    </row>
    <row r="34" spans="1:19" ht="20.25" x14ac:dyDescent="0.25">
      <c r="A34" s="46"/>
      <c r="B34" s="46"/>
      <c r="C34" s="46"/>
      <c r="D34" s="46"/>
      <c r="E34" s="46"/>
      <c r="F34" s="46"/>
      <c r="G34" s="46"/>
      <c r="H34" s="46"/>
      <c r="J34" s="16"/>
      <c r="K34" s="16"/>
      <c r="L34" s="16"/>
      <c r="M34" s="11" t="str">
        <f t="shared" si="1"/>
        <v>AWAITING INPUT</v>
      </c>
      <c r="O34" s="15"/>
      <c r="P34" s="13" t="str">
        <f t="shared" si="4"/>
        <v>←</v>
      </c>
      <c r="Q34" s="7" t="str" cm="1">
        <f t="array" ref="Q34">_xlfn.IFS(M34="ACTIVE","",M34="LEAVER","ENTER DOL",M34="LEAVER @ 31/03","ENTER DOL",M34="OPT OUT","ENTER OPT OUT DATE",M34="CAREER BREAK","ENTER START DATE OF CAREER BREAK",M34="DEATH IN SERVICE","ENTER DATE OF DEATH",M34="SWITCH TO PARTNERSHIP","ENTER SWITCH DATE",M34="SWITCH TO ALPHA","ENTER SWITCH DATE",M34="NEW JOINER","ENTER EMPLOYMENT START DATE",M34="OPT IN","ENTER OPT IN DATE",M34="NEW JOINER / LEAVER","ENTER START DATE AND DOL",M34="NEW JOINER / OPT OUT","ENTER START DATE AND DATE OF OPT OUT",M34="NEW JOINER / PARTNERSHIP","ENTER START DATE AND DATE OF SWITCH TO PARTNERSHIP",M34="LEAVER FROM CAREER BREAK","ENTER DOL",M34="LEAVER FROM OPT OUT","ENTER DOL",M34="LEAVER FROM PARTNERSHIP","ENTER DOL",M34="RETURN FROM CAREER BREAK","ENTER RETURN BACK DATE",M34="INVALID COMBINATION","REVIEW INPUT",M34="AWAITING INPUT","AWAITING INPUT",M34="CONTINUOUS OPT OUT","",M34="CONTINUOUS CAREER BREAK","",M34="CONTINUOUS PARTNERSHIP","")</f>
        <v>AWAITING INPUT</v>
      </c>
      <c r="S34" s="11" t="str">
        <f t="shared" si="3"/>
        <v/>
      </c>
    </row>
    <row r="35" spans="1:19" ht="20.25" x14ac:dyDescent="0.25">
      <c r="A35" s="46"/>
      <c r="B35" s="46"/>
      <c r="C35" s="46"/>
      <c r="D35" s="46"/>
      <c r="E35" s="46"/>
      <c r="F35" s="46"/>
      <c r="G35" s="46"/>
      <c r="H35" s="46"/>
      <c r="J35" s="16"/>
      <c r="K35" s="16"/>
      <c r="L35" s="16"/>
      <c r="M35" s="11" t="str">
        <f t="shared" si="1"/>
        <v>AWAITING INPUT</v>
      </c>
      <c r="O35" s="15"/>
      <c r="P35" s="13" t="str">
        <f t="shared" si="4"/>
        <v>←</v>
      </c>
      <c r="Q35" s="7" t="str" cm="1">
        <f t="array" ref="Q35">_xlfn.IFS(M35="ACTIVE","",M35="LEAVER","ENTER DOL",M35="LEAVER @ 31/03","ENTER DOL",M35="OPT OUT","ENTER OPT OUT DATE",M35="CAREER BREAK","ENTER START DATE OF CAREER BREAK",M35="DEATH IN SERVICE","ENTER DATE OF DEATH",M35="SWITCH TO PARTNERSHIP","ENTER SWITCH DATE",M35="SWITCH TO ALPHA","ENTER SWITCH DATE",M35="NEW JOINER","ENTER EMPLOYMENT START DATE",M35="OPT IN","ENTER OPT IN DATE",M35="NEW JOINER / LEAVER","ENTER START DATE AND DOL",M35="NEW JOINER / OPT OUT","ENTER START DATE AND DATE OF OPT OUT",M35="NEW JOINER / PARTNERSHIP","ENTER START DATE AND DATE OF SWITCH TO PARTNERSHIP",M35="LEAVER FROM CAREER BREAK","ENTER DOL",M35="LEAVER FROM OPT OUT","ENTER DOL",M35="LEAVER FROM PARTNERSHIP","ENTER DOL",M35="RETURN FROM CAREER BREAK","ENTER RETURN BACK DATE",M35="INVALID COMBINATION","REVIEW INPUT",M35="AWAITING INPUT","AWAITING INPUT",M35="CONTINUOUS OPT OUT","",M35="CONTINUOUS CAREER BREAK","",M35="CONTINUOUS PARTNERSHIP","")</f>
        <v>AWAITING INPUT</v>
      </c>
      <c r="S35" s="11" t="str">
        <f t="shared" si="3"/>
        <v/>
      </c>
    </row>
    <row r="36" spans="1:19" ht="20.25" x14ac:dyDescent="0.25">
      <c r="A36" s="46"/>
      <c r="B36" s="46"/>
      <c r="C36" s="46"/>
      <c r="D36" s="46"/>
      <c r="E36" s="46"/>
      <c r="F36" s="46"/>
      <c r="G36" s="46"/>
      <c r="H36" s="46"/>
      <c r="J36" s="16"/>
      <c r="K36" s="16"/>
      <c r="L36" s="16"/>
      <c r="M36" s="11" t="str">
        <f t="shared" si="1"/>
        <v>AWAITING INPUT</v>
      </c>
      <c r="O36" s="15"/>
      <c r="P36" s="13" t="str">
        <f t="shared" si="4"/>
        <v>←</v>
      </c>
      <c r="Q36" s="7" t="str" cm="1">
        <f t="array" ref="Q36">_xlfn.IFS(M36="ACTIVE","",M36="LEAVER","ENTER DOL",M36="LEAVER @ 31/03","ENTER DOL",M36="OPT OUT","ENTER OPT OUT DATE",M36="CAREER BREAK","ENTER START DATE OF CAREER BREAK",M36="DEATH IN SERVICE","ENTER DATE OF DEATH",M36="SWITCH TO PARTNERSHIP","ENTER SWITCH DATE",M36="SWITCH TO ALPHA","ENTER SWITCH DATE",M36="NEW JOINER","ENTER EMPLOYMENT START DATE",M36="OPT IN","ENTER OPT IN DATE",M36="NEW JOINER / LEAVER","ENTER START DATE AND DOL",M36="NEW JOINER / OPT OUT","ENTER START DATE AND DATE OF OPT OUT",M36="NEW JOINER / PARTNERSHIP","ENTER START DATE AND DATE OF SWITCH TO PARTNERSHIP",M36="LEAVER FROM CAREER BREAK","ENTER DOL",M36="LEAVER FROM OPT OUT","ENTER DOL",M36="LEAVER FROM PARTNERSHIP","ENTER DOL",M36="RETURN FROM CAREER BREAK","ENTER RETURN BACK DATE",M36="INVALID COMBINATION","REVIEW INPUT",M36="AWAITING INPUT","AWAITING INPUT",M36="CONTINUOUS OPT OUT","",M36="CONTINUOUS CAREER BREAK","",M36="CONTINUOUS PARTNERSHIP","")</f>
        <v>AWAITING INPUT</v>
      </c>
      <c r="S36" s="11" t="str">
        <f t="shared" si="3"/>
        <v/>
      </c>
    </row>
    <row r="37" spans="1:19" ht="20.25" x14ac:dyDescent="0.25">
      <c r="A37" s="46"/>
      <c r="B37" s="46"/>
      <c r="C37" s="46"/>
      <c r="D37" s="46"/>
      <c r="E37" s="46"/>
      <c r="F37" s="46"/>
      <c r="G37" s="46"/>
      <c r="H37" s="46"/>
      <c r="J37" s="16"/>
      <c r="K37" s="16"/>
      <c r="L37" s="16"/>
      <c r="M37" s="11" t="str">
        <f t="shared" si="1"/>
        <v>AWAITING INPUT</v>
      </c>
      <c r="O37" s="15"/>
      <c r="P37" s="13" t="str">
        <f t="shared" si="4"/>
        <v>←</v>
      </c>
      <c r="Q37" s="7" t="str" cm="1">
        <f t="array" ref="Q37">_xlfn.IFS(M37="ACTIVE","",M37="LEAVER","ENTER DOL",M37="LEAVER @ 31/03","ENTER DOL",M37="OPT OUT","ENTER OPT OUT DATE",M37="CAREER BREAK","ENTER START DATE OF CAREER BREAK",M37="DEATH IN SERVICE","ENTER DATE OF DEATH",M37="SWITCH TO PARTNERSHIP","ENTER SWITCH DATE",M37="SWITCH TO ALPHA","ENTER SWITCH DATE",M37="NEW JOINER","ENTER EMPLOYMENT START DATE",M37="OPT IN","ENTER OPT IN DATE",M37="NEW JOINER / LEAVER","ENTER START DATE AND DOL",M37="NEW JOINER / OPT OUT","ENTER START DATE AND DATE OF OPT OUT",M37="NEW JOINER / PARTNERSHIP","ENTER START DATE AND DATE OF SWITCH TO PARTNERSHIP",M37="LEAVER FROM CAREER BREAK","ENTER DOL",M37="LEAVER FROM OPT OUT","ENTER DOL",M37="LEAVER FROM PARTNERSHIP","ENTER DOL",M37="RETURN FROM CAREER BREAK","ENTER RETURN BACK DATE",M37="INVALID COMBINATION","REVIEW INPUT",M37="AWAITING INPUT","AWAITING INPUT",M37="CONTINUOUS OPT OUT","",M37="CONTINUOUS CAREER BREAK","",M37="CONTINUOUS PARTNERSHIP","")</f>
        <v>AWAITING INPUT</v>
      </c>
      <c r="S37" s="11" t="str">
        <f t="shared" si="3"/>
        <v/>
      </c>
    </row>
    <row r="38" spans="1:19" ht="20.25" x14ac:dyDescent="0.25">
      <c r="A38" s="46"/>
      <c r="B38" s="46"/>
      <c r="C38" s="46"/>
      <c r="D38" s="46"/>
      <c r="E38" s="46"/>
      <c r="F38" s="46"/>
      <c r="G38" s="46"/>
      <c r="H38" s="46"/>
      <c r="J38" s="16"/>
      <c r="K38" s="16"/>
      <c r="L38" s="16"/>
      <c r="M38" s="11" t="str">
        <f t="shared" si="1"/>
        <v>AWAITING INPUT</v>
      </c>
      <c r="O38" s="15"/>
      <c r="P38" s="13" t="str">
        <f t="shared" si="4"/>
        <v>←</v>
      </c>
      <c r="Q38" s="7" t="str" cm="1">
        <f t="array" ref="Q38">_xlfn.IFS(M38="ACTIVE","",M38="LEAVER","ENTER DOL",M38="LEAVER @ 31/03","ENTER DOL",M38="OPT OUT","ENTER OPT OUT DATE",M38="CAREER BREAK","ENTER START DATE OF CAREER BREAK",M38="DEATH IN SERVICE","ENTER DATE OF DEATH",M38="SWITCH TO PARTNERSHIP","ENTER SWITCH DATE",M38="SWITCH TO ALPHA","ENTER SWITCH DATE",M38="NEW JOINER","ENTER EMPLOYMENT START DATE",M38="OPT IN","ENTER OPT IN DATE",M38="NEW JOINER / LEAVER","ENTER START DATE AND DOL",M38="NEW JOINER / OPT OUT","ENTER START DATE AND DATE OF OPT OUT",M38="NEW JOINER / PARTNERSHIP","ENTER START DATE AND DATE OF SWITCH TO PARTNERSHIP",M38="LEAVER FROM CAREER BREAK","ENTER DOL",M38="LEAVER FROM OPT OUT","ENTER DOL",M38="LEAVER FROM PARTNERSHIP","ENTER DOL",M38="RETURN FROM CAREER BREAK","ENTER RETURN BACK DATE",M38="INVALID COMBINATION","REVIEW INPUT",M38="AWAITING INPUT","AWAITING INPUT",M38="CONTINUOUS OPT OUT","",M38="CONTINUOUS CAREER BREAK","",M38="CONTINUOUS PARTNERSHIP","")</f>
        <v>AWAITING INPUT</v>
      </c>
      <c r="S38" s="11" t="str">
        <f t="shared" si="3"/>
        <v/>
      </c>
    </row>
    <row r="39" spans="1:19" ht="20.25" x14ac:dyDescent="0.25">
      <c r="A39" s="46"/>
      <c r="B39" s="46"/>
      <c r="C39" s="46"/>
      <c r="D39" s="46"/>
      <c r="E39" s="46"/>
      <c r="F39" s="46"/>
      <c r="G39" s="46"/>
      <c r="H39" s="46"/>
      <c r="J39" s="16"/>
      <c r="K39" s="16"/>
      <c r="L39" s="16"/>
      <c r="M39" s="11" t="str">
        <f t="shared" si="1"/>
        <v>AWAITING INPUT</v>
      </c>
      <c r="O39" s="15"/>
      <c r="P39" s="13" t="str">
        <f t="shared" si="4"/>
        <v>←</v>
      </c>
      <c r="Q39" s="7" t="str" cm="1">
        <f t="array" ref="Q39">_xlfn.IFS(M39="ACTIVE","",M39="LEAVER","ENTER DOL",M39="LEAVER @ 31/03","ENTER DOL",M39="OPT OUT","ENTER OPT OUT DATE",M39="CAREER BREAK","ENTER START DATE OF CAREER BREAK",M39="DEATH IN SERVICE","ENTER DATE OF DEATH",M39="SWITCH TO PARTNERSHIP","ENTER SWITCH DATE",M39="SWITCH TO ALPHA","ENTER SWITCH DATE",M39="NEW JOINER","ENTER EMPLOYMENT START DATE",M39="OPT IN","ENTER OPT IN DATE",M39="NEW JOINER / LEAVER","ENTER START DATE AND DOL",M39="NEW JOINER / OPT OUT","ENTER START DATE AND DATE OF OPT OUT",M39="NEW JOINER / PARTNERSHIP","ENTER START DATE AND DATE OF SWITCH TO PARTNERSHIP",M39="LEAVER FROM CAREER BREAK","ENTER DOL",M39="LEAVER FROM OPT OUT","ENTER DOL",M39="LEAVER FROM PARTNERSHIP","ENTER DOL",M39="RETURN FROM CAREER BREAK","ENTER RETURN BACK DATE",M39="INVALID COMBINATION","REVIEW INPUT",M39="AWAITING INPUT","AWAITING INPUT",M39="CONTINUOUS OPT OUT","",M39="CONTINUOUS CAREER BREAK","",M39="CONTINUOUS PARTNERSHIP","")</f>
        <v>AWAITING INPUT</v>
      </c>
      <c r="S39" s="11" t="str">
        <f t="shared" si="3"/>
        <v/>
      </c>
    </row>
    <row r="40" spans="1:19" ht="20.25" x14ac:dyDescent="0.25">
      <c r="A40" s="46"/>
      <c r="B40" s="46"/>
      <c r="C40" s="46"/>
      <c r="D40" s="46"/>
      <c r="E40" s="46"/>
      <c r="F40" s="46"/>
      <c r="G40" s="46"/>
      <c r="H40" s="46"/>
      <c r="J40" s="16"/>
      <c r="K40" s="16"/>
      <c r="L40" s="16"/>
      <c r="M40" s="11" t="str">
        <f t="shared" si="1"/>
        <v>AWAITING INPUT</v>
      </c>
      <c r="O40" s="15"/>
      <c r="P40" s="13" t="str">
        <f t="shared" si="4"/>
        <v>←</v>
      </c>
      <c r="Q40" s="7" t="str" cm="1">
        <f t="array" ref="Q40">_xlfn.IFS(M40="ACTIVE","",M40="LEAVER","ENTER DOL",M40="LEAVER @ 31/03","ENTER DOL",M40="OPT OUT","ENTER OPT OUT DATE",M40="CAREER BREAK","ENTER START DATE OF CAREER BREAK",M40="DEATH IN SERVICE","ENTER DATE OF DEATH",M40="SWITCH TO PARTNERSHIP","ENTER SWITCH DATE",M40="SWITCH TO ALPHA","ENTER SWITCH DATE",M40="NEW JOINER","ENTER EMPLOYMENT START DATE",M40="OPT IN","ENTER OPT IN DATE",M40="NEW JOINER / LEAVER","ENTER START DATE AND DOL",M40="NEW JOINER / OPT OUT","ENTER START DATE AND DATE OF OPT OUT",M40="NEW JOINER / PARTNERSHIP","ENTER START DATE AND DATE OF SWITCH TO PARTNERSHIP",M40="LEAVER FROM CAREER BREAK","ENTER DOL",M40="LEAVER FROM OPT OUT","ENTER DOL",M40="LEAVER FROM PARTNERSHIP","ENTER DOL",M40="RETURN FROM CAREER BREAK","ENTER RETURN BACK DATE",M40="INVALID COMBINATION","REVIEW INPUT",M40="AWAITING INPUT","AWAITING INPUT",M40="CONTINUOUS OPT OUT","",M40="CONTINUOUS CAREER BREAK","",M40="CONTINUOUS PARTNERSHIP","")</f>
        <v>AWAITING INPUT</v>
      </c>
      <c r="S40" s="11" t="str">
        <f t="shared" si="3"/>
        <v/>
      </c>
    </row>
    <row r="41" spans="1:19" ht="20.25" x14ac:dyDescent="0.25">
      <c r="A41" s="46"/>
      <c r="B41" s="46"/>
      <c r="C41" s="46"/>
      <c r="D41" s="46"/>
      <c r="E41" s="46"/>
      <c r="F41" s="46"/>
      <c r="G41" s="46"/>
      <c r="H41" s="46"/>
      <c r="J41" s="16"/>
      <c r="K41" s="16"/>
      <c r="L41" s="16"/>
      <c r="M41" s="11" t="str">
        <f t="shared" si="1"/>
        <v>AWAITING INPUT</v>
      </c>
      <c r="O41" s="15"/>
      <c r="P41" s="13" t="str">
        <f t="shared" si="4"/>
        <v>←</v>
      </c>
      <c r="Q41" s="7" t="str" cm="1">
        <f t="array" ref="Q41">_xlfn.IFS(M41="ACTIVE","",M41="LEAVER","ENTER DOL",M41="LEAVER @ 31/03","ENTER DOL",M41="OPT OUT","ENTER OPT OUT DATE",M41="CAREER BREAK","ENTER START DATE OF CAREER BREAK",M41="DEATH IN SERVICE","ENTER DATE OF DEATH",M41="SWITCH TO PARTNERSHIP","ENTER SWITCH DATE",M41="SWITCH TO ALPHA","ENTER SWITCH DATE",M41="NEW JOINER","ENTER EMPLOYMENT START DATE",M41="OPT IN","ENTER OPT IN DATE",M41="NEW JOINER / LEAVER","ENTER START DATE AND DOL",M41="NEW JOINER / OPT OUT","ENTER START DATE AND DATE OF OPT OUT",M41="NEW JOINER / PARTNERSHIP","ENTER START DATE AND DATE OF SWITCH TO PARTNERSHIP",M41="LEAVER FROM CAREER BREAK","ENTER DOL",M41="LEAVER FROM OPT OUT","ENTER DOL",M41="LEAVER FROM PARTNERSHIP","ENTER DOL",M41="RETURN FROM CAREER BREAK","ENTER RETURN BACK DATE",M41="INVALID COMBINATION","REVIEW INPUT",M41="AWAITING INPUT","AWAITING INPUT",M41="CONTINUOUS OPT OUT","",M41="CONTINUOUS CAREER BREAK","",M41="CONTINUOUS PARTNERSHIP","")</f>
        <v>AWAITING INPUT</v>
      </c>
      <c r="S41" s="11" t="str">
        <f t="shared" si="3"/>
        <v/>
      </c>
    </row>
    <row r="42" spans="1:19" ht="20.25" x14ac:dyDescent="0.25">
      <c r="A42" s="46"/>
      <c r="B42" s="46"/>
      <c r="C42" s="46"/>
      <c r="D42" s="46"/>
      <c r="E42" s="46"/>
      <c r="F42" s="46"/>
      <c r="G42" s="46"/>
      <c r="H42" s="46"/>
      <c r="J42" s="16"/>
      <c r="K42" s="16"/>
      <c r="L42" s="16"/>
      <c r="M42" s="11" t="str">
        <f t="shared" si="1"/>
        <v>AWAITING INPUT</v>
      </c>
      <c r="O42" s="15"/>
      <c r="P42" s="13" t="str">
        <f t="shared" si="4"/>
        <v>←</v>
      </c>
      <c r="Q42" s="7" t="str" cm="1">
        <f t="array" ref="Q42">_xlfn.IFS(M42="ACTIVE","",M42="LEAVER","ENTER DOL",M42="LEAVER @ 31/03","ENTER DOL",M42="OPT OUT","ENTER OPT OUT DATE",M42="CAREER BREAK","ENTER START DATE OF CAREER BREAK",M42="DEATH IN SERVICE","ENTER DATE OF DEATH",M42="SWITCH TO PARTNERSHIP","ENTER SWITCH DATE",M42="SWITCH TO ALPHA","ENTER SWITCH DATE",M42="NEW JOINER","ENTER EMPLOYMENT START DATE",M42="OPT IN","ENTER OPT IN DATE",M42="NEW JOINER / LEAVER","ENTER START DATE AND DOL",M42="NEW JOINER / OPT OUT","ENTER START DATE AND DATE OF OPT OUT",M42="NEW JOINER / PARTNERSHIP","ENTER START DATE AND DATE OF SWITCH TO PARTNERSHIP",M42="LEAVER FROM CAREER BREAK","ENTER DOL",M42="LEAVER FROM OPT OUT","ENTER DOL",M42="LEAVER FROM PARTNERSHIP","ENTER DOL",M42="RETURN FROM CAREER BREAK","ENTER RETURN BACK DATE",M42="INVALID COMBINATION","REVIEW INPUT",M42="AWAITING INPUT","AWAITING INPUT",M42="CONTINUOUS OPT OUT","",M42="CONTINUOUS CAREER BREAK","",M42="CONTINUOUS PARTNERSHIP","")</f>
        <v>AWAITING INPUT</v>
      </c>
      <c r="S42" s="11" t="str">
        <f t="shared" si="3"/>
        <v/>
      </c>
    </row>
    <row r="43" spans="1:19" ht="20.25" x14ac:dyDescent="0.25">
      <c r="A43" s="46"/>
      <c r="B43" s="46"/>
      <c r="C43" s="46"/>
      <c r="D43" s="46"/>
      <c r="E43" s="46"/>
      <c r="F43" s="46"/>
      <c r="G43" s="46"/>
      <c r="H43" s="46"/>
      <c r="J43" s="16"/>
      <c r="K43" s="16"/>
      <c r="L43" s="16"/>
      <c r="M43" s="11" t="str">
        <f t="shared" si="1"/>
        <v>AWAITING INPUT</v>
      </c>
      <c r="O43" s="15"/>
      <c r="P43" s="13" t="str">
        <f t="shared" si="4"/>
        <v>←</v>
      </c>
      <c r="Q43" s="7" t="str" cm="1">
        <f t="array" ref="Q43">_xlfn.IFS(M43="ACTIVE","",M43="LEAVER","ENTER DOL",M43="LEAVER @ 31/03","ENTER DOL",M43="OPT OUT","ENTER OPT OUT DATE",M43="CAREER BREAK","ENTER START DATE OF CAREER BREAK",M43="DEATH IN SERVICE","ENTER DATE OF DEATH",M43="SWITCH TO PARTNERSHIP","ENTER SWITCH DATE",M43="SWITCH TO ALPHA","ENTER SWITCH DATE",M43="NEW JOINER","ENTER EMPLOYMENT START DATE",M43="OPT IN","ENTER OPT IN DATE",M43="NEW JOINER / LEAVER","ENTER START DATE AND DOL",M43="NEW JOINER / OPT OUT","ENTER START DATE AND DATE OF OPT OUT",M43="NEW JOINER / PARTNERSHIP","ENTER START DATE AND DATE OF SWITCH TO PARTNERSHIP",M43="LEAVER FROM CAREER BREAK","ENTER DOL",M43="LEAVER FROM OPT OUT","ENTER DOL",M43="LEAVER FROM PARTNERSHIP","ENTER DOL",M43="RETURN FROM CAREER BREAK","ENTER RETURN BACK DATE",M43="INVALID COMBINATION","REVIEW INPUT",M43="AWAITING INPUT","AWAITING INPUT",M43="CONTINUOUS OPT OUT","",M43="CONTINUOUS CAREER BREAK","",M43="CONTINUOUS PARTNERSHIP","")</f>
        <v>AWAITING INPUT</v>
      </c>
      <c r="S43" s="11" t="str">
        <f t="shared" si="3"/>
        <v/>
      </c>
    </row>
    <row r="44" spans="1:19" ht="20.25" x14ac:dyDescent="0.25">
      <c r="A44" s="46"/>
      <c r="B44" s="46"/>
      <c r="C44" s="46"/>
      <c r="D44" s="46"/>
      <c r="E44" s="46"/>
      <c r="F44" s="46"/>
      <c r="G44" s="46"/>
      <c r="H44" s="46"/>
      <c r="J44" s="16"/>
      <c r="K44" s="16"/>
      <c r="L44" s="16"/>
      <c r="M44" s="11" t="str">
        <f t="shared" si="1"/>
        <v>AWAITING INPUT</v>
      </c>
      <c r="O44" s="15"/>
      <c r="P44" s="13" t="str">
        <f t="shared" si="4"/>
        <v>←</v>
      </c>
      <c r="Q44" s="7" t="str" cm="1">
        <f t="array" ref="Q44">_xlfn.IFS(M44="ACTIVE","",M44="LEAVER","ENTER DOL",M44="LEAVER @ 31/03","ENTER DOL",M44="OPT OUT","ENTER OPT OUT DATE",M44="CAREER BREAK","ENTER START DATE OF CAREER BREAK",M44="DEATH IN SERVICE","ENTER DATE OF DEATH",M44="SWITCH TO PARTNERSHIP","ENTER SWITCH DATE",M44="SWITCH TO ALPHA","ENTER SWITCH DATE",M44="NEW JOINER","ENTER EMPLOYMENT START DATE",M44="OPT IN","ENTER OPT IN DATE",M44="NEW JOINER / LEAVER","ENTER START DATE AND DOL",M44="NEW JOINER / OPT OUT","ENTER START DATE AND DATE OF OPT OUT",M44="NEW JOINER / PARTNERSHIP","ENTER START DATE AND DATE OF SWITCH TO PARTNERSHIP",M44="LEAVER FROM CAREER BREAK","ENTER DOL",M44="LEAVER FROM OPT OUT","ENTER DOL",M44="LEAVER FROM PARTNERSHIP","ENTER DOL",M44="RETURN FROM CAREER BREAK","ENTER RETURN BACK DATE",M44="INVALID COMBINATION","REVIEW INPUT",M44="AWAITING INPUT","AWAITING INPUT",M44="CONTINUOUS OPT OUT","",M44="CONTINUOUS CAREER BREAK","",M44="CONTINUOUS PARTNERSHIP","")</f>
        <v>AWAITING INPUT</v>
      </c>
      <c r="S44" s="11" t="str">
        <f t="shared" si="3"/>
        <v/>
      </c>
    </row>
    <row r="45" spans="1:19" ht="20.25" x14ac:dyDescent="0.25">
      <c r="A45" s="46"/>
      <c r="B45" s="46"/>
      <c r="C45" s="46"/>
      <c r="D45" s="46"/>
      <c r="E45" s="46"/>
      <c r="F45" s="46"/>
      <c r="G45" s="46"/>
      <c r="H45" s="46"/>
      <c r="J45" s="16"/>
      <c r="K45" s="16"/>
      <c r="L45" s="16"/>
      <c r="M45" s="11" t="str">
        <f t="shared" si="1"/>
        <v>AWAITING INPUT</v>
      </c>
      <c r="O45" s="15"/>
      <c r="P45" s="13" t="str">
        <f t="shared" si="4"/>
        <v>←</v>
      </c>
      <c r="Q45" s="7" t="str" cm="1">
        <f t="array" ref="Q45">_xlfn.IFS(M45="ACTIVE","",M45="LEAVER","ENTER DOL",M45="LEAVER @ 31/03","ENTER DOL",M45="OPT OUT","ENTER OPT OUT DATE",M45="CAREER BREAK","ENTER START DATE OF CAREER BREAK",M45="DEATH IN SERVICE","ENTER DATE OF DEATH",M45="SWITCH TO PARTNERSHIP","ENTER SWITCH DATE",M45="SWITCH TO ALPHA","ENTER SWITCH DATE",M45="NEW JOINER","ENTER EMPLOYMENT START DATE",M45="OPT IN","ENTER OPT IN DATE",M45="NEW JOINER / LEAVER","ENTER START DATE AND DOL",M45="NEW JOINER / OPT OUT","ENTER START DATE AND DATE OF OPT OUT",M45="NEW JOINER / PARTNERSHIP","ENTER START DATE AND DATE OF SWITCH TO PARTNERSHIP",M45="LEAVER FROM CAREER BREAK","ENTER DOL",M45="LEAVER FROM OPT OUT","ENTER DOL",M45="LEAVER FROM PARTNERSHIP","ENTER DOL",M45="RETURN FROM CAREER BREAK","ENTER RETURN BACK DATE",M45="INVALID COMBINATION","REVIEW INPUT",M45="AWAITING INPUT","AWAITING INPUT",M45="CONTINUOUS OPT OUT","",M45="CONTINUOUS CAREER BREAK","",M45="CONTINUOUS PARTNERSHIP","")</f>
        <v>AWAITING INPUT</v>
      </c>
      <c r="S45" s="11" t="str">
        <f t="shared" si="3"/>
        <v/>
      </c>
    </row>
    <row r="46" spans="1:19" ht="20.25" x14ac:dyDescent="0.25">
      <c r="A46" s="46"/>
      <c r="B46" s="46"/>
      <c r="C46" s="46"/>
      <c r="D46" s="46"/>
      <c r="E46" s="46"/>
      <c r="F46" s="46"/>
      <c r="G46" s="46"/>
      <c r="H46" s="46"/>
      <c r="J46" s="16"/>
      <c r="K46" s="16"/>
      <c r="L46" s="16"/>
      <c r="M46" s="11" t="str">
        <f t="shared" si="1"/>
        <v>AWAITING INPUT</v>
      </c>
      <c r="O46" s="15"/>
      <c r="P46" s="13" t="str">
        <f t="shared" si="4"/>
        <v>←</v>
      </c>
      <c r="Q46" s="7" t="str" cm="1">
        <f t="array" ref="Q46">_xlfn.IFS(M46="ACTIVE","",M46="LEAVER","ENTER DOL",M46="LEAVER @ 31/03","ENTER DOL",M46="OPT OUT","ENTER OPT OUT DATE",M46="CAREER BREAK","ENTER START DATE OF CAREER BREAK",M46="DEATH IN SERVICE","ENTER DATE OF DEATH",M46="SWITCH TO PARTNERSHIP","ENTER SWITCH DATE",M46="SWITCH TO ALPHA","ENTER SWITCH DATE",M46="NEW JOINER","ENTER EMPLOYMENT START DATE",M46="OPT IN","ENTER OPT IN DATE",M46="NEW JOINER / LEAVER","ENTER START DATE AND DOL",M46="NEW JOINER / OPT OUT","ENTER START DATE AND DATE OF OPT OUT",M46="NEW JOINER / PARTNERSHIP","ENTER START DATE AND DATE OF SWITCH TO PARTNERSHIP",M46="LEAVER FROM CAREER BREAK","ENTER DOL",M46="LEAVER FROM OPT OUT","ENTER DOL",M46="LEAVER FROM PARTNERSHIP","ENTER DOL",M46="RETURN FROM CAREER BREAK","ENTER RETURN BACK DATE",M46="INVALID COMBINATION","REVIEW INPUT",M46="AWAITING INPUT","AWAITING INPUT",M46="CONTINUOUS OPT OUT","",M46="CONTINUOUS CAREER BREAK","",M46="CONTINUOUS PARTNERSHIP","")</f>
        <v>AWAITING INPUT</v>
      </c>
      <c r="S46" s="11" t="str">
        <f t="shared" si="3"/>
        <v/>
      </c>
    </row>
    <row r="47" spans="1:19" ht="20.25" x14ac:dyDescent="0.25">
      <c r="A47" s="46"/>
      <c r="B47" s="46"/>
      <c r="C47" s="46"/>
      <c r="D47" s="46"/>
      <c r="E47" s="46"/>
      <c r="F47" s="46"/>
      <c r="G47" s="46"/>
      <c r="H47" s="46"/>
      <c r="J47" s="16"/>
      <c r="K47" s="16"/>
      <c r="L47" s="16"/>
      <c r="M47" s="11" t="str">
        <f t="shared" si="1"/>
        <v>AWAITING INPUT</v>
      </c>
      <c r="O47" s="15"/>
      <c r="P47" s="13" t="str">
        <f t="shared" si="4"/>
        <v>←</v>
      </c>
      <c r="Q47" s="7" t="str" cm="1">
        <f t="array" ref="Q47">_xlfn.IFS(M47="ACTIVE","",M47="LEAVER","ENTER DOL",M47="LEAVER @ 31/03","ENTER DOL",M47="OPT OUT","ENTER OPT OUT DATE",M47="CAREER BREAK","ENTER START DATE OF CAREER BREAK",M47="DEATH IN SERVICE","ENTER DATE OF DEATH",M47="SWITCH TO PARTNERSHIP","ENTER SWITCH DATE",M47="SWITCH TO ALPHA","ENTER SWITCH DATE",M47="NEW JOINER","ENTER EMPLOYMENT START DATE",M47="OPT IN","ENTER OPT IN DATE",M47="NEW JOINER / LEAVER","ENTER START DATE AND DOL",M47="NEW JOINER / OPT OUT","ENTER START DATE AND DATE OF OPT OUT",M47="NEW JOINER / PARTNERSHIP","ENTER START DATE AND DATE OF SWITCH TO PARTNERSHIP",M47="LEAVER FROM CAREER BREAK","ENTER DOL",M47="LEAVER FROM OPT OUT","ENTER DOL",M47="LEAVER FROM PARTNERSHIP","ENTER DOL",M47="RETURN FROM CAREER BREAK","ENTER RETURN BACK DATE",M47="INVALID COMBINATION","REVIEW INPUT",M47="AWAITING INPUT","AWAITING INPUT",M47="CONTINUOUS OPT OUT","",M47="CONTINUOUS CAREER BREAK","",M47="CONTINUOUS PARTNERSHIP","")</f>
        <v>AWAITING INPUT</v>
      </c>
      <c r="S47" s="11" t="str">
        <f t="shared" si="3"/>
        <v/>
      </c>
    </row>
    <row r="48" spans="1:19" ht="20.25" x14ac:dyDescent="0.25">
      <c r="A48" s="46"/>
      <c r="B48" s="46"/>
      <c r="C48" s="46"/>
      <c r="D48" s="46"/>
      <c r="E48" s="46"/>
      <c r="F48" s="46"/>
      <c r="G48" s="46"/>
      <c r="H48" s="46"/>
      <c r="J48" s="16"/>
      <c r="K48" s="16"/>
      <c r="L48" s="16"/>
      <c r="M48" s="11" t="str">
        <f t="shared" si="1"/>
        <v>AWAITING INPUT</v>
      </c>
      <c r="O48" s="15"/>
      <c r="P48" s="13" t="str">
        <f t="shared" si="4"/>
        <v>←</v>
      </c>
      <c r="Q48" s="7" t="str" cm="1">
        <f t="array" ref="Q48">_xlfn.IFS(M48="ACTIVE","",M48="LEAVER","ENTER DOL",M48="LEAVER @ 31/03","ENTER DOL",M48="OPT OUT","ENTER OPT OUT DATE",M48="CAREER BREAK","ENTER START DATE OF CAREER BREAK",M48="DEATH IN SERVICE","ENTER DATE OF DEATH",M48="SWITCH TO PARTNERSHIP","ENTER SWITCH DATE",M48="SWITCH TO ALPHA","ENTER SWITCH DATE",M48="NEW JOINER","ENTER EMPLOYMENT START DATE",M48="OPT IN","ENTER OPT IN DATE",M48="NEW JOINER / LEAVER","ENTER START DATE AND DOL",M48="NEW JOINER / OPT OUT","ENTER START DATE AND DATE OF OPT OUT",M48="NEW JOINER / PARTNERSHIP","ENTER START DATE AND DATE OF SWITCH TO PARTNERSHIP",M48="LEAVER FROM CAREER BREAK","ENTER DOL",M48="LEAVER FROM OPT OUT","ENTER DOL",M48="LEAVER FROM PARTNERSHIP","ENTER DOL",M48="RETURN FROM CAREER BREAK","ENTER RETURN BACK DATE",M48="INVALID COMBINATION","REVIEW INPUT",M48="AWAITING INPUT","AWAITING INPUT",M48="CONTINUOUS OPT OUT","",M48="CONTINUOUS CAREER BREAK","",M48="CONTINUOUS PARTNERSHIP","")</f>
        <v>AWAITING INPUT</v>
      </c>
      <c r="S48" s="11" t="str">
        <f t="shared" si="3"/>
        <v/>
      </c>
    </row>
    <row r="49" spans="1:19" ht="20.25" x14ac:dyDescent="0.25">
      <c r="A49" s="46"/>
      <c r="B49" s="46"/>
      <c r="C49" s="46"/>
      <c r="D49" s="46"/>
      <c r="E49" s="46"/>
      <c r="F49" s="46"/>
      <c r="G49" s="46"/>
      <c r="H49" s="46"/>
      <c r="J49" s="16"/>
      <c r="K49" s="16"/>
      <c r="L49" s="16"/>
      <c r="M49" s="11" t="str">
        <f t="shared" si="1"/>
        <v>AWAITING INPUT</v>
      </c>
      <c r="O49" s="15"/>
      <c r="P49" s="13" t="str">
        <f t="shared" si="4"/>
        <v>←</v>
      </c>
      <c r="Q49" s="7" t="str" cm="1">
        <f t="array" ref="Q49">_xlfn.IFS(M49="ACTIVE","",M49="LEAVER","ENTER DOL",M49="LEAVER @ 31/03","ENTER DOL",M49="OPT OUT","ENTER OPT OUT DATE",M49="CAREER BREAK","ENTER START DATE OF CAREER BREAK",M49="DEATH IN SERVICE","ENTER DATE OF DEATH",M49="SWITCH TO PARTNERSHIP","ENTER SWITCH DATE",M49="SWITCH TO ALPHA","ENTER SWITCH DATE",M49="NEW JOINER","ENTER EMPLOYMENT START DATE",M49="OPT IN","ENTER OPT IN DATE",M49="NEW JOINER / LEAVER","ENTER START DATE AND DOL",M49="NEW JOINER / OPT OUT","ENTER START DATE AND DATE OF OPT OUT",M49="NEW JOINER / PARTNERSHIP","ENTER START DATE AND DATE OF SWITCH TO PARTNERSHIP",M49="LEAVER FROM CAREER BREAK","ENTER DOL",M49="LEAVER FROM OPT OUT","ENTER DOL",M49="LEAVER FROM PARTNERSHIP","ENTER DOL",M49="RETURN FROM CAREER BREAK","ENTER RETURN BACK DATE",M49="INVALID COMBINATION","REVIEW INPUT",M49="AWAITING INPUT","AWAITING INPUT",M49="CONTINUOUS OPT OUT","",M49="CONTINUOUS CAREER BREAK","",M49="CONTINUOUS PARTNERSHIP","")</f>
        <v>AWAITING INPUT</v>
      </c>
      <c r="S49" s="11" t="str">
        <f t="shared" si="3"/>
        <v/>
      </c>
    </row>
    <row r="50" spans="1:19" ht="20.25" x14ac:dyDescent="0.25">
      <c r="A50" s="46"/>
      <c r="B50" s="46"/>
      <c r="C50" s="46"/>
      <c r="D50" s="46"/>
      <c r="E50" s="46"/>
      <c r="F50" s="46"/>
      <c r="G50" s="46"/>
      <c r="H50" s="46"/>
      <c r="J50" s="16"/>
      <c r="K50" s="16"/>
      <c r="L50" s="16"/>
      <c r="M50" s="11" t="str">
        <f t="shared" si="1"/>
        <v>AWAITING INPUT</v>
      </c>
      <c r="O50" s="15"/>
      <c r="P50" s="13" t="str">
        <f t="shared" si="4"/>
        <v>←</v>
      </c>
      <c r="Q50" s="7" t="str" cm="1">
        <f t="array" ref="Q50">_xlfn.IFS(M50="ACTIVE","",M50="LEAVER","ENTER DOL",M50="LEAVER @ 31/03","ENTER DOL",M50="OPT OUT","ENTER OPT OUT DATE",M50="CAREER BREAK","ENTER START DATE OF CAREER BREAK",M50="DEATH IN SERVICE","ENTER DATE OF DEATH",M50="SWITCH TO PARTNERSHIP","ENTER SWITCH DATE",M50="SWITCH TO ALPHA","ENTER SWITCH DATE",M50="NEW JOINER","ENTER EMPLOYMENT START DATE",M50="OPT IN","ENTER OPT IN DATE",M50="NEW JOINER / LEAVER","ENTER START DATE AND DOL",M50="NEW JOINER / OPT OUT","ENTER START DATE AND DATE OF OPT OUT",M50="NEW JOINER / PARTNERSHIP","ENTER START DATE AND DATE OF SWITCH TO PARTNERSHIP",M50="LEAVER FROM CAREER BREAK","ENTER DOL",M50="LEAVER FROM OPT OUT","ENTER DOL",M50="LEAVER FROM PARTNERSHIP","ENTER DOL",M50="RETURN FROM CAREER BREAK","ENTER RETURN BACK DATE",M50="INVALID COMBINATION","REVIEW INPUT",M50="AWAITING INPUT","AWAITING INPUT",M50="CONTINUOUS OPT OUT","",M50="CONTINUOUS CAREER BREAK","",M50="CONTINUOUS PARTNERSHIP","")</f>
        <v>AWAITING INPUT</v>
      </c>
      <c r="S50" s="11" t="str">
        <f t="shared" si="3"/>
        <v/>
      </c>
    </row>
    <row r="51" spans="1:19" ht="20.25" x14ac:dyDescent="0.25">
      <c r="A51" s="46"/>
      <c r="B51" s="46"/>
      <c r="C51" s="46"/>
      <c r="D51" s="46"/>
      <c r="E51" s="46"/>
      <c r="F51" s="46"/>
      <c r="G51" s="46"/>
      <c r="H51" s="46"/>
      <c r="J51" s="16"/>
      <c r="K51" s="16"/>
      <c r="L51" s="16"/>
      <c r="M51" s="11" t="str">
        <f t="shared" si="1"/>
        <v>AWAITING INPUT</v>
      </c>
      <c r="O51" s="15"/>
      <c r="P51" s="13" t="str">
        <f t="shared" si="4"/>
        <v>←</v>
      </c>
      <c r="Q51" s="7" t="str" cm="1">
        <f t="array" ref="Q51">_xlfn.IFS(M51="ACTIVE","",M51="LEAVER","ENTER DOL",M51="LEAVER @ 31/03","ENTER DOL",M51="OPT OUT","ENTER OPT OUT DATE",M51="CAREER BREAK","ENTER START DATE OF CAREER BREAK",M51="DEATH IN SERVICE","ENTER DATE OF DEATH",M51="SWITCH TO PARTNERSHIP","ENTER SWITCH DATE",M51="SWITCH TO ALPHA","ENTER SWITCH DATE",M51="NEW JOINER","ENTER EMPLOYMENT START DATE",M51="OPT IN","ENTER OPT IN DATE",M51="NEW JOINER / LEAVER","ENTER START DATE AND DOL",M51="NEW JOINER / OPT OUT","ENTER START DATE AND DATE OF OPT OUT",M51="NEW JOINER / PARTNERSHIP","ENTER START DATE AND DATE OF SWITCH TO PARTNERSHIP",M51="LEAVER FROM CAREER BREAK","ENTER DOL",M51="LEAVER FROM OPT OUT","ENTER DOL",M51="LEAVER FROM PARTNERSHIP","ENTER DOL",M51="RETURN FROM CAREER BREAK","ENTER RETURN BACK DATE",M51="INVALID COMBINATION","REVIEW INPUT",M51="AWAITING INPUT","AWAITING INPUT",M51="CONTINUOUS OPT OUT","",M51="CONTINUOUS CAREER BREAK","",M51="CONTINUOUS PARTNERSHIP","")</f>
        <v>AWAITING INPUT</v>
      </c>
      <c r="S51" s="11" t="str">
        <f t="shared" si="3"/>
        <v/>
      </c>
    </row>
    <row r="52" spans="1:19" ht="20.25" x14ac:dyDescent="0.25">
      <c r="A52" s="46"/>
      <c r="B52" s="46"/>
      <c r="C52" s="46"/>
      <c r="D52" s="46"/>
      <c r="E52" s="46"/>
      <c r="F52" s="46"/>
      <c r="G52" s="46"/>
      <c r="H52" s="46"/>
      <c r="J52" s="16"/>
      <c r="K52" s="16"/>
      <c r="L52" s="16"/>
      <c r="M52" s="11" t="str">
        <f t="shared" si="1"/>
        <v>AWAITING INPUT</v>
      </c>
      <c r="O52" s="15"/>
      <c r="P52" s="13" t="str">
        <f t="shared" si="4"/>
        <v>←</v>
      </c>
      <c r="Q52" s="7" t="str" cm="1">
        <f t="array" ref="Q52">_xlfn.IFS(M52="ACTIVE","",M52="LEAVER","ENTER DOL",M52="LEAVER @ 31/03","ENTER DOL",M52="OPT OUT","ENTER OPT OUT DATE",M52="CAREER BREAK","ENTER START DATE OF CAREER BREAK",M52="DEATH IN SERVICE","ENTER DATE OF DEATH",M52="SWITCH TO PARTNERSHIP","ENTER SWITCH DATE",M52="SWITCH TO ALPHA","ENTER SWITCH DATE",M52="NEW JOINER","ENTER EMPLOYMENT START DATE",M52="OPT IN","ENTER OPT IN DATE",M52="NEW JOINER / LEAVER","ENTER START DATE AND DOL",M52="NEW JOINER / OPT OUT","ENTER START DATE AND DATE OF OPT OUT",M52="NEW JOINER / PARTNERSHIP","ENTER START DATE AND DATE OF SWITCH TO PARTNERSHIP",M52="LEAVER FROM CAREER BREAK","ENTER DOL",M52="LEAVER FROM OPT OUT","ENTER DOL",M52="LEAVER FROM PARTNERSHIP","ENTER DOL",M52="RETURN FROM CAREER BREAK","ENTER RETURN BACK DATE",M52="INVALID COMBINATION","REVIEW INPUT",M52="AWAITING INPUT","AWAITING INPUT",M52="CONTINUOUS OPT OUT","",M52="CONTINUOUS CAREER BREAK","",M52="CONTINUOUS PARTNERSHIP","")</f>
        <v>AWAITING INPUT</v>
      </c>
      <c r="S52" s="11" t="str">
        <f t="shared" si="3"/>
        <v/>
      </c>
    </row>
    <row r="53" spans="1:19" ht="20.25" x14ac:dyDescent="0.25">
      <c r="A53" s="46"/>
      <c r="B53" s="46"/>
      <c r="C53" s="46"/>
      <c r="D53" s="46"/>
      <c r="E53" s="46"/>
      <c r="F53" s="46"/>
      <c r="G53" s="46"/>
      <c r="H53" s="46"/>
      <c r="J53" s="16"/>
      <c r="K53" s="16"/>
      <c r="L53" s="16"/>
      <c r="M53" s="11" t="str">
        <f t="shared" si="1"/>
        <v>AWAITING INPUT</v>
      </c>
      <c r="O53" s="15"/>
      <c r="P53" s="13" t="str">
        <f t="shared" si="4"/>
        <v>←</v>
      </c>
      <c r="Q53" s="7" t="str" cm="1">
        <f t="array" ref="Q53">_xlfn.IFS(M53="ACTIVE","",M53="LEAVER","ENTER DOL",M53="LEAVER @ 31/03","ENTER DOL",M53="OPT OUT","ENTER OPT OUT DATE",M53="CAREER BREAK","ENTER START DATE OF CAREER BREAK",M53="DEATH IN SERVICE","ENTER DATE OF DEATH",M53="SWITCH TO PARTNERSHIP","ENTER SWITCH DATE",M53="SWITCH TO ALPHA","ENTER SWITCH DATE",M53="NEW JOINER","ENTER EMPLOYMENT START DATE",M53="OPT IN","ENTER OPT IN DATE",M53="NEW JOINER / LEAVER","ENTER START DATE AND DOL",M53="NEW JOINER / OPT OUT","ENTER START DATE AND DATE OF OPT OUT",M53="NEW JOINER / PARTNERSHIP","ENTER START DATE AND DATE OF SWITCH TO PARTNERSHIP",M53="LEAVER FROM CAREER BREAK","ENTER DOL",M53="LEAVER FROM OPT OUT","ENTER DOL",M53="LEAVER FROM PARTNERSHIP","ENTER DOL",M53="RETURN FROM CAREER BREAK","ENTER RETURN BACK DATE",M53="INVALID COMBINATION","REVIEW INPUT",M53="AWAITING INPUT","AWAITING INPUT",M53="CONTINUOUS OPT OUT","",M53="CONTINUOUS CAREER BREAK","",M53="CONTINUOUS PARTNERSHIP","")</f>
        <v>AWAITING INPUT</v>
      </c>
      <c r="S53" s="11" t="str">
        <f t="shared" si="3"/>
        <v/>
      </c>
    </row>
    <row r="54" spans="1:19" ht="20.25" x14ac:dyDescent="0.25">
      <c r="A54" s="46"/>
      <c r="B54" s="46"/>
      <c r="C54" s="46"/>
      <c r="D54" s="46"/>
      <c r="E54" s="46"/>
      <c r="F54" s="46"/>
      <c r="G54" s="46"/>
      <c r="H54" s="46"/>
      <c r="J54" s="16"/>
      <c r="K54" s="16"/>
      <c r="L54" s="16"/>
      <c r="M54" s="11" t="str">
        <f t="shared" si="1"/>
        <v>AWAITING INPUT</v>
      </c>
      <c r="O54" s="15"/>
      <c r="P54" s="13" t="str">
        <f t="shared" si="4"/>
        <v>←</v>
      </c>
      <c r="Q54" s="7" t="str" cm="1">
        <f t="array" ref="Q54">_xlfn.IFS(M54="ACTIVE","",M54="LEAVER","ENTER DOL",M54="LEAVER @ 31/03","ENTER DOL",M54="OPT OUT","ENTER OPT OUT DATE",M54="CAREER BREAK","ENTER START DATE OF CAREER BREAK",M54="DEATH IN SERVICE","ENTER DATE OF DEATH",M54="SWITCH TO PARTNERSHIP","ENTER SWITCH DATE",M54="SWITCH TO ALPHA","ENTER SWITCH DATE",M54="NEW JOINER","ENTER EMPLOYMENT START DATE",M54="OPT IN","ENTER OPT IN DATE",M54="NEW JOINER / LEAVER","ENTER START DATE AND DOL",M54="NEW JOINER / OPT OUT","ENTER START DATE AND DATE OF OPT OUT",M54="NEW JOINER / PARTNERSHIP","ENTER START DATE AND DATE OF SWITCH TO PARTNERSHIP",M54="LEAVER FROM CAREER BREAK","ENTER DOL",M54="LEAVER FROM OPT OUT","ENTER DOL",M54="LEAVER FROM PARTNERSHIP","ENTER DOL",M54="RETURN FROM CAREER BREAK","ENTER RETURN BACK DATE",M54="INVALID COMBINATION","REVIEW INPUT",M54="AWAITING INPUT","AWAITING INPUT",M54="CONTINUOUS OPT OUT","",M54="CONTINUOUS CAREER BREAK","",M54="CONTINUOUS PARTNERSHIP","")</f>
        <v>AWAITING INPUT</v>
      </c>
      <c r="S54" s="11" t="str">
        <f t="shared" si="3"/>
        <v/>
      </c>
    </row>
    <row r="55" spans="1:19" ht="20.25" x14ac:dyDescent="0.25">
      <c r="A55" s="46"/>
      <c r="B55" s="46"/>
      <c r="C55" s="46"/>
      <c r="D55" s="46"/>
      <c r="E55" s="46"/>
      <c r="F55" s="46"/>
      <c r="G55" s="46"/>
      <c r="H55" s="46"/>
      <c r="J55" s="16"/>
      <c r="K55" s="16"/>
      <c r="L55" s="16"/>
      <c r="M55" s="11" t="str">
        <f t="shared" si="1"/>
        <v>AWAITING INPUT</v>
      </c>
      <c r="O55" s="15"/>
      <c r="P55" s="13" t="str">
        <f t="shared" si="4"/>
        <v>←</v>
      </c>
      <c r="Q55" s="7" t="str" cm="1">
        <f t="array" ref="Q55">_xlfn.IFS(M55="ACTIVE","",M55="LEAVER","ENTER DOL",M55="LEAVER @ 31/03","ENTER DOL",M55="OPT OUT","ENTER OPT OUT DATE",M55="CAREER BREAK","ENTER START DATE OF CAREER BREAK",M55="DEATH IN SERVICE","ENTER DATE OF DEATH",M55="SWITCH TO PARTNERSHIP","ENTER SWITCH DATE",M55="SWITCH TO ALPHA","ENTER SWITCH DATE",M55="NEW JOINER","ENTER EMPLOYMENT START DATE",M55="OPT IN","ENTER OPT IN DATE",M55="NEW JOINER / LEAVER","ENTER START DATE AND DOL",M55="NEW JOINER / OPT OUT","ENTER START DATE AND DATE OF OPT OUT",M55="NEW JOINER / PARTNERSHIP","ENTER START DATE AND DATE OF SWITCH TO PARTNERSHIP",M55="LEAVER FROM CAREER BREAK","ENTER DOL",M55="LEAVER FROM OPT OUT","ENTER DOL",M55="LEAVER FROM PARTNERSHIP","ENTER DOL",M55="RETURN FROM CAREER BREAK","ENTER RETURN BACK DATE",M55="INVALID COMBINATION","REVIEW INPUT",M55="AWAITING INPUT","AWAITING INPUT",M55="CONTINUOUS OPT OUT","",M55="CONTINUOUS CAREER BREAK","",M55="CONTINUOUS PARTNERSHIP","")</f>
        <v>AWAITING INPUT</v>
      </c>
      <c r="S55" s="11" t="str">
        <f t="shared" si="3"/>
        <v/>
      </c>
    </row>
    <row r="56" spans="1:19" ht="20.25" x14ac:dyDescent="0.25">
      <c r="A56" s="46"/>
      <c r="B56" s="46"/>
      <c r="C56" s="46"/>
      <c r="D56" s="46"/>
      <c r="E56" s="46"/>
      <c r="F56" s="46"/>
      <c r="G56" s="46"/>
      <c r="H56" s="46"/>
      <c r="J56" s="16"/>
      <c r="K56" s="16"/>
      <c r="L56" s="16"/>
      <c r="M56" s="11" t="str">
        <f t="shared" si="1"/>
        <v>AWAITING INPUT</v>
      </c>
      <c r="O56" s="15"/>
      <c r="P56" s="13" t="str">
        <f t="shared" si="4"/>
        <v>←</v>
      </c>
      <c r="Q56" s="7" t="str" cm="1">
        <f t="array" ref="Q56">_xlfn.IFS(M56="ACTIVE","",M56="LEAVER","ENTER DOL",M56="LEAVER @ 31/03","ENTER DOL",M56="OPT OUT","ENTER OPT OUT DATE",M56="CAREER BREAK","ENTER START DATE OF CAREER BREAK",M56="DEATH IN SERVICE","ENTER DATE OF DEATH",M56="SWITCH TO PARTNERSHIP","ENTER SWITCH DATE",M56="SWITCH TO ALPHA","ENTER SWITCH DATE",M56="NEW JOINER","ENTER EMPLOYMENT START DATE",M56="OPT IN","ENTER OPT IN DATE",M56="NEW JOINER / LEAVER","ENTER START DATE AND DOL",M56="NEW JOINER / OPT OUT","ENTER START DATE AND DATE OF OPT OUT",M56="NEW JOINER / PARTNERSHIP","ENTER START DATE AND DATE OF SWITCH TO PARTNERSHIP",M56="LEAVER FROM CAREER BREAK","ENTER DOL",M56="LEAVER FROM OPT OUT","ENTER DOL",M56="LEAVER FROM PARTNERSHIP","ENTER DOL",M56="RETURN FROM CAREER BREAK","ENTER RETURN BACK DATE",M56="INVALID COMBINATION","REVIEW INPUT",M56="AWAITING INPUT","AWAITING INPUT",M56="CONTINUOUS OPT OUT","",M56="CONTINUOUS CAREER BREAK","",M56="CONTINUOUS PARTNERSHIP","")</f>
        <v>AWAITING INPUT</v>
      </c>
      <c r="S56" s="11" t="str">
        <f t="shared" si="3"/>
        <v/>
      </c>
    </row>
    <row r="57" spans="1:19" ht="20.25" x14ac:dyDescent="0.25">
      <c r="A57" s="46"/>
      <c r="B57" s="46"/>
      <c r="C57" s="46"/>
      <c r="D57" s="46"/>
      <c r="E57" s="46"/>
      <c r="F57" s="46"/>
      <c r="G57" s="46"/>
      <c r="H57" s="46"/>
      <c r="J57" s="16"/>
      <c r="K57" s="16"/>
      <c r="L57" s="16"/>
      <c r="M57" s="11" t="str">
        <f t="shared" si="1"/>
        <v>AWAITING INPUT</v>
      </c>
      <c r="O57" s="15"/>
      <c r="P57" s="13" t="str">
        <f t="shared" si="4"/>
        <v>←</v>
      </c>
      <c r="Q57" s="7" t="str" cm="1">
        <f t="array" ref="Q57">_xlfn.IFS(M57="ACTIVE","",M57="LEAVER","ENTER DOL",M57="LEAVER @ 31/03","ENTER DOL",M57="OPT OUT","ENTER OPT OUT DATE",M57="CAREER BREAK","ENTER START DATE OF CAREER BREAK",M57="DEATH IN SERVICE","ENTER DATE OF DEATH",M57="SWITCH TO PARTNERSHIP","ENTER SWITCH DATE",M57="SWITCH TO ALPHA","ENTER SWITCH DATE",M57="NEW JOINER","ENTER EMPLOYMENT START DATE",M57="OPT IN","ENTER OPT IN DATE",M57="NEW JOINER / LEAVER","ENTER START DATE AND DOL",M57="NEW JOINER / OPT OUT","ENTER START DATE AND DATE OF OPT OUT",M57="NEW JOINER / PARTNERSHIP","ENTER START DATE AND DATE OF SWITCH TO PARTNERSHIP",M57="LEAVER FROM CAREER BREAK","ENTER DOL",M57="LEAVER FROM OPT OUT","ENTER DOL",M57="LEAVER FROM PARTNERSHIP","ENTER DOL",M57="RETURN FROM CAREER BREAK","ENTER RETURN BACK DATE",M57="INVALID COMBINATION","REVIEW INPUT",M57="AWAITING INPUT","AWAITING INPUT",M57="CONTINUOUS OPT OUT","",M57="CONTINUOUS CAREER BREAK","",M57="CONTINUOUS PARTNERSHIP","")</f>
        <v>AWAITING INPUT</v>
      </c>
      <c r="S57" s="11" t="str">
        <f t="shared" si="3"/>
        <v/>
      </c>
    </row>
    <row r="58" spans="1:19" ht="20.25" x14ac:dyDescent="0.25">
      <c r="A58" s="46"/>
      <c r="B58" s="46"/>
      <c r="C58" s="46"/>
      <c r="D58" s="46"/>
      <c r="E58" s="46"/>
      <c r="F58" s="46"/>
      <c r="G58" s="46"/>
      <c r="H58" s="46"/>
      <c r="J58" s="16"/>
      <c r="K58" s="16"/>
      <c r="L58" s="16"/>
      <c r="M58" s="11" t="str">
        <f t="shared" si="1"/>
        <v>AWAITING INPUT</v>
      </c>
      <c r="O58" s="15"/>
      <c r="P58" s="13" t="str">
        <f t="shared" si="4"/>
        <v>←</v>
      </c>
      <c r="Q58" s="7" t="str" cm="1">
        <f t="array" ref="Q58">_xlfn.IFS(M58="ACTIVE","",M58="LEAVER","ENTER DOL",M58="LEAVER @ 31/03","ENTER DOL",M58="OPT OUT","ENTER OPT OUT DATE",M58="CAREER BREAK","ENTER START DATE OF CAREER BREAK",M58="DEATH IN SERVICE","ENTER DATE OF DEATH",M58="SWITCH TO PARTNERSHIP","ENTER SWITCH DATE",M58="SWITCH TO ALPHA","ENTER SWITCH DATE",M58="NEW JOINER","ENTER EMPLOYMENT START DATE",M58="OPT IN","ENTER OPT IN DATE",M58="NEW JOINER / LEAVER","ENTER START DATE AND DOL",M58="NEW JOINER / OPT OUT","ENTER START DATE AND DATE OF OPT OUT",M58="NEW JOINER / PARTNERSHIP","ENTER START DATE AND DATE OF SWITCH TO PARTNERSHIP",M58="LEAVER FROM CAREER BREAK","ENTER DOL",M58="LEAVER FROM OPT OUT","ENTER DOL",M58="LEAVER FROM PARTNERSHIP","ENTER DOL",M58="RETURN FROM CAREER BREAK","ENTER RETURN BACK DATE",M58="INVALID COMBINATION","REVIEW INPUT",M58="AWAITING INPUT","AWAITING INPUT",M58="CONTINUOUS OPT OUT","",M58="CONTINUOUS CAREER BREAK","",M58="CONTINUOUS PARTNERSHIP","")</f>
        <v>AWAITING INPUT</v>
      </c>
      <c r="S58" s="11" t="str">
        <f t="shared" si="3"/>
        <v/>
      </c>
    </row>
    <row r="59" spans="1:19" ht="20.25" x14ac:dyDescent="0.25">
      <c r="A59" s="46"/>
      <c r="B59" s="46"/>
      <c r="C59" s="46"/>
      <c r="D59" s="46"/>
      <c r="E59" s="46"/>
      <c r="F59" s="46"/>
      <c r="G59" s="46"/>
      <c r="H59" s="46"/>
      <c r="J59" s="16"/>
      <c r="K59" s="16"/>
      <c r="L59" s="16"/>
      <c r="M59" s="11" t="str">
        <f t="shared" si="1"/>
        <v>AWAITING INPUT</v>
      </c>
      <c r="O59" s="15"/>
      <c r="P59" s="13" t="str">
        <f t="shared" si="4"/>
        <v>←</v>
      </c>
      <c r="Q59" s="7" t="str" cm="1">
        <f t="array" ref="Q59">_xlfn.IFS(M59="ACTIVE","",M59="LEAVER","ENTER DOL",M59="LEAVER @ 31/03","ENTER DOL",M59="OPT OUT","ENTER OPT OUT DATE",M59="CAREER BREAK","ENTER START DATE OF CAREER BREAK",M59="DEATH IN SERVICE","ENTER DATE OF DEATH",M59="SWITCH TO PARTNERSHIP","ENTER SWITCH DATE",M59="SWITCH TO ALPHA","ENTER SWITCH DATE",M59="NEW JOINER","ENTER EMPLOYMENT START DATE",M59="OPT IN","ENTER OPT IN DATE",M59="NEW JOINER / LEAVER","ENTER START DATE AND DOL",M59="NEW JOINER / OPT OUT","ENTER START DATE AND DATE OF OPT OUT",M59="NEW JOINER / PARTNERSHIP","ENTER START DATE AND DATE OF SWITCH TO PARTNERSHIP",M59="LEAVER FROM CAREER BREAK","ENTER DOL",M59="LEAVER FROM OPT OUT","ENTER DOL",M59="LEAVER FROM PARTNERSHIP","ENTER DOL",M59="RETURN FROM CAREER BREAK","ENTER RETURN BACK DATE",M59="INVALID COMBINATION","REVIEW INPUT",M59="AWAITING INPUT","AWAITING INPUT",M59="CONTINUOUS OPT OUT","",M59="CONTINUOUS CAREER BREAK","",M59="CONTINUOUS PARTNERSHIP","")</f>
        <v>AWAITING INPUT</v>
      </c>
      <c r="S59" s="11" t="str">
        <f t="shared" si="3"/>
        <v/>
      </c>
    </row>
    <row r="60" spans="1:19" ht="20.25" x14ac:dyDescent="0.25">
      <c r="A60" s="46"/>
      <c r="B60" s="46"/>
      <c r="C60" s="46"/>
      <c r="D60" s="46"/>
      <c r="E60" s="46"/>
      <c r="F60" s="46"/>
      <c r="G60" s="46"/>
      <c r="H60" s="46"/>
      <c r="J60" s="16"/>
      <c r="K60" s="16"/>
      <c r="L60" s="16"/>
      <c r="M60" s="11" t="str">
        <f t="shared" si="1"/>
        <v>AWAITING INPUT</v>
      </c>
      <c r="O60" s="15"/>
      <c r="P60" s="13" t="str">
        <f t="shared" si="4"/>
        <v>←</v>
      </c>
      <c r="Q60" s="7" t="str" cm="1">
        <f t="array" ref="Q60">_xlfn.IFS(M60="ACTIVE","",M60="LEAVER","ENTER DOL",M60="LEAVER @ 31/03","ENTER DOL",M60="OPT OUT","ENTER OPT OUT DATE",M60="CAREER BREAK","ENTER START DATE OF CAREER BREAK",M60="DEATH IN SERVICE","ENTER DATE OF DEATH",M60="SWITCH TO PARTNERSHIP","ENTER SWITCH DATE",M60="SWITCH TO ALPHA","ENTER SWITCH DATE",M60="NEW JOINER","ENTER EMPLOYMENT START DATE",M60="OPT IN","ENTER OPT IN DATE",M60="NEW JOINER / LEAVER","ENTER START DATE AND DOL",M60="NEW JOINER / OPT OUT","ENTER START DATE AND DATE OF OPT OUT",M60="NEW JOINER / PARTNERSHIP","ENTER START DATE AND DATE OF SWITCH TO PARTNERSHIP",M60="LEAVER FROM CAREER BREAK","ENTER DOL",M60="LEAVER FROM OPT OUT","ENTER DOL",M60="LEAVER FROM PARTNERSHIP","ENTER DOL",M60="RETURN FROM CAREER BREAK","ENTER RETURN BACK DATE",M60="INVALID COMBINATION","REVIEW INPUT",M60="AWAITING INPUT","AWAITING INPUT",M60="CONTINUOUS OPT OUT","",M60="CONTINUOUS CAREER BREAK","",M60="CONTINUOUS PARTNERSHIP","")</f>
        <v>AWAITING INPUT</v>
      </c>
      <c r="S60" s="11" t="str">
        <f t="shared" si="3"/>
        <v/>
      </c>
    </row>
    <row r="61" spans="1:19" ht="20.25" x14ac:dyDescent="0.25">
      <c r="A61" s="46"/>
      <c r="B61" s="46"/>
      <c r="C61" s="46"/>
      <c r="D61" s="46"/>
      <c r="E61" s="46"/>
      <c r="F61" s="46"/>
      <c r="G61" s="46"/>
      <c r="H61" s="46"/>
      <c r="J61" s="16"/>
      <c r="K61" s="16"/>
      <c r="L61" s="16"/>
      <c r="M61" s="11" t="str">
        <f t="shared" si="1"/>
        <v>AWAITING INPUT</v>
      </c>
      <c r="O61" s="15"/>
      <c r="P61" s="13" t="str">
        <f t="shared" si="4"/>
        <v>←</v>
      </c>
      <c r="Q61" s="7" t="str" cm="1">
        <f t="array" ref="Q61">_xlfn.IFS(M61="ACTIVE","",M61="LEAVER","ENTER DOL",M61="LEAVER @ 31/03","ENTER DOL",M61="OPT OUT","ENTER OPT OUT DATE",M61="CAREER BREAK","ENTER START DATE OF CAREER BREAK",M61="DEATH IN SERVICE","ENTER DATE OF DEATH",M61="SWITCH TO PARTNERSHIP","ENTER SWITCH DATE",M61="SWITCH TO ALPHA","ENTER SWITCH DATE",M61="NEW JOINER","ENTER EMPLOYMENT START DATE",M61="OPT IN","ENTER OPT IN DATE",M61="NEW JOINER / LEAVER","ENTER START DATE AND DOL",M61="NEW JOINER / OPT OUT","ENTER START DATE AND DATE OF OPT OUT",M61="NEW JOINER / PARTNERSHIP","ENTER START DATE AND DATE OF SWITCH TO PARTNERSHIP",M61="LEAVER FROM CAREER BREAK","ENTER DOL",M61="LEAVER FROM OPT OUT","ENTER DOL",M61="LEAVER FROM PARTNERSHIP","ENTER DOL",M61="RETURN FROM CAREER BREAK","ENTER RETURN BACK DATE",M61="INVALID COMBINATION","REVIEW INPUT",M61="AWAITING INPUT","AWAITING INPUT",M61="CONTINUOUS OPT OUT","",M61="CONTINUOUS CAREER BREAK","",M61="CONTINUOUS PARTNERSHIP","")</f>
        <v>AWAITING INPUT</v>
      </c>
      <c r="S61" s="11" t="str">
        <f t="shared" si="3"/>
        <v/>
      </c>
    </row>
    <row r="62" spans="1:19" ht="20.25" x14ac:dyDescent="0.25">
      <c r="A62" s="46"/>
      <c r="B62" s="46"/>
      <c r="C62" s="46"/>
      <c r="D62" s="46"/>
      <c r="E62" s="46"/>
      <c r="F62" s="46"/>
      <c r="G62" s="46"/>
      <c r="H62" s="46"/>
      <c r="J62" s="16"/>
      <c r="K62" s="16"/>
      <c r="L62" s="16"/>
      <c r="M62" s="11" t="str">
        <f t="shared" si="1"/>
        <v>AWAITING INPUT</v>
      </c>
      <c r="O62" s="15"/>
      <c r="P62" s="13" t="str">
        <f t="shared" si="4"/>
        <v>←</v>
      </c>
      <c r="Q62" s="7" t="str" cm="1">
        <f t="array" ref="Q62">_xlfn.IFS(M62="ACTIVE","",M62="LEAVER","ENTER DOL",M62="LEAVER @ 31/03","ENTER DOL",M62="OPT OUT","ENTER OPT OUT DATE",M62="CAREER BREAK","ENTER START DATE OF CAREER BREAK",M62="DEATH IN SERVICE","ENTER DATE OF DEATH",M62="SWITCH TO PARTNERSHIP","ENTER SWITCH DATE",M62="SWITCH TO ALPHA","ENTER SWITCH DATE",M62="NEW JOINER","ENTER EMPLOYMENT START DATE",M62="OPT IN","ENTER OPT IN DATE",M62="NEW JOINER / LEAVER","ENTER START DATE AND DOL",M62="NEW JOINER / OPT OUT","ENTER START DATE AND DATE OF OPT OUT",M62="NEW JOINER / PARTNERSHIP","ENTER START DATE AND DATE OF SWITCH TO PARTNERSHIP",M62="LEAVER FROM CAREER BREAK","ENTER DOL",M62="LEAVER FROM OPT OUT","ENTER DOL",M62="LEAVER FROM PARTNERSHIP","ENTER DOL",M62="RETURN FROM CAREER BREAK","ENTER RETURN BACK DATE",M62="INVALID COMBINATION","REVIEW INPUT",M62="AWAITING INPUT","AWAITING INPUT",M62="CONTINUOUS OPT OUT","",M62="CONTINUOUS CAREER BREAK","",M62="CONTINUOUS PARTNERSHIP","")</f>
        <v>AWAITING INPUT</v>
      </c>
      <c r="S62" s="11" t="str">
        <f t="shared" si="3"/>
        <v/>
      </c>
    </row>
    <row r="63" spans="1:19" ht="20.25" x14ac:dyDescent="0.25">
      <c r="A63" s="46"/>
      <c r="B63" s="46"/>
      <c r="C63" s="46"/>
      <c r="D63" s="46"/>
      <c r="E63" s="46"/>
      <c r="F63" s="46"/>
      <c r="G63" s="46"/>
      <c r="H63" s="46"/>
      <c r="J63" s="16"/>
      <c r="K63" s="16"/>
      <c r="L63" s="16"/>
      <c r="M63" s="11" t="str">
        <f t="shared" si="1"/>
        <v>AWAITING INPUT</v>
      </c>
      <c r="O63" s="15"/>
      <c r="P63" s="13" t="str">
        <f t="shared" si="4"/>
        <v>←</v>
      </c>
      <c r="Q63" s="7" t="str" cm="1">
        <f t="array" ref="Q63">_xlfn.IFS(M63="ACTIVE","",M63="LEAVER","ENTER DOL",M63="LEAVER @ 31/03","ENTER DOL",M63="OPT OUT","ENTER OPT OUT DATE",M63="CAREER BREAK","ENTER START DATE OF CAREER BREAK",M63="DEATH IN SERVICE","ENTER DATE OF DEATH",M63="SWITCH TO PARTNERSHIP","ENTER SWITCH DATE",M63="SWITCH TO ALPHA","ENTER SWITCH DATE",M63="NEW JOINER","ENTER EMPLOYMENT START DATE",M63="OPT IN","ENTER OPT IN DATE",M63="NEW JOINER / LEAVER","ENTER START DATE AND DOL",M63="NEW JOINER / OPT OUT","ENTER START DATE AND DATE OF OPT OUT",M63="NEW JOINER / PARTNERSHIP","ENTER START DATE AND DATE OF SWITCH TO PARTNERSHIP",M63="LEAVER FROM CAREER BREAK","ENTER DOL",M63="LEAVER FROM OPT OUT","ENTER DOL",M63="LEAVER FROM PARTNERSHIP","ENTER DOL",M63="RETURN FROM CAREER BREAK","ENTER RETURN BACK DATE",M63="INVALID COMBINATION","REVIEW INPUT",M63="AWAITING INPUT","AWAITING INPUT",M63="CONTINUOUS OPT OUT","",M63="CONTINUOUS CAREER BREAK","",M63="CONTINUOUS PARTNERSHIP","")</f>
        <v>AWAITING INPUT</v>
      </c>
      <c r="S63" s="11" t="str">
        <f t="shared" si="3"/>
        <v/>
      </c>
    </row>
    <row r="64" spans="1:19" ht="20.25" x14ac:dyDescent="0.25">
      <c r="A64" s="46"/>
      <c r="B64" s="46"/>
      <c r="C64" s="46"/>
      <c r="D64" s="46"/>
      <c r="E64" s="46"/>
      <c r="F64" s="46"/>
      <c r="G64" s="46"/>
      <c r="H64" s="46"/>
      <c r="J64" s="16"/>
      <c r="K64" s="16"/>
      <c r="L64" s="16"/>
      <c r="M64" s="11" t="str">
        <f t="shared" si="1"/>
        <v>AWAITING INPUT</v>
      </c>
      <c r="O64" s="15"/>
      <c r="P64" s="13" t="str">
        <f t="shared" si="4"/>
        <v>←</v>
      </c>
      <c r="Q64" s="7" t="str" cm="1">
        <f t="array" ref="Q64">_xlfn.IFS(M64="ACTIVE","",M64="LEAVER","ENTER DOL",M64="LEAVER @ 31/03","ENTER DOL",M64="OPT OUT","ENTER OPT OUT DATE",M64="CAREER BREAK","ENTER START DATE OF CAREER BREAK",M64="DEATH IN SERVICE","ENTER DATE OF DEATH",M64="SWITCH TO PARTNERSHIP","ENTER SWITCH DATE",M64="SWITCH TO ALPHA","ENTER SWITCH DATE",M64="NEW JOINER","ENTER EMPLOYMENT START DATE",M64="OPT IN","ENTER OPT IN DATE",M64="NEW JOINER / LEAVER","ENTER START DATE AND DOL",M64="NEW JOINER / OPT OUT","ENTER START DATE AND DATE OF OPT OUT",M64="NEW JOINER / PARTNERSHIP","ENTER START DATE AND DATE OF SWITCH TO PARTNERSHIP",M64="LEAVER FROM CAREER BREAK","ENTER DOL",M64="LEAVER FROM OPT OUT","ENTER DOL",M64="LEAVER FROM PARTNERSHIP","ENTER DOL",M64="RETURN FROM CAREER BREAK","ENTER RETURN BACK DATE",M64="INVALID COMBINATION","REVIEW INPUT",M64="AWAITING INPUT","AWAITING INPUT",M64="CONTINUOUS OPT OUT","",M64="CONTINUOUS CAREER BREAK","",M64="CONTINUOUS PARTNERSHIP","")</f>
        <v>AWAITING INPUT</v>
      </c>
      <c r="S64" s="11" t="str">
        <f t="shared" si="3"/>
        <v/>
      </c>
    </row>
    <row r="65" spans="1:19" ht="20.25" x14ac:dyDescent="0.25">
      <c r="A65" s="46"/>
      <c r="B65" s="46"/>
      <c r="C65" s="46"/>
      <c r="D65" s="46"/>
      <c r="E65" s="46"/>
      <c r="F65" s="46"/>
      <c r="G65" s="46"/>
      <c r="H65" s="46"/>
      <c r="J65" s="16"/>
      <c r="K65" s="16"/>
      <c r="L65" s="16"/>
      <c r="M65" s="11" t="str">
        <f t="shared" si="1"/>
        <v>AWAITING INPUT</v>
      </c>
      <c r="O65" s="15"/>
      <c r="P65" s="13" t="str">
        <f t="shared" si="4"/>
        <v>←</v>
      </c>
      <c r="Q65" s="7" t="str" cm="1">
        <f t="array" ref="Q65">_xlfn.IFS(M65="ACTIVE","",M65="LEAVER","ENTER DOL",M65="LEAVER @ 31/03","ENTER DOL",M65="OPT OUT","ENTER OPT OUT DATE",M65="CAREER BREAK","ENTER START DATE OF CAREER BREAK",M65="DEATH IN SERVICE","ENTER DATE OF DEATH",M65="SWITCH TO PARTNERSHIP","ENTER SWITCH DATE",M65="SWITCH TO ALPHA","ENTER SWITCH DATE",M65="NEW JOINER","ENTER EMPLOYMENT START DATE",M65="OPT IN","ENTER OPT IN DATE",M65="NEW JOINER / LEAVER","ENTER START DATE AND DOL",M65="NEW JOINER / OPT OUT","ENTER START DATE AND DATE OF OPT OUT",M65="NEW JOINER / PARTNERSHIP","ENTER START DATE AND DATE OF SWITCH TO PARTNERSHIP",M65="LEAVER FROM CAREER BREAK","ENTER DOL",M65="LEAVER FROM OPT OUT","ENTER DOL",M65="LEAVER FROM PARTNERSHIP","ENTER DOL",M65="RETURN FROM CAREER BREAK","ENTER RETURN BACK DATE",M65="INVALID COMBINATION","REVIEW INPUT",M65="AWAITING INPUT","AWAITING INPUT",M65="CONTINUOUS OPT OUT","",M65="CONTINUOUS CAREER BREAK","",M65="CONTINUOUS PARTNERSHIP","")</f>
        <v>AWAITING INPUT</v>
      </c>
      <c r="S65" s="11" t="str">
        <f t="shared" si="3"/>
        <v/>
      </c>
    </row>
    <row r="66" spans="1:19" ht="20.25" x14ac:dyDescent="0.25">
      <c r="A66" s="46"/>
      <c r="B66" s="46"/>
      <c r="C66" s="46"/>
      <c r="D66" s="46"/>
      <c r="E66" s="46"/>
      <c r="F66" s="46"/>
      <c r="G66" s="46"/>
      <c r="H66" s="46"/>
      <c r="J66" s="16"/>
      <c r="K66" s="16"/>
      <c r="L66" s="16"/>
      <c r="M66" s="11" t="str">
        <f t="shared" si="1"/>
        <v>AWAITING INPUT</v>
      </c>
      <c r="O66" s="15"/>
      <c r="P66" s="13" t="str">
        <f t="shared" si="4"/>
        <v>←</v>
      </c>
      <c r="Q66" s="7" t="str" cm="1">
        <f t="array" ref="Q66">_xlfn.IFS(M66="ACTIVE","",M66="LEAVER","ENTER DOL",M66="LEAVER @ 31/03","ENTER DOL",M66="OPT OUT","ENTER OPT OUT DATE",M66="CAREER BREAK","ENTER START DATE OF CAREER BREAK",M66="DEATH IN SERVICE","ENTER DATE OF DEATH",M66="SWITCH TO PARTNERSHIP","ENTER SWITCH DATE",M66="SWITCH TO ALPHA","ENTER SWITCH DATE",M66="NEW JOINER","ENTER EMPLOYMENT START DATE",M66="OPT IN","ENTER OPT IN DATE",M66="NEW JOINER / LEAVER","ENTER START DATE AND DOL",M66="NEW JOINER / OPT OUT","ENTER START DATE AND DATE OF OPT OUT",M66="NEW JOINER / PARTNERSHIP","ENTER START DATE AND DATE OF SWITCH TO PARTNERSHIP",M66="LEAVER FROM CAREER BREAK","ENTER DOL",M66="LEAVER FROM OPT OUT","ENTER DOL",M66="LEAVER FROM PARTNERSHIP","ENTER DOL",M66="RETURN FROM CAREER BREAK","ENTER RETURN BACK DATE",M66="INVALID COMBINATION","REVIEW INPUT",M66="AWAITING INPUT","AWAITING INPUT",M66="CONTINUOUS OPT OUT","",M66="CONTINUOUS CAREER BREAK","",M66="CONTINUOUS PARTNERSHIP","")</f>
        <v>AWAITING INPUT</v>
      </c>
      <c r="S66" s="11" t="str">
        <f t="shared" si="3"/>
        <v/>
      </c>
    </row>
    <row r="67" spans="1:19" ht="20.25" x14ac:dyDescent="0.25">
      <c r="A67" s="46"/>
      <c r="B67" s="46"/>
      <c r="C67" s="46"/>
      <c r="D67" s="46"/>
      <c r="E67" s="46"/>
      <c r="F67" s="46"/>
      <c r="G67" s="46"/>
      <c r="H67" s="46"/>
      <c r="J67" s="16"/>
      <c r="K67" s="16"/>
      <c r="L67" s="16"/>
      <c r="M67" s="11" t="str">
        <f t="shared" si="1"/>
        <v>AWAITING INPUT</v>
      </c>
      <c r="O67" s="15"/>
      <c r="P67" s="13" t="str">
        <f t="shared" si="4"/>
        <v>←</v>
      </c>
      <c r="Q67" s="7" t="str" cm="1">
        <f t="array" ref="Q67">_xlfn.IFS(M67="ACTIVE","",M67="LEAVER","ENTER DOL",M67="LEAVER @ 31/03","ENTER DOL",M67="OPT OUT","ENTER OPT OUT DATE",M67="CAREER BREAK","ENTER START DATE OF CAREER BREAK",M67="DEATH IN SERVICE","ENTER DATE OF DEATH",M67="SWITCH TO PARTNERSHIP","ENTER SWITCH DATE",M67="SWITCH TO ALPHA","ENTER SWITCH DATE",M67="NEW JOINER","ENTER EMPLOYMENT START DATE",M67="OPT IN","ENTER OPT IN DATE",M67="NEW JOINER / LEAVER","ENTER START DATE AND DOL",M67="NEW JOINER / OPT OUT","ENTER START DATE AND DATE OF OPT OUT",M67="NEW JOINER / PARTNERSHIP","ENTER START DATE AND DATE OF SWITCH TO PARTNERSHIP",M67="LEAVER FROM CAREER BREAK","ENTER DOL",M67="LEAVER FROM OPT OUT","ENTER DOL",M67="LEAVER FROM PARTNERSHIP","ENTER DOL",M67="RETURN FROM CAREER BREAK","ENTER RETURN BACK DATE",M67="INVALID COMBINATION","REVIEW INPUT",M67="AWAITING INPUT","AWAITING INPUT",M67="CONTINUOUS OPT OUT","",M67="CONTINUOUS CAREER BREAK","",M67="CONTINUOUS PARTNERSHIP","")</f>
        <v>AWAITING INPUT</v>
      </c>
      <c r="S67" s="11" t="str">
        <f t="shared" si="3"/>
        <v/>
      </c>
    </row>
    <row r="68" spans="1:19" ht="20.25" x14ac:dyDescent="0.25">
      <c r="A68" s="46"/>
      <c r="B68" s="46"/>
      <c r="C68" s="46"/>
      <c r="D68" s="46"/>
      <c r="E68" s="46"/>
      <c r="F68" s="46"/>
      <c r="G68" s="46"/>
      <c r="H68" s="46"/>
      <c r="J68" s="16"/>
      <c r="K68" s="16"/>
      <c r="L68" s="16"/>
      <c r="M68" s="11" t="str">
        <f t="shared" si="1"/>
        <v>AWAITING INPUT</v>
      </c>
      <c r="O68" s="15"/>
      <c r="P68" s="13" t="str">
        <f t="shared" si="4"/>
        <v>←</v>
      </c>
      <c r="Q68" s="7" t="str" cm="1">
        <f t="array" ref="Q68">_xlfn.IFS(M68="ACTIVE","",M68="LEAVER","ENTER DOL",M68="LEAVER @ 31/03","ENTER DOL",M68="OPT OUT","ENTER OPT OUT DATE",M68="CAREER BREAK","ENTER START DATE OF CAREER BREAK",M68="DEATH IN SERVICE","ENTER DATE OF DEATH",M68="SWITCH TO PARTNERSHIP","ENTER SWITCH DATE",M68="SWITCH TO ALPHA","ENTER SWITCH DATE",M68="NEW JOINER","ENTER EMPLOYMENT START DATE",M68="OPT IN","ENTER OPT IN DATE",M68="NEW JOINER / LEAVER","ENTER START DATE AND DOL",M68="NEW JOINER / OPT OUT","ENTER START DATE AND DATE OF OPT OUT",M68="NEW JOINER / PARTNERSHIP","ENTER START DATE AND DATE OF SWITCH TO PARTNERSHIP",M68="LEAVER FROM CAREER BREAK","ENTER DOL",M68="LEAVER FROM OPT OUT","ENTER DOL",M68="LEAVER FROM PARTNERSHIP","ENTER DOL",M68="RETURN FROM CAREER BREAK","ENTER RETURN BACK DATE",M68="INVALID COMBINATION","REVIEW INPUT",M68="AWAITING INPUT","AWAITING INPUT",M68="CONTINUOUS OPT OUT","",M68="CONTINUOUS CAREER BREAK","",M68="CONTINUOUS PARTNERSHIP","")</f>
        <v>AWAITING INPUT</v>
      </c>
      <c r="S68" s="11" t="str">
        <f t="shared" si="3"/>
        <v/>
      </c>
    </row>
    <row r="69" spans="1:19" ht="20.25" x14ac:dyDescent="0.25">
      <c r="A69" s="46"/>
      <c r="B69" s="46"/>
      <c r="C69" s="46"/>
      <c r="D69" s="46"/>
      <c r="E69" s="46"/>
      <c r="F69" s="46"/>
      <c r="G69" s="46"/>
      <c r="H69" s="46"/>
      <c r="J69" s="16"/>
      <c r="K69" s="16"/>
      <c r="L69" s="16"/>
      <c r="M69" s="11" t="str">
        <f t="shared" si="1"/>
        <v>AWAITING INPUT</v>
      </c>
      <c r="O69" s="15"/>
      <c r="P69" s="13" t="str">
        <f t="shared" si="4"/>
        <v>←</v>
      </c>
      <c r="Q69" s="7" t="str" cm="1">
        <f t="array" ref="Q69">_xlfn.IFS(M69="ACTIVE","",M69="LEAVER","ENTER DOL",M69="LEAVER @ 31/03","ENTER DOL",M69="OPT OUT","ENTER OPT OUT DATE",M69="CAREER BREAK","ENTER START DATE OF CAREER BREAK",M69="DEATH IN SERVICE","ENTER DATE OF DEATH",M69="SWITCH TO PARTNERSHIP","ENTER SWITCH DATE",M69="SWITCH TO ALPHA","ENTER SWITCH DATE",M69="NEW JOINER","ENTER EMPLOYMENT START DATE",M69="OPT IN","ENTER OPT IN DATE",M69="NEW JOINER / LEAVER","ENTER START DATE AND DOL",M69="NEW JOINER / OPT OUT","ENTER START DATE AND DATE OF OPT OUT",M69="NEW JOINER / PARTNERSHIP","ENTER START DATE AND DATE OF SWITCH TO PARTNERSHIP",M69="LEAVER FROM CAREER BREAK","ENTER DOL",M69="LEAVER FROM OPT OUT","ENTER DOL",M69="LEAVER FROM PARTNERSHIP","ENTER DOL",M69="RETURN FROM CAREER BREAK","ENTER RETURN BACK DATE",M69="INVALID COMBINATION","REVIEW INPUT",M69="AWAITING INPUT","AWAITING INPUT",M69="CONTINUOUS OPT OUT","",M69="CONTINUOUS CAREER BREAK","",M69="CONTINUOUS PARTNERSHIP","")</f>
        <v>AWAITING INPUT</v>
      </c>
      <c r="S69" s="11" t="str">
        <f t="shared" si="3"/>
        <v/>
      </c>
    </row>
    <row r="70" spans="1:19" ht="20.25" x14ac:dyDescent="0.25">
      <c r="A70" s="46"/>
      <c r="B70" s="46"/>
      <c r="C70" s="46"/>
      <c r="D70" s="46"/>
      <c r="E70" s="46"/>
      <c r="F70" s="46"/>
      <c r="G70" s="46"/>
      <c r="H70" s="46"/>
      <c r="J70" s="16"/>
      <c r="K70" s="16"/>
      <c r="L70" s="16"/>
      <c r="M70" s="11" t="str">
        <f t="shared" si="1"/>
        <v>AWAITING INPUT</v>
      </c>
      <c r="O70" s="15"/>
      <c r="P70" s="13" t="str">
        <f t="shared" si="4"/>
        <v>←</v>
      </c>
      <c r="Q70" s="7" t="str" cm="1">
        <f t="array" ref="Q70">_xlfn.IFS(M70="ACTIVE","",M70="LEAVER","ENTER DOL",M70="LEAVER @ 31/03","ENTER DOL",M70="OPT OUT","ENTER OPT OUT DATE",M70="CAREER BREAK","ENTER START DATE OF CAREER BREAK",M70="DEATH IN SERVICE","ENTER DATE OF DEATH",M70="SWITCH TO PARTNERSHIP","ENTER SWITCH DATE",M70="SWITCH TO ALPHA","ENTER SWITCH DATE",M70="NEW JOINER","ENTER EMPLOYMENT START DATE",M70="OPT IN","ENTER OPT IN DATE",M70="NEW JOINER / LEAVER","ENTER START DATE AND DOL",M70="NEW JOINER / OPT OUT","ENTER START DATE AND DATE OF OPT OUT",M70="NEW JOINER / PARTNERSHIP","ENTER START DATE AND DATE OF SWITCH TO PARTNERSHIP",M70="LEAVER FROM CAREER BREAK","ENTER DOL",M70="LEAVER FROM OPT OUT","ENTER DOL",M70="LEAVER FROM PARTNERSHIP","ENTER DOL",M70="RETURN FROM CAREER BREAK","ENTER RETURN BACK DATE",M70="INVALID COMBINATION","REVIEW INPUT",M70="AWAITING INPUT","AWAITING INPUT",M70="CONTINUOUS OPT OUT","",M70="CONTINUOUS CAREER BREAK","",M70="CONTINUOUS PARTNERSHIP","")</f>
        <v>AWAITING INPUT</v>
      </c>
      <c r="S70" s="11" t="str">
        <f t="shared" si="3"/>
        <v/>
      </c>
    </row>
    <row r="71" spans="1:19" ht="20.25" x14ac:dyDescent="0.25">
      <c r="A71" s="46"/>
      <c r="B71" s="46"/>
      <c r="C71" s="46"/>
      <c r="D71" s="46"/>
      <c r="E71" s="46"/>
      <c r="F71" s="46"/>
      <c r="G71" s="46"/>
      <c r="H71" s="46"/>
      <c r="J71" s="16"/>
      <c r="K71" s="16"/>
      <c r="L71" s="16"/>
      <c r="M71" s="11" t="str">
        <f t="shared" si="1"/>
        <v>AWAITING INPUT</v>
      </c>
      <c r="O71" s="15"/>
      <c r="P71" s="13" t="str">
        <f t="shared" si="4"/>
        <v>←</v>
      </c>
      <c r="Q71" s="7" t="str" cm="1">
        <f t="array" ref="Q71">_xlfn.IFS(M71="ACTIVE","",M71="LEAVER","ENTER DOL",M71="LEAVER @ 31/03","ENTER DOL",M71="OPT OUT","ENTER OPT OUT DATE",M71="CAREER BREAK","ENTER START DATE OF CAREER BREAK",M71="DEATH IN SERVICE","ENTER DATE OF DEATH",M71="SWITCH TO PARTNERSHIP","ENTER SWITCH DATE",M71="SWITCH TO ALPHA","ENTER SWITCH DATE",M71="NEW JOINER","ENTER EMPLOYMENT START DATE",M71="OPT IN","ENTER OPT IN DATE",M71="NEW JOINER / LEAVER","ENTER START DATE AND DOL",M71="NEW JOINER / OPT OUT","ENTER START DATE AND DATE OF OPT OUT",M71="NEW JOINER / PARTNERSHIP","ENTER START DATE AND DATE OF SWITCH TO PARTNERSHIP",M71="LEAVER FROM CAREER BREAK","ENTER DOL",M71="LEAVER FROM OPT OUT","ENTER DOL",M71="LEAVER FROM PARTNERSHIP","ENTER DOL",M71="RETURN FROM CAREER BREAK","ENTER RETURN BACK DATE",M71="INVALID COMBINATION","REVIEW INPUT",M71="AWAITING INPUT","AWAITING INPUT",M71="CONTINUOUS OPT OUT","",M71="CONTINUOUS CAREER BREAK","",M71="CONTINUOUS PARTNERSHIP","")</f>
        <v>AWAITING INPUT</v>
      </c>
      <c r="S71" s="11" t="str">
        <f t="shared" si="3"/>
        <v/>
      </c>
    </row>
    <row r="72" spans="1:19" ht="20.25" x14ac:dyDescent="0.25">
      <c r="A72" s="46"/>
      <c r="B72" s="46"/>
      <c r="C72" s="46"/>
      <c r="D72" s="46"/>
      <c r="E72" s="46"/>
      <c r="F72" s="46"/>
      <c r="G72" s="46"/>
      <c r="H72" s="46"/>
      <c r="J72" s="16"/>
      <c r="K72" s="16"/>
      <c r="L72" s="16"/>
      <c r="M72" s="11" t="str">
        <f t="shared" si="1"/>
        <v>AWAITING INPUT</v>
      </c>
      <c r="O72" s="15"/>
      <c r="P72" s="13" t="str">
        <f t="shared" si="4"/>
        <v>←</v>
      </c>
      <c r="Q72" s="7" t="str" cm="1">
        <f t="array" ref="Q72">_xlfn.IFS(M72="ACTIVE","",M72="LEAVER","ENTER DOL",M72="LEAVER @ 31/03","ENTER DOL",M72="OPT OUT","ENTER OPT OUT DATE",M72="CAREER BREAK","ENTER START DATE OF CAREER BREAK",M72="DEATH IN SERVICE","ENTER DATE OF DEATH",M72="SWITCH TO PARTNERSHIP","ENTER SWITCH DATE",M72="SWITCH TO ALPHA","ENTER SWITCH DATE",M72="NEW JOINER","ENTER EMPLOYMENT START DATE",M72="OPT IN","ENTER OPT IN DATE",M72="NEW JOINER / LEAVER","ENTER START DATE AND DOL",M72="NEW JOINER / OPT OUT","ENTER START DATE AND DATE OF OPT OUT",M72="NEW JOINER / PARTNERSHIP","ENTER START DATE AND DATE OF SWITCH TO PARTNERSHIP",M72="LEAVER FROM CAREER BREAK","ENTER DOL",M72="LEAVER FROM OPT OUT","ENTER DOL",M72="LEAVER FROM PARTNERSHIP","ENTER DOL",M72="RETURN FROM CAREER BREAK","ENTER RETURN BACK DATE",M72="INVALID COMBINATION","REVIEW INPUT",M72="AWAITING INPUT","AWAITING INPUT",M72="CONTINUOUS OPT OUT","",M72="CONTINUOUS CAREER BREAK","",M72="CONTINUOUS PARTNERSHIP","")</f>
        <v>AWAITING INPUT</v>
      </c>
      <c r="S72" s="11" t="str">
        <f t="shared" si="3"/>
        <v/>
      </c>
    </row>
    <row r="73" spans="1:19" ht="20.25" x14ac:dyDescent="0.25">
      <c r="A73" s="46"/>
      <c r="B73" s="46"/>
      <c r="C73" s="46"/>
      <c r="D73" s="46"/>
      <c r="E73" s="46"/>
      <c r="F73" s="46"/>
      <c r="G73" s="46"/>
      <c r="H73" s="46"/>
      <c r="J73" s="16"/>
      <c r="K73" s="16"/>
      <c r="L73" s="16"/>
      <c r="M73" s="11" t="str">
        <f t="shared" si="1"/>
        <v>AWAITING INPUT</v>
      </c>
      <c r="O73" s="15"/>
      <c r="P73" s="13" t="str">
        <f t="shared" si="4"/>
        <v>←</v>
      </c>
      <c r="Q73" s="7" t="str" cm="1">
        <f t="array" ref="Q73">_xlfn.IFS(M73="ACTIVE","",M73="LEAVER","ENTER DOL",M73="LEAVER @ 31/03","ENTER DOL",M73="OPT OUT","ENTER OPT OUT DATE",M73="CAREER BREAK","ENTER START DATE OF CAREER BREAK",M73="DEATH IN SERVICE","ENTER DATE OF DEATH",M73="SWITCH TO PARTNERSHIP","ENTER SWITCH DATE",M73="SWITCH TO ALPHA","ENTER SWITCH DATE",M73="NEW JOINER","ENTER EMPLOYMENT START DATE",M73="OPT IN","ENTER OPT IN DATE",M73="NEW JOINER / LEAVER","ENTER START DATE AND DOL",M73="NEW JOINER / OPT OUT","ENTER START DATE AND DATE OF OPT OUT",M73="NEW JOINER / PARTNERSHIP","ENTER START DATE AND DATE OF SWITCH TO PARTNERSHIP",M73="LEAVER FROM CAREER BREAK","ENTER DOL",M73="LEAVER FROM OPT OUT","ENTER DOL",M73="LEAVER FROM PARTNERSHIP","ENTER DOL",M73="RETURN FROM CAREER BREAK","ENTER RETURN BACK DATE",M73="INVALID COMBINATION","REVIEW INPUT",M73="AWAITING INPUT","AWAITING INPUT",M73="CONTINUOUS OPT OUT","",M73="CONTINUOUS CAREER BREAK","",M73="CONTINUOUS PARTNERSHIP","")</f>
        <v>AWAITING INPUT</v>
      </c>
      <c r="S73" s="11" t="str">
        <f t="shared" ref="S73:S136" si="9">IF(AND($J73="ACTIVE",$K73="ACTIVE"),"A -&gt; A",IF(AND($J73="INACTIVE",$K73="ACTIVE"),"I -&gt; A",IF(AND($J73="ACTIVE",$K73="INACTIVE"),"A -&gt; I",IF(AND($J73="INACTIVE",$K73="INACTIVE"),"I -&gt; I",""))))</f>
        <v/>
      </c>
    </row>
    <row r="74" spans="1:19" ht="20.25" x14ac:dyDescent="0.25">
      <c r="A74" s="46"/>
      <c r="B74" s="46"/>
      <c r="C74" s="46"/>
      <c r="D74" s="46"/>
      <c r="E74" s="46"/>
      <c r="F74" s="46"/>
      <c r="G74" s="46"/>
      <c r="H74" s="46"/>
      <c r="J74" s="16"/>
      <c r="K74" s="16"/>
      <c r="L74" s="16"/>
      <c r="M74" s="11" t="str">
        <f t="shared" si="1"/>
        <v>AWAITING INPUT</v>
      </c>
      <c r="O74" s="15"/>
      <c r="P74" s="13" t="str">
        <f t="shared" si="4"/>
        <v>←</v>
      </c>
      <c r="Q74" s="7" t="str" cm="1">
        <f t="array" ref="Q74">_xlfn.IFS(M74="ACTIVE","",M74="LEAVER","ENTER DOL",M74="LEAVER @ 31/03","ENTER DOL",M74="OPT OUT","ENTER OPT OUT DATE",M74="CAREER BREAK","ENTER START DATE OF CAREER BREAK",M74="DEATH IN SERVICE","ENTER DATE OF DEATH",M74="SWITCH TO PARTNERSHIP","ENTER SWITCH DATE",M74="SWITCH TO ALPHA","ENTER SWITCH DATE",M74="NEW JOINER","ENTER EMPLOYMENT START DATE",M74="OPT IN","ENTER OPT IN DATE",M74="NEW JOINER / LEAVER","ENTER START DATE AND DOL",M74="NEW JOINER / OPT OUT","ENTER START DATE AND DATE OF OPT OUT",M74="NEW JOINER / PARTNERSHIP","ENTER START DATE AND DATE OF SWITCH TO PARTNERSHIP",M74="LEAVER FROM CAREER BREAK","ENTER DOL",M74="LEAVER FROM OPT OUT","ENTER DOL",M74="LEAVER FROM PARTNERSHIP","ENTER DOL",M74="RETURN FROM CAREER BREAK","ENTER RETURN BACK DATE",M74="INVALID COMBINATION","REVIEW INPUT",M74="AWAITING INPUT","AWAITING INPUT",M74="CONTINUOUS OPT OUT","",M74="CONTINUOUS CAREER BREAK","",M74="CONTINUOUS PARTNERSHIP","")</f>
        <v>AWAITING INPUT</v>
      </c>
      <c r="S74" s="11" t="str">
        <f t="shared" si="9"/>
        <v/>
      </c>
    </row>
    <row r="75" spans="1:19" ht="20.25" x14ac:dyDescent="0.25">
      <c r="A75" s="46"/>
      <c r="B75" s="46"/>
      <c r="C75" s="46"/>
      <c r="D75" s="46"/>
      <c r="E75" s="46"/>
      <c r="F75" s="46"/>
      <c r="G75" s="46"/>
      <c r="H75" s="46"/>
      <c r="J75" s="16"/>
      <c r="K75" s="16"/>
      <c r="L75" s="16"/>
      <c r="M75" s="11" t="str">
        <f t="shared" si="1"/>
        <v>AWAITING INPUT</v>
      </c>
      <c r="O75" s="15"/>
      <c r="P75" s="13" t="str">
        <f t="shared" ref="P75:P138" si="10">IF(Q75&lt;&gt;"","←","")</f>
        <v>←</v>
      </c>
      <c r="Q75" s="7" t="str" cm="1">
        <f t="array" ref="Q75">_xlfn.IFS(M75="ACTIVE","",M75="LEAVER","ENTER DOL",M75="LEAVER @ 31/03","ENTER DOL",M75="OPT OUT","ENTER OPT OUT DATE",M75="CAREER BREAK","ENTER START DATE OF CAREER BREAK",M75="DEATH IN SERVICE","ENTER DATE OF DEATH",M75="SWITCH TO PARTNERSHIP","ENTER SWITCH DATE",M75="SWITCH TO ALPHA","ENTER SWITCH DATE",M75="NEW JOINER","ENTER EMPLOYMENT START DATE",M75="OPT IN","ENTER OPT IN DATE",M75="NEW JOINER / LEAVER","ENTER START DATE AND DOL",M75="NEW JOINER / OPT OUT","ENTER START DATE AND DATE OF OPT OUT",M75="NEW JOINER / PARTNERSHIP","ENTER START DATE AND DATE OF SWITCH TO PARTNERSHIP",M75="LEAVER FROM CAREER BREAK","ENTER DOL",M75="LEAVER FROM OPT OUT","ENTER DOL",M75="LEAVER FROM PARTNERSHIP","ENTER DOL",M75="RETURN FROM CAREER BREAK","ENTER RETURN BACK DATE",M75="INVALID COMBINATION","REVIEW INPUT",M75="AWAITING INPUT","AWAITING INPUT",M75="CONTINUOUS OPT OUT","",M75="CONTINUOUS CAREER BREAK","",M75="CONTINUOUS PARTNERSHIP","")</f>
        <v>AWAITING INPUT</v>
      </c>
      <c r="S75" s="11" t="str">
        <f t="shared" si="9"/>
        <v/>
      </c>
    </row>
    <row r="76" spans="1:19" ht="20.25" x14ac:dyDescent="0.25">
      <c r="A76" s="46"/>
      <c r="B76" s="46"/>
      <c r="C76" s="46"/>
      <c r="D76" s="46"/>
      <c r="E76" s="46"/>
      <c r="F76" s="46"/>
      <c r="G76" s="46"/>
      <c r="H76" s="46"/>
      <c r="J76" s="16"/>
      <c r="K76" s="16"/>
      <c r="L76" s="16"/>
      <c r="M76" s="11" t="str">
        <f t="shared" si="1"/>
        <v>AWAITING INPUT</v>
      </c>
      <c r="O76" s="15"/>
      <c r="P76" s="13" t="str">
        <f t="shared" si="10"/>
        <v>←</v>
      </c>
      <c r="Q76" s="7" t="str" cm="1">
        <f t="array" ref="Q76">_xlfn.IFS(M76="ACTIVE","",M76="LEAVER","ENTER DOL",M76="LEAVER @ 31/03","ENTER DOL",M76="OPT OUT","ENTER OPT OUT DATE",M76="CAREER BREAK","ENTER START DATE OF CAREER BREAK",M76="DEATH IN SERVICE","ENTER DATE OF DEATH",M76="SWITCH TO PARTNERSHIP","ENTER SWITCH DATE",M76="SWITCH TO ALPHA","ENTER SWITCH DATE",M76="NEW JOINER","ENTER EMPLOYMENT START DATE",M76="OPT IN","ENTER OPT IN DATE",M76="NEW JOINER / LEAVER","ENTER START DATE AND DOL",M76="NEW JOINER / OPT OUT","ENTER START DATE AND DATE OF OPT OUT",M76="NEW JOINER / PARTNERSHIP","ENTER START DATE AND DATE OF SWITCH TO PARTNERSHIP",M76="LEAVER FROM CAREER BREAK","ENTER DOL",M76="LEAVER FROM OPT OUT","ENTER DOL",M76="LEAVER FROM PARTNERSHIP","ENTER DOL",M76="RETURN FROM CAREER BREAK","ENTER RETURN BACK DATE",M76="INVALID COMBINATION","REVIEW INPUT",M76="AWAITING INPUT","AWAITING INPUT",M76="CONTINUOUS OPT OUT","",M76="CONTINUOUS CAREER BREAK","",M76="CONTINUOUS PARTNERSHIP","")</f>
        <v>AWAITING INPUT</v>
      </c>
      <c r="S76" s="11" t="str">
        <f t="shared" si="9"/>
        <v/>
      </c>
    </row>
    <row r="77" spans="1:19" ht="20.25" x14ac:dyDescent="0.25">
      <c r="A77" s="46"/>
      <c r="B77" s="46"/>
      <c r="C77" s="46"/>
      <c r="D77" s="46"/>
      <c r="E77" s="46"/>
      <c r="F77" s="46"/>
      <c r="G77" s="46"/>
      <c r="H77" s="46"/>
      <c r="J77" s="16"/>
      <c r="K77" s="16"/>
      <c r="L77" s="16"/>
      <c r="M77" s="11" t="str">
        <f t="shared" si="1"/>
        <v>AWAITING INPUT</v>
      </c>
      <c r="O77" s="15"/>
      <c r="P77" s="13" t="str">
        <f t="shared" si="10"/>
        <v>←</v>
      </c>
      <c r="Q77" s="7" t="str" cm="1">
        <f t="array" ref="Q77">_xlfn.IFS(M77="ACTIVE","",M77="LEAVER","ENTER DOL",M77="LEAVER @ 31/03","ENTER DOL",M77="OPT OUT","ENTER OPT OUT DATE",M77="CAREER BREAK","ENTER START DATE OF CAREER BREAK",M77="DEATH IN SERVICE","ENTER DATE OF DEATH",M77="SWITCH TO PARTNERSHIP","ENTER SWITCH DATE",M77="SWITCH TO ALPHA","ENTER SWITCH DATE",M77="NEW JOINER","ENTER EMPLOYMENT START DATE",M77="OPT IN","ENTER OPT IN DATE",M77="NEW JOINER / LEAVER","ENTER START DATE AND DOL",M77="NEW JOINER / OPT OUT","ENTER START DATE AND DATE OF OPT OUT",M77="NEW JOINER / PARTNERSHIP","ENTER START DATE AND DATE OF SWITCH TO PARTNERSHIP",M77="LEAVER FROM CAREER BREAK","ENTER DOL",M77="LEAVER FROM OPT OUT","ENTER DOL",M77="LEAVER FROM PARTNERSHIP","ENTER DOL",M77="RETURN FROM CAREER BREAK","ENTER RETURN BACK DATE",M77="INVALID COMBINATION","REVIEW INPUT",M77="AWAITING INPUT","AWAITING INPUT",M77="CONTINUOUS OPT OUT","",M77="CONTINUOUS CAREER BREAK","",M77="CONTINUOUS PARTNERSHIP","")</f>
        <v>AWAITING INPUT</v>
      </c>
      <c r="S77" s="11" t="str">
        <f t="shared" si="9"/>
        <v/>
      </c>
    </row>
    <row r="78" spans="1:19" ht="20.25" x14ac:dyDescent="0.25">
      <c r="A78" s="46"/>
      <c r="B78" s="46"/>
      <c r="C78" s="46"/>
      <c r="D78" s="46"/>
      <c r="E78" s="46"/>
      <c r="F78" s="46"/>
      <c r="G78" s="46"/>
      <c r="H78" s="46"/>
      <c r="J78" s="16"/>
      <c r="K78" s="16"/>
      <c r="L78" s="16"/>
      <c r="M78" s="11" t="str">
        <f t="shared" si="1"/>
        <v>AWAITING INPUT</v>
      </c>
      <c r="O78" s="15"/>
      <c r="P78" s="13" t="str">
        <f t="shared" si="10"/>
        <v>←</v>
      </c>
      <c r="Q78" s="7" t="str" cm="1">
        <f t="array" ref="Q78">_xlfn.IFS(M78="ACTIVE","",M78="LEAVER","ENTER DOL",M78="LEAVER @ 31/03","ENTER DOL",M78="OPT OUT","ENTER OPT OUT DATE",M78="CAREER BREAK","ENTER START DATE OF CAREER BREAK",M78="DEATH IN SERVICE","ENTER DATE OF DEATH",M78="SWITCH TO PARTNERSHIP","ENTER SWITCH DATE",M78="SWITCH TO ALPHA","ENTER SWITCH DATE",M78="NEW JOINER","ENTER EMPLOYMENT START DATE",M78="OPT IN","ENTER OPT IN DATE",M78="NEW JOINER / LEAVER","ENTER START DATE AND DOL",M78="NEW JOINER / OPT OUT","ENTER START DATE AND DATE OF OPT OUT",M78="NEW JOINER / PARTNERSHIP","ENTER START DATE AND DATE OF SWITCH TO PARTNERSHIP",M78="LEAVER FROM CAREER BREAK","ENTER DOL",M78="LEAVER FROM OPT OUT","ENTER DOL",M78="LEAVER FROM PARTNERSHIP","ENTER DOL",M78="RETURN FROM CAREER BREAK","ENTER RETURN BACK DATE",M78="INVALID COMBINATION","REVIEW INPUT",M78="AWAITING INPUT","AWAITING INPUT",M78="CONTINUOUS OPT OUT","",M78="CONTINUOUS CAREER BREAK","",M78="CONTINUOUS PARTNERSHIP","")</f>
        <v>AWAITING INPUT</v>
      </c>
      <c r="S78" s="11" t="str">
        <f t="shared" si="9"/>
        <v/>
      </c>
    </row>
    <row r="79" spans="1:19" ht="20.25" x14ac:dyDescent="0.25">
      <c r="A79" s="46"/>
      <c r="B79" s="46"/>
      <c r="C79" s="46"/>
      <c r="D79" s="46"/>
      <c r="E79" s="46"/>
      <c r="F79" s="46"/>
      <c r="G79" s="46"/>
      <c r="H79" s="46"/>
      <c r="J79" s="16"/>
      <c r="K79" s="16"/>
      <c r="L79" s="16"/>
      <c r="M79" s="11" t="str">
        <f t="shared" si="1"/>
        <v>AWAITING INPUT</v>
      </c>
      <c r="O79" s="15"/>
      <c r="P79" s="13" t="str">
        <f t="shared" si="10"/>
        <v>←</v>
      </c>
      <c r="Q79" s="7" t="str" cm="1">
        <f t="array" ref="Q79">_xlfn.IFS(M79="ACTIVE","",M79="LEAVER","ENTER DOL",M79="LEAVER @ 31/03","ENTER DOL",M79="OPT OUT","ENTER OPT OUT DATE",M79="CAREER BREAK","ENTER START DATE OF CAREER BREAK",M79="DEATH IN SERVICE","ENTER DATE OF DEATH",M79="SWITCH TO PARTNERSHIP","ENTER SWITCH DATE",M79="SWITCH TO ALPHA","ENTER SWITCH DATE",M79="NEW JOINER","ENTER EMPLOYMENT START DATE",M79="OPT IN","ENTER OPT IN DATE",M79="NEW JOINER / LEAVER","ENTER START DATE AND DOL",M79="NEW JOINER / OPT OUT","ENTER START DATE AND DATE OF OPT OUT",M79="NEW JOINER / PARTNERSHIP","ENTER START DATE AND DATE OF SWITCH TO PARTNERSHIP",M79="LEAVER FROM CAREER BREAK","ENTER DOL",M79="LEAVER FROM OPT OUT","ENTER DOL",M79="LEAVER FROM PARTNERSHIP","ENTER DOL",M79="RETURN FROM CAREER BREAK","ENTER RETURN BACK DATE",M79="INVALID COMBINATION","REVIEW INPUT",M79="AWAITING INPUT","AWAITING INPUT",M79="CONTINUOUS OPT OUT","",M79="CONTINUOUS CAREER BREAK","",M79="CONTINUOUS PARTNERSHIP","")</f>
        <v>AWAITING INPUT</v>
      </c>
      <c r="S79" s="11" t="str">
        <f t="shared" si="9"/>
        <v/>
      </c>
    </row>
    <row r="80" spans="1:19" ht="20.25" x14ac:dyDescent="0.25">
      <c r="A80" s="46"/>
      <c r="B80" s="46"/>
      <c r="C80" s="46"/>
      <c r="D80" s="46"/>
      <c r="E80" s="46"/>
      <c r="F80" s="46"/>
      <c r="G80" s="46"/>
      <c r="H80" s="46"/>
      <c r="J80" s="16"/>
      <c r="K80" s="16"/>
      <c r="L80" s="16"/>
      <c r="M80" s="11" t="str">
        <f t="shared" si="1"/>
        <v>AWAITING INPUT</v>
      </c>
      <c r="O80" s="15"/>
      <c r="P80" s="13" t="str">
        <f t="shared" si="10"/>
        <v>←</v>
      </c>
      <c r="Q80" s="7" t="str" cm="1">
        <f t="array" ref="Q80">_xlfn.IFS(M80="ACTIVE","",M80="LEAVER","ENTER DOL",M80="LEAVER @ 31/03","ENTER DOL",M80="OPT OUT","ENTER OPT OUT DATE",M80="CAREER BREAK","ENTER START DATE OF CAREER BREAK",M80="DEATH IN SERVICE","ENTER DATE OF DEATH",M80="SWITCH TO PARTNERSHIP","ENTER SWITCH DATE",M80="SWITCH TO ALPHA","ENTER SWITCH DATE",M80="NEW JOINER","ENTER EMPLOYMENT START DATE",M80="OPT IN","ENTER OPT IN DATE",M80="NEW JOINER / LEAVER","ENTER START DATE AND DOL",M80="NEW JOINER / OPT OUT","ENTER START DATE AND DATE OF OPT OUT",M80="NEW JOINER / PARTNERSHIP","ENTER START DATE AND DATE OF SWITCH TO PARTNERSHIP",M80="LEAVER FROM CAREER BREAK","ENTER DOL",M80="LEAVER FROM OPT OUT","ENTER DOL",M80="LEAVER FROM PARTNERSHIP","ENTER DOL",M80="RETURN FROM CAREER BREAK","ENTER RETURN BACK DATE",M80="INVALID COMBINATION","REVIEW INPUT",M80="AWAITING INPUT","AWAITING INPUT",M80="CONTINUOUS OPT OUT","",M80="CONTINUOUS CAREER BREAK","",M80="CONTINUOUS PARTNERSHIP","")</f>
        <v>AWAITING INPUT</v>
      </c>
      <c r="S80" s="11" t="str">
        <f t="shared" si="9"/>
        <v/>
      </c>
    </row>
    <row r="81" spans="1:19" ht="20.25" x14ac:dyDescent="0.25">
      <c r="A81" s="46"/>
      <c r="B81" s="46"/>
      <c r="C81" s="46"/>
      <c r="D81" s="46"/>
      <c r="E81" s="46"/>
      <c r="F81" s="46"/>
      <c r="G81" s="46"/>
      <c r="H81" s="46"/>
      <c r="J81" s="16"/>
      <c r="K81" s="16"/>
      <c r="L81" s="16"/>
      <c r="M81" s="11" t="str">
        <f t="shared" si="1"/>
        <v>AWAITING INPUT</v>
      </c>
      <c r="O81" s="15"/>
      <c r="P81" s="13" t="str">
        <f t="shared" si="10"/>
        <v>←</v>
      </c>
      <c r="Q81" s="7" t="str" cm="1">
        <f t="array" ref="Q81">_xlfn.IFS(M81="ACTIVE","",M81="LEAVER","ENTER DOL",M81="LEAVER @ 31/03","ENTER DOL",M81="OPT OUT","ENTER OPT OUT DATE",M81="CAREER BREAK","ENTER START DATE OF CAREER BREAK",M81="DEATH IN SERVICE","ENTER DATE OF DEATH",M81="SWITCH TO PARTNERSHIP","ENTER SWITCH DATE",M81="SWITCH TO ALPHA","ENTER SWITCH DATE",M81="NEW JOINER","ENTER EMPLOYMENT START DATE",M81="OPT IN","ENTER OPT IN DATE",M81="NEW JOINER / LEAVER","ENTER START DATE AND DOL",M81="NEW JOINER / OPT OUT","ENTER START DATE AND DATE OF OPT OUT",M81="NEW JOINER / PARTNERSHIP","ENTER START DATE AND DATE OF SWITCH TO PARTNERSHIP",M81="LEAVER FROM CAREER BREAK","ENTER DOL",M81="LEAVER FROM OPT OUT","ENTER DOL",M81="LEAVER FROM PARTNERSHIP","ENTER DOL",M81="RETURN FROM CAREER BREAK","ENTER RETURN BACK DATE",M81="INVALID COMBINATION","REVIEW INPUT",M81="AWAITING INPUT","AWAITING INPUT",M81="CONTINUOUS OPT OUT","",M81="CONTINUOUS CAREER BREAK","",M81="CONTINUOUS PARTNERSHIP","")</f>
        <v>AWAITING INPUT</v>
      </c>
      <c r="S81" s="11" t="str">
        <f t="shared" si="9"/>
        <v/>
      </c>
    </row>
    <row r="82" spans="1:19" ht="20.25" x14ac:dyDescent="0.25">
      <c r="A82" s="46"/>
      <c r="B82" s="46"/>
      <c r="C82" s="46"/>
      <c r="D82" s="46"/>
      <c r="E82" s="46"/>
      <c r="F82" s="46"/>
      <c r="G82" s="46"/>
      <c r="H82" s="46"/>
      <c r="J82" s="16"/>
      <c r="K82" s="16"/>
      <c r="L82" s="16"/>
      <c r="M82" s="11" t="str">
        <f t="shared" si="1"/>
        <v>AWAITING INPUT</v>
      </c>
      <c r="O82" s="15"/>
      <c r="P82" s="13" t="str">
        <f t="shared" si="10"/>
        <v>←</v>
      </c>
      <c r="Q82" s="7" t="str" cm="1">
        <f t="array" ref="Q82">_xlfn.IFS(M82="ACTIVE","",M82="LEAVER","ENTER DOL",M82="LEAVER @ 31/03","ENTER DOL",M82="OPT OUT","ENTER OPT OUT DATE",M82="CAREER BREAK","ENTER START DATE OF CAREER BREAK",M82="DEATH IN SERVICE","ENTER DATE OF DEATH",M82="SWITCH TO PARTNERSHIP","ENTER SWITCH DATE",M82="SWITCH TO ALPHA","ENTER SWITCH DATE",M82="NEW JOINER","ENTER EMPLOYMENT START DATE",M82="OPT IN","ENTER OPT IN DATE",M82="NEW JOINER / LEAVER","ENTER START DATE AND DOL",M82="NEW JOINER / OPT OUT","ENTER START DATE AND DATE OF OPT OUT",M82="NEW JOINER / PARTNERSHIP","ENTER START DATE AND DATE OF SWITCH TO PARTNERSHIP",M82="LEAVER FROM CAREER BREAK","ENTER DOL",M82="LEAVER FROM OPT OUT","ENTER DOL",M82="LEAVER FROM PARTNERSHIP","ENTER DOL",M82="RETURN FROM CAREER BREAK","ENTER RETURN BACK DATE",M82="INVALID COMBINATION","REVIEW INPUT",M82="AWAITING INPUT","AWAITING INPUT",M82="CONTINUOUS OPT OUT","",M82="CONTINUOUS CAREER BREAK","",M82="CONTINUOUS PARTNERSHIP","")</f>
        <v>AWAITING INPUT</v>
      </c>
      <c r="S82" s="11" t="str">
        <f t="shared" si="9"/>
        <v/>
      </c>
    </row>
    <row r="83" spans="1:19" ht="20.25" x14ac:dyDescent="0.25">
      <c r="A83" s="46"/>
      <c r="B83" s="46"/>
      <c r="C83" s="46"/>
      <c r="D83" s="46"/>
      <c r="E83" s="46"/>
      <c r="F83" s="46"/>
      <c r="G83" s="46"/>
      <c r="H83" s="46"/>
      <c r="J83" s="16"/>
      <c r="K83" s="16"/>
      <c r="L83" s="16"/>
      <c r="M83" s="11" t="str">
        <f t="shared" si="1"/>
        <v>AWAITING INPUT</v>
      </c>
      <c r="O83" s="15"/>
      <c r="P83" s="13" t="str">
        <f t="shared" si="10"/>
        <v>←</v>
      </c>
      <c r="Q83" s="7" t="str" cm="1">
        <f t="array" ref="Q83">_xlfn.IFS(M83="ACTIVE","",M83="LEAVER","ENTER DOL",M83="LEAVER @ 31/03","ENTER DOL",M83="OPT OUT","ENTER OPT OUT DATE",M83="CAREER BREAK","ENTER START DATE OF CAREER BREAK",M83="DEATH IN SERVICE","ENTER DATE OF DEATH",M83="SWITCH TO PARTNERSHIP","ENTER SWITCH DATE",M83="SWITCH TO ALPHA","ENTER SWITCH DATE",M83="NEW JOINER","ENTER EMPLOYMENT START DATE",M83="OPT IN","ENTER OPT IN DATE",M83="NEW JOINER / LEAVER","ENTER START DATE AND DOL",M83="NEW JOINER / OPT OUT","ENTER START DATE AND DATE OF OPT OUT",M83="NEW JOINER / PARTNERSHIP","ENTER START DATE AND DATE OF SWITCH TO PARTNERSHIP",M83="LEAVER FROM CAREER BREAK","ENTER DOL",M83="LEAVER FROM OPT OUT","ENTER DOL",M83="LEAVER FROM PARTNERSHIP","ENTER DOL",M83="RETURN FROM CAREER BREAK","ENTER RETURN BACK DATE",M83="INVALID COMBINATION","REVIEW INPUT",M83="AWAITING INPUT","AWAITING INPUT",M83="CONTINUOUS OPT OUT","",M83="CONTINUOUS CAREER BREAK","",M83="CONTINUOUS PARTNERSHIP","")</f>
        <v>AWAITING INPUT</v>
      </c>
      <c r="S83" s="11" t="str">
        <f t="shared" si="9"/>
        <v/>
      </c>
    </row>
    <row r="84" spans="1:19" ht="20.25" x14ac:dyDescent="0.25">
      <c r="A84" s="46"/>
      <c r="B84" s="46"/>
      <c r="C84" s="46"/>
      <c r="D84" s="46"/>
      <c r="E84" s="46"/>
      <c r="F84" s="46"/>
      <c r="G84" s="46"/>
      <c r="H84" s="46"/>
      <c r="J84" s="16"/>
      <c r="K84" s="16"/>
      <c r="L84" s="16"/>
      <c r="M84" s="11" t="str">
        <f t="shared" si="1"/>
        <v>AWAITING INPUT</v>
      </c>
      <c r="O84" s="15"/>
      <c r="P84" s="13" t="str">
        <f t="shared" si="10"/>
        <v>←</v>
      </c>
      <c r="Q84" s="7" t="str" cm="1">
        <f t="array" ref="Q84">_xlfn.IFS(M84="ACTIVE","",M84="LEAVER","ENTER DOL",M84="LEAVER @ 31/03","ENTER DOL",M84="OPT OUT","ENTER OPT OUT DATE",M84="CAREER BREAK","ENTER START DATE OF CAREER BREAK",M84="DEATH IN SERVICE","ENTER DATE OF DEATH",M84="SWITCH TO PARTNERSHIP","ENTER SWITCH DATE",M84="SWITCH TO ALPHA","ENTER SWITCH DATE",M84="NEW JOINER","ENTER EMPLOYMENT START DATE",M84="OPT IN","ENTER OPT IN DATE",M84="NEW JOINER / LEAVER","ENTER START DATE AND DOL",M84="NEW JOINER / OPT OUT","ENTER START DATE AND DATE OF OPT OUT",M84="NEW JOINER / PARTNERSHIP","ENTER START DATE AND DATE OF SWITCH TO PARTNERSHIP",M84="LEAVER FROM CAREER BREAK","ENTER DOL",M84="LEAVER FROM OPT OUT","ENTER DOL",M84="LEAVER FROM PARTNERSHIP","ENTER DOL",M84="RETURN FROM CAREER BREAK","ENTER RETURN BACK DATE",M84="INVALID COMBINATION","REVIEW INPUT",M84="AWAITING INPUT","AWAITING INPUT",M84="CONTINUOUS OPT OUT","",M84="CONTINUOUS CAREER BREAK","",M84="CONTINUOUS PARTNERSHIP","")</f>
        <v>AWAITING INPUT</v>
      </c>
      <c r="S84" s="11" t="str">
        <f t="shared" si="9"/>
        <v/>
      </c>
    </row>
    <row r="85" spans="1:19" ht="20.25" x14ac:dyDescent="0.25">
      <c r="A85" s="46"/>
      <c r="B85" s="46"/>
      <c r="C85" s="46"/>
      <c r="D85" s="46"/>
      <c r="E85" s="46"/>
      <c r="F85" s="46"/>
      <c r="G85" s="46"/>
      <c r="H85" s="46"/>
      <c r="J85" s="16"/>
      <c r="K85" s="16"/>
      <c r="L85" s="16"/>
      <c r="M85" s="11" t="str">
        <f t="shared" si="1"/>
        <v>AWAITING INPUT</v>
      </c>
      <c r="O85" s="15"/>
      <c r="P85" s="13" t="str">
        <f t="shared" si="10"/>
        <v>←</v>
      </c>
      <c r="Q85" s="7" t="str" cm="1">
        <f t="array" ref="Q85">_xlfn.IFS(M85="ACTIVE","",M85="LEAVER","ENTER DOL",M85="LEAVER @ 31/03","ENTER DOL",M85="OPT OUT","ENTER OPT OUT DATE",M85="CAREER BREAK","ENTER START DATE OF CAREER BREAK",M85="DEATH IN SERVICE","ENTER DATE OF DEATH",M85="SWITCH TO PARTNERSHIP","ENTER SWITCH DATE",M85="SWITCH TO ALPHA","ENTER SWITCH DATE",M85="NEW JOINER","ENTER EMPLOYMENT START DATE",M85="OPT IN","ENTER OPT IN DATE",M85="NEW JOINER / LEAVER","ENTER START DATE AND DOL",M85="NEW JOINER / OPT OUT","ENTER START DATE AND DATE OF OPT OUT",M85="NEW JOINER / PARTNERSHIP","ENTER START DATE AND DATE OF SWITCH TO PARTNERSHIP",M85="LEAVER FROM CAREER BREAK","ENTER DOL",M85="LEAVER FROM OPT OUT","ENTER DOL",M85="LEAVER FROM PARTNERSHIP","ENTER DOL",M85="RETURN FROM CAREER BREAK","ENTER RETURN BACK DATE",M85="INVALID COMBINATION","REVIEW INPUT",M85="AWAITING INPUT","AWAITING INPUT",M85="CONTINUOUS OPT OUT","",M85="CONTINUOUS CAREER BREAK","",M85="CONTINUOUS PARTNERSHIP","")</f>
        <v>AWAITING INPUT</v>
      </c>
      <c r="S85" s="11" t="str">
        <f t="shared" si="9"/>
        <v/>
      </c>
    </row>
    <row r="86" spans="1:19" ht="20.25" x14ac:dyDescent="0.25">
      <c r="A86" s="46"/>
      <c r="B86" s="46"/>
      <c r="C86" s="46"/>
      <c r="D86" s="46"/>
      <c r="E86" s="46"/>
      <c r="F86" s="46"/>
      <c r="G86" s="46"/>
      <c r="H86" s="46"/>
      <c r="J86" s="16"/>
      <c r="K86" s="16"/>
      <c r="L86" s="16"/>
      <c r="M86" s="11" t="str">
        <f t="shared" si="1"/>
        <v>AWAITING INPUT</v>
      </c>
      <c r="O86" s="15"/>
      <c r="P86" s="13" t="str">
        <f t="shared" si="10"/>
        <v>←</v>
      </c>
      <c r="Q86" s="7" t="str" cm="1">
        <f t="array" ref="Q86">_xlfn.IFS(M86="ACTIVE","",M86="LEAVER","ENTER DOL",M86="LEAVER @ 31/03","ENTER DOL",M86="OPT OUT","ENTER OPT OUT DATE",M86="CAREER BREAK","ENTER START DATE OF CAREER BREAK",M86="DEATH IN SERVICE","ENTER DATE OF DEATH",M86="SWITCH TO PARTNERSHIP","ENTER SWITCH DATE",M86="SWITCH TO ALPHA","ENTER SWITCH DATE",M86="NEW JOINER","ENTER EMPLOYMENT START DATE",M86="OPT IN","ENTER OPT IN DATE",M86="NEW JOINER / LEAVER","ENTER START DATE AND DOL",M86="NEW JOINER / OPT OUT","ENTER START DATE AND DATE OF OPT OUT",M86="NEW JOINER / PARTNERSHIP","ENTER START DATE AND DATE OF SWITCH TO PARTNERSHIP",M86="LEAVER FROM CAREER BREAK","ENTER DOL",M86="LEAVER FROM OPT OUT","ENTER DOL",M86="LEAVER FROM PARTNERSHIP","ENTER DOL",M86="RETURN FROM CAREER BREAK","ENTER RETURN BACK DATE",M86="INVALID COMBINATION","REVIEW INPUT",M86="AWAITING INPUT","AWAITING INPUT",M86="CONTINUOUS OPT OUT","",M86="CONTINUOUS CAREER BREAK","",M86="CONTINUOUS PARTNERSHIP","")</f>
        <v>AWAITING INPUT</v>
      </c>
      <c r="S86" s="11" t="str">
        <f t="shared" si="9"/>
        <v/>
      </c>
    </row>
    <row r="87" spans="1:19" ht="20.25" x14ac:dyDescent="0.25">
      <c r="A87" s="46"/>
      <c r="B87" s="46"/>
      <c r="C87" s="46"/>
      <c r="D87" s="46"/>
      <c r="E87" s="46"/>
      <c r="F87" s="46"/>
      <c r="G87" s="46"/>
      <c r="H87" s="46"/>
      <c r="J87" s="16"/>
      <c r="K87" s="16"/>
      <c r="L87" s="16"/>
      <c r="M87" s="11" t="str">
        <f t="shared" si="1"/>
        <v>AWAITING INPUT</v>
      </c>
      <c r="O87" s="15"/>
      <c r="P87" s="13" t="str">
        <f t="shared" si="10"/>
        <v>←</v>
      </c>
      <c r="Q87" s="7" t="str" cm="1">
        <f t="array" ref="Q87">_xlfn.IFS(M87="ACTIVE","",M87="LEAVER","ENTER DOL",M87="LEAVER @ 31/03","ENTER DOL",M87="OPT OUT","ENTER OPT OUT DATE",M87="CAREER BREAK","ENTER START DATE OF CAREER BREAK",M87="DEATH IN SERVICE","ENTER DATE OF DEATH",M87="SWITCH TO PARTNERSHIP","ENTER SWITCH DATE",M87="SWITCH TO ALPHA","ENTER SWITCH DATE",M87="NEW JOINER","ENTER EMPLOYMENT START DATE",M87="OPT IN","ENTER OPT IN DATE",M87="NEW JOINER / LEAVER","ENTER START DATE AND DOL",M87="NEW JOINER / OPT OUT","ENTER START DATE AND DATE OF OPT OUT",M87="NEW JOINER / PARTNERSHIP","ENTER START DATE AND DATE OF SWITCH TO PARTNERSHIP",M87="LEAVER FROM CAREER BREAK","ENTER DOL",M87="LEAVER FROM OPT OUT","ENTER DOL",M87="LEAVER FROM PARTNERSHIP","ENTER DOL",M87="RETURN FROM CAREER BREAK","ENTER RETURN BACK DATE",M87="INVALID COMBINATION","REVIEW INPUT",M87="AWAITING INPUT","AWAITING INPUT",M87="CONTINUOUS OPT OUT","",M87="CONTINUOUS CAREER BREAK","",M87="CONTINUOUS PARTNERSHIP","")</f>
        <v>AWAITING INPUT</v>
      </c>
      <c r="S87" s="11" t="str">
        <f t="shared" si="9"/>
        <v/>
      </c>
    </row>
    <row r="88" spans="1:19" ht="20.25" x14ac:dyDescent="0.25">
      <c r="A88" s="46"/>
      <c r="B88" s="46"/>
      <c r="C88" s="46"/>
      <c r="D88" s="46"/>
      <c r="E88" s="46"/>
      <c r="F88" s="46"/>
      <c r="G88" s="46"/>
      <c r="H88" s="46"/>
      <c r="J88" s="16"/>
      <c r="K88" s="16"/>
      <c r="L88" s="16"/>
      <c r="M88" s="11" t="str">
        <f t="shared" si="1"/>
        <v>AWAITING INPUT</v>
      </c>
      <c r="O88" s="15"/>
      <c r="P88" s="13" t="str">
        <f t="shared" si="10"/>
        <v>←</v>
      </c>
      <c r="Q88" s="7" t="str" cm="1">
        <f t="array" ref="Q88">_xlfn.IFS(M88="ACTIVE","",M88="LEAVER","ENTER DOL",M88="LEAVER @ 31/03","ENTER DOL",M88="OPT OUT","ENTER OPT OUT DATE",M88="CAREER BREAK","ENTER START DATE OF CAREER BREAK",M88="DEATH IN SERVICE","ENTER DATE OF DEATH",M88="SWITCH TO PARTNERSHIP","ENTER SWITCH DATE",M88="SWITCH TO ALPHA","ENTER SWITCH DATE",M88="NEW JOINER","ENTER EMPLOYMENT START DATE",M88="OPT IN","ENTER OPT IN DATE",M88="NEW JOINER / LEAVER","ENTER START DATE AND DOL",M88="NEW JOINER / OPT OUT","ENTER START DATE AND DATE OF OPT OUT",M88="NEW JOINER / PARTNERSHIP","ENTER START DATE AND DATE OF SWITCH TO PARTNERSHIP",M88="LEAVER FROM CAREER BREAK","ENTER DOL",M88="LEAVER FROM OPT OUT","ENTER DOL",M88="LEAVER FROM PARTNERSHIP","ENTER DOL",M88="RETURN FROM CAREER BREAK","ENTER RETURN BACK DATE",M88="INVALID COMBINATION","REVIEW INPUT",M88="AWAITING INPUT","AWAITING INPUT",M88="CONTINUOUS OPT OUT","",M88="CONTINUOUS CAREER BREAK","",M88="CONTINUOUS PARTNERSHIP","")</f>
        <v>AWAITING INPUT</v>
      </c>
      <c r="S88" s="11" t="str">
        <f t="shared" si="9"/>
        <v/>
      </c>
    </row>
    <row r="89" spans="1:19" ht="20.25" x14ac:dyDescent="0.25">
      <c r="A89" s="46"/>
      <c r="B89" s="46"/>
      <c r="C89" s="46"/>
      <c r="D89" s="46"/>
      <c r="E89" s="46"/>
      <c r="F89" s="46"/>
      <c r="G89" s="46"/>
      <c r="H89" s="46"/>
      <c r="J89" s="16"/>
      <c r="K89" s="16"/>
      <c r="L89" s="16"/>
      <c r="M89" s="11" t="str">
        <f t="shared" si="1"/>
        <v>AWAITING INPUT</v>
      </c>
      <c r="O89" s="15"/>
      <c r="P89" s="13" t="str">
        <f t="shared" si="10"/>
        <v>←</v>
      </c>
      <c r="Q89" s="7" t="str" cm="1">
        <f t="array" ref="Q89">_xlfn.IFS(M89="ACTIVE","",M89="LEAVER","ENTER DOL",M89="LEAVER @ 31/03","ENTER DOL",M89="OPT OUT","ENTER OPT OUT DATE",M89="CAREER BREAK","ENTER START DATE OF CAREER BREAK",M89="DEATH IN SERVICE","ENTER DATE OF DEATH",M89="SWITCH TO PARTNERSHIP","ENTER SWITCH DATE",M89="SWITCH TO ALPHA","ENTER SWITCH DATE",M89="NEW JOINER","ENTER EMPLOYMENT START DATE",M89="OPT IN","ENTER OPT IN DATE",M89="NEW JOINER / LEAVER","ENTER START DATE AND DOL",M89="NEW JOINER / OPT OUT","ENTER START DATE AND DATE OF OPT OUT",M89="NEW JOINER / PARTNERSHIP","ENTER START DATE AND DATE OF SWITCH TO PARTNERSHIP",M89="LEAVER FROM CAREER BREAK","ENTER DOL",M89="LEAVER FROM OPT OUT","ENTER DOL",M89="LEAVER FROM PARTNERSHIP","ENTER DOL",M89="RETURN FROM CAREER BREAK","ENTER RETURN BACK DATE",M89="INVALID COMBINATION","REVIEW INPUT",M89="AWAITING INPUT","AWAITING INPUT",M89="CONTINUOUS OPT OUT","",M89="CONTINUOUS CAREER BREAK","",M89="CONTINUOUS PARTNERSHIP","")</f>
        <v>AWAITING INPUT</v>
      </c>
      <c r="S89" s="11" t="str">
        <f t="shared" si="9"/>
        <v/>
      </c>
    </row>
    <row r="90" spans="1:19" ht="20.25" x14ac:dyDescent="0.25">
      <c r="A90" s="46"/>
      <c r="B90" s="46"/>
      <c r="C90" s="46"/>
      <c r="D90" s="46"/>
      <c r="E90" s="46"/>
      <c r="F90" s="46"/>
      <c r="G90" s="46"/>
      <c r="H90" s="46"/>
      <c r="J90" s="16"/>
      <c r="K90" s="16"/>
      <c r="L90" s="16"/>
      <c r="M90" s="11" t="str">
        <f t="shared" si="1"/>
        <v>AWAITING INPUT</v>
      </c>
      <c r="O90" s="15"/>
      <c r="P90" s="13" t="str">
        <f t="shared" si="10"/>
        <v>←</v>
      </c>
      <c r="Q90" s="7" t="str" cm="1">
        <f t="array" ref="Q90">_xlfn.IFS(M90="ACTIVE","",M90="LEAVER","ENTER DOL",M90="LEAVER @ 31/03","ENTER DOL",M90="OPT OUT","ENTER OPT OUT DATE",M90="CAREER BREAK","ENTER START DATE OF CAREER BREAK",M90="DEATH IN SERVICE","ENTER DATE OF DEATH",M90="SWITCH TO PARTNERSHIP","ENTER SWITCH DATE",M90="SWITCH TO ALPHA","ENTER SWITCH DATE",M90="NEW JOINER","ENTER EMPLOYMENT START DATE",M90="OPT IN","ENTER OPT IN DATE",M90="NEW JOINER / LEAVER","ENTER START DATE AND DOL",M90="NEW JOINER / OPT OUT","ENTER START DATE AND DATE OF OPT OUT",M90="NEW JOINER / PARTNERSHIP","ENTER START DATE AND DATE OF SWITCH TO PARTNERSHIP",M90="LEAVER FROM CAREER BREAK","ENTER DOL",M90="LEAVER FROM OPT OUT","ENTER DOL",M90="LEAVER FROM PARTNERSHIP","ENTER DOL",M90="RETURN FROM CAREER BREAK","ENTER RETURN BACK DATE",M90="INVALID COMBINATION","REVIEW INPUT",M90="AWAITING INPUT","AWAITING INPUT",M90="CONTINUOUS OPT OUT","",M90="CONTINUOUS CAREER BREAK","",M90="CONTINUOUS PARTNERSHIP","")</f>
        <v>AWAITING INPUT</v>
      </c>
      <c r="S90" s="11" t="str">
        <f t="shared" si="9"/>
        <v/>
      </c>
    </row>
    <row r="91" spans="1:19" ht="20.25" x14ac:dyDescent="0.25">
      <c r="A91" s="46"/>
      <c r="B91" s="46"/>
      <c r="C91" s="46"/>
      <c r="D91" s="46"/>
      <c r="E91" s="46"/>
      <c r="F91" s="46"/>
      <c r="G91" s="46"/>
      <c r="H91" s="46"/>
      <c r="J91" s="16"/>
      <c r="K91" s="16"/>
      <c r="L91" s="16"/>
      <c r="M91" s="11" t="str">
        <f t="shared" si="1"/>
        <v>AWAITING INPUT</v>
      </c>
      <c r="O91" s="15"/>
      <c r="P91" s="13" t="str">
        <f t="shared" si="10"/>
        <v>←</v>
      </c>
      <c r="Q91" s="7" t="str" cm="1">
        <f t="array" ref="Q91">_xlfn.IFS(M91="ACTIVE","",M91="LEAVER","ENTER DOL",M91="LEAVER @ 31/03","ENTER DOL",M91="OPT OUT","ENTER OPT OUT DATE",M91="CAREER BREAK","ENTER START DATE OF CAREER BREAK",M91="DEATH IN SERVICE","ENTER DATE OF DEATH",M91="SWITCH TO PARTNERSHIP","ENTER SWITCH DATE",M91="SWITCH TO ALPHA","ENTER SWITCH DATE",M91="NEW JOINER","ENTER EMPLOYMENT START DATE",M91="OPT IN","ENTER OPT IN DATE",M91="NEW JOINER / LEAVER","ENTER START DATE AND DOL",M91="NEW JOINER / OPT OUT","ENTER START DATE AND DATE OF OPT OUT",M91="NEW JOINER / PARTNERSHIP","ENTER START DATE AND DATE OF SWITCH TO PARTNERSHIP",M91="LEAVER FROM CAREER BREAK","ENTER DOL",M91="LEAVER FROM OPT OUT","ENTER DOL",M91="LEAVER FROM PARTNERSHIP","ENTER DOL",M91="RETURN FROM CAREER BREAK","ENTER RETURN BACK DATE",M91="INVALID COMBINATION","REVIEW INPUT",M91="AWAITING INPUT","AWAITING INPUT",M91="CONTINUOUS OPT OUT","",M91="CONTINUOUS CAREER BREAK","",M91="CONTINUOUS PARTNERSHIP","")</f>
        <v>AWAITING INPUT</v>
      </c>
      <c r="S91" s="11" t="str">
        <f t="shared" si="9"/>
        <v/>
      </c>
    </row>
    <row r="92" spans="1:19" ht="20.25" x14ac:dyDescent="0.25">
      <c r="A92" s="46"/>
      <c r="B92" s="46"/>
      <c r="C92" s="46"/>
      <c r="D92" s="46"/>
      <c r="E92" s="46"/>
      <c r="F92" s="46"/>
      <c r="G92" s="46"/>
      <c r="H92" s="46"/>
      <c r="J92" s="16"/>
      <c r="K92" s="16"/>
      <c r="L92" s="16"/>
      <c r="M92" s="11" t="str">
        <f t="shared" si="1"/>
        <v>AWAITING INPUT</v>
      </c>
      <c r="O92" s="15"/>
      <c r="P92" s="13" t="str">
        <f t="shared" si="10"/>
        <v>←</v>
      </c>
      <c r="Q92" s="7" t="str" cm="1">
        <f t="array" ref="Q92">_xlfn.IFS(M92="ACTIVE","",M92="LEAVER","ENTER DOL",M92="LEAVER @ 31/03","ENTER DOL",M92="OPT OUT","ENTER OPT OUT DATE",M92="CAREER BREAK","ENTER START DATE OF CAREER BREAK",M92="DEATH IN SERVICE","ENTER DATE OF DEATH",M92="SWITCH TO PARTNERSHIP","ENTER SWITCH DATE",M92="SWITCH TO ALPHA","ENTER SWITCH DATE",M92="NEW JOINER","ENTER EMPLOYMENT START DATE",M92="OPT IN","ENTER OPT IN DATE",M92="NEW JOINER / LEAVER","ENTER START DATE AND DOL",M92="NEW JOINER / OPT OUT","ENTER START DATE AND DATE OF OPT OUT",M92="NEW JOINER / PARTNERSHIP","ENTER START DATE AND DATE OF SWITCH TO PARTNERSHIP",M92="LEAVER FROM CAREER BREAK","ENTER DOL",M92="LEAVER FROM OPT OUT","ENTER DOL",M92="LEAVER FROM PARTNERSHIP","ENTER DOL",M92="RETURN FROM CAREER BREAK","ENTER RETURN BACK DATE",M92="INVALID COMBINATION","REVIEW INPUT",M92="AWAITING INPUT","AWAITING INPUT",M92="CONTINUOUS OPT OUT","",M92="CONTINUOUS CAREER BREAK","",M92="CONTINUOUS PARTNERSHIP","")</f>
        <v>AWAITING INPUT</v>
      </c>
      <c r="S92" s="11" t="str">
        <f t="shared" si="9"/>
        <v/>
      </c>
    </row>
    <row r="93" spans="1:19" ht="20.25" x14ac:dyDescent="0.25">
      <c r="A93" s="46"/>
      <c r="B93" s="46"/>
      <c r="C93" s="46"/>
      <c r="D93" s="46"/>
      <c r="E93" s="46"/>
      <c r="F93" s="46"/>
      <c r="G93" s="46"/>
      <c r="H93" s="46"/>
      <c r="J93" s="16"/>
      <c r="K93" s="16"/>
      <c r="L93" s="16"/>
      <c r="M93" s="11" t="str">
        <f t="shared" si="1"/>
        <v>AWAITING INPUT</v>
      </c>
      <c r="O93" s="15"/>
      <c r="P93" s="13" t="str">
        <f t="shared" si="10"/>
        <v>←</v>
      </c>
      <c r="Q93" s="7" t="str" cm="1">
        <f t="array" ref="Q93">_xlfn.IFS(M93="ACTIVE","",M93="LEAVER","ENTER DOL",M93="LEAVER @ 31/03","ENTER DOL",M93="OPT OUT","ENTER OPT OUT DATE",M93="CAREER BREAK","ENTER START DATE OF CAREER BREAK",M93="DEATH IN SERVICE","ENTER DATE OF DEATH",M93="SWITCH TO PARTNERSHIP","ENTER SWITCH DATE",M93="SWITCH TO ALPHA","ENTER SWITCH DATE",M93="NEW JOINER","ENTER EMPLOYMENT START DATE",M93="OPT IN","ENTER OPT IN DATE",M93="NEW JOINER / LEAVER","ENTER START DATE AND DOL",M93="NEW JOINER / OPT OUT","ENTER START DATE AND DATE OF OPT OUT",M93="NEW JOINER / PARTNERSHIP","ENTER START DATE AND DATE OF SWITCH TO PARTNERSHIP",M93="LEAVER FROM CAREER BREAK","ENTER DOL",M93="LEAVER FROM OPT OUT","ENTER DOL",M93="LEAVER FROM PARTNERSHIP","ENTER DOL",M93="RETURN FROM CAREER BREAK","ENTER RETURN BACK DATE",M93="INVALID COMBINATION","REVIEW INPUT",M93="AWAITING INPUT","AWAITING INPUT",M93="CONTINUOUS OPT OUT","",M93="CONTINUOUS CAREER BREAK","",M93="CONTINUOUS PARTNERSHIP","")</f>
        <v>AWAITING INPUT</v>
      </c>
      <c r="S93" s="11" t="str">
        <f t="shared" si="9"/>
        <v/>
      </c>
    </row>
    <row r="94" spans="1:19" ht="20.25" x14ac:dyDescent="0.25">
      <c r="A94" s="46"/>
      <c r="B94" s="46"/>
      <c r="C94" s="46"/>
      <c r="D94" s="46"/>
      <c r="E94" s="46"/>
      <c r="F94" s="46"/>
      <c r="G94" s="46"/>
      <c r="H94" s="46"/>
      <c r="J94" s="16"/>
      <c r="K94" s="16"/>
      <c r="L94" s="16"/>
      <c r="M94" s="11" t="str">
        <f t="shared" si="1"/>
        <v>AWAITING INPUT</v>
      </c>
      <c r="O94" s="15"/>
      <c r="P94" s="13" t="str">
        <f t="shared" si="10"/>
        <v>←</v>
      </c>
      <c r="Q94" s="7" t="str" cm="1">
        <f t="array" ref="Q94">_xlfn.IFS(M94="ACTIVE","",M94="LEAVER","ENTER DOL",M94="LEAVER @ 31/03","ENTER DOL",M94="OPT OUT","ENTER OPT OUT DATE",M94="CAREER BREAK","ENTER START DATE OF CAREER BREAK",M94="DEATH IN SERVICE","ENTER DATE OF DEATH",M94="SWITCH TO PARTNERSHIP","ENTER SWITCH DATE",M94="SWITCH TO ALPHA","ENTER SWITCH DATE",M94="NEW JOINER","ENTER EMPLOYMENT START DATE",M94="OPT IN","ENTER OPT IN DATE",M94="NEW JOINER / LEAVER","ENTER START DATE AND DOL",M94="NEW JOINER / OPT OUT","ENTER START DATE AND DATE OF OPT OUT",M94="NEW JOINER / PARTNERSHIP","ENTER START DATE AND DATE OF SWITCH TO PARTNERSHIP",M94="LEAVER FROM CAREER BREAK","ENTER DOL",M94="LEAVER FROM OPT OUT","ENTER DOL",M94="LEAVER FROM PARTNERSHIP","ENTER DOL",M94="RETURN FROM CAREER BREAK","ENTER RETURN BACK DATE",M94="INVALID COMBINATION","REVIEW INPUT",M94="AWAITING INPUT","AWAITING INPUT",M94="CONTINUOUS OPT OUT","",M94="CONTINUOUS CAREER BREAK","",M94="CONTINUOUS PARTNERSHIP","")</f>
        <v>AWAITING INPUT</v>
      </c>
      <c r="S94" s="11" t="str">
        <f t="shared" si="9"/>
        <v/>
      </c>
    </row>
    <row r="95" spans="1:19" ht="20.25" x14ac:dyDescent="0.25">
      <c r="A95" s="46"/>
      <c r="B95" s="46"/>
      <c r="C95" s="46"/>
      <c r="D95" s="46"/>
      <c r="E95" s="46"/>
      <c r="F95" s="46"/>
      <c r="G95" s="46"/>
      <c r="H95" s="46"/>
      <c r="J95" s="16"/>
      <c r="K95" s="16"/>
      <c r="L95" s="16"/>
      <c r="M95" s="11" t="str">
        <f t="shared" si="1"/>
        <v>AWAITING INPUT</v>
      </c>
      <c r="O95" s="15"/>
      <c r="P95" s="13" t="str">
        <f t="shared" si="10"/>
        <v>←</v>
      </c>
      <c r="Q95" s="7" t="str" cm="1">
        <f t="array" ref="Q95">_xlfn.IFS(M95="ACTIVE","",M95="LEAVER","ENTER DOL",M95="LEAVER @ 31/03","ENTER DOL",M95="OPT OUT","ENTER OPT OUT DATE",M95="CAREER BREAK","ENTER START DATE OF CAREER BREAK",M95="DEATH IN SERVICE","ENTER DATE OF DEATH",M95="SWITCH TO PARTNERSHIP","ENTER SWITCH DATE",M95="SWITCH TO ALPHA","ENTER SWITCH DATE",M95="NEW JOINER","ENTER EMPLOYMENT START DATE",M95="OPT IN","ENTER OPT IN DATE",M95="NEW JOINER / LEAVER","ENTER START DATE AND DOL",M95="NEW JOINER / OPT OUT","ENTER START DATE AND DATE OF OPT OUT",M95="NEW JOINER / PARTNERSHIP","ENTER START DATE AND DATE OF SWITCH TO PARTNERSHIP",M95="LEAVER FROM CAREER BREAK","ENTER DOL",M95="LEAVER FROM OPT OUT","ENTER DOL",M95="LEAVER FROM PARTNERSHIP","ENTER DOL",M95="RETURN FROM CAREER BREAK","ENTER RETURN BACK DATE",M95="INVALID COMBINATION","REVIEW INPUT",M95="AWAITING INPUT","AWAITING INPUT",M95="CONTINUOUS OPT OUT","",M95="CONTINUOUS CAREER BREAK","",M95="CONTINUOUS PARTNERSHIP","")</f>
        <v>AWAITING INPUT</v>
      </c>
      <c r="S95" s="11" t="str">
        <f t="shared" si="9"/>
        <v/>
      </c>
    </row>
    <row r="96" spans="1:19" ht="20.25" x14ac:dyDescent="0.25">
      <c r="A96" s="46"/>
      <c r="B96" s="46"/>
      <c r="C96" s="46"/>
      <c r="D96" s="46"/>
      <c r="E96" s="46"/>
      <c r="F96" s="46"/>
      <c r="G96" s="46"/>
      <c r="H96" s="46"/>
      <c r="J96" s="16"/>
      <c r="K96" s="16"/>
      <c r="L96" s="16"/>
      <c r="M96" s="11" t="str">
        <f t="shared" si="1"/>
        <v>AWAITING INPUT</v>
      </c>
      <c r="O96" s="15"/>
      <c r="P96" s="13" t="str">
        <f t="shared" si="10"/>
        <v>←</v>
      </c>
      <c r="Q96" s="7" t="str" cm="1">
        <f t="array" ref="Q96">_xlfn.IFS(M96="ACTIVE","",M96="LEAVER","ENTER DOL",M96="LEAVER @ 31/03","ENTER DOL",M96="OPT OUT","ENTER OPT OUT DATE",M96="CAREER BREAK","ENTER START DATE OF CAREER BREAK",M96="DEATH IN SERVICE","ENTER DATE OF DEATH",M96="SWITCH TO PARTNERSHIP","ENTER SWITCH DATE",M96="SWITCH TO ALPHA","ENTER SWITCH DATE",M96="NEW JOINER","ENTER EMPLOYMENT START DATE",M96="OPT IN","ENTER OPT IN DATE",M96="NEW JOINER / LEAVER","ENTER START DATE AND DOL",M96="NEW JOINER / OPT OUT","ENTER START DATE AND DATE OF OPT OUT",M96="NEW JOINER / PARTNERSHIP","ENTER START DATE AND DATE OF SWITCH TO PARTNERSHIP",M96="LEAVER FROM CAREER BREAK","ENTER DOL",M96="LEAVER FROM OPT OUT","ENTER DOL",M96="LEAVER FROM PARTNERSHIP","ENTER DOL",M96="RETURN FROM CAREER BREAK","ENTER RETURN BACK DATE",M96="INVALID COMBINATION","REVIEW INPUT",M96="AWAITING INPUT","AWAITING INPUT",M96="CONTINUOUS OPT OUT","",M96="CONTINUOUS CAREER BREAK","",M96="CONTINUOUS PARTNERSHIP","")</f>
        <v>AWAITING INPUT</v>
      </c>
      <c r="S96" s="11" t="str">
        <f t="shared" si="9"/>
        <v/>
      </c>
    </row>
    <row r="97" spans="1:19" ht="20.25" x14ac:dyDescent="0.25">
      <c r="A97" s="46"/>
      <c r="B97" s="46"/>
      <c r="C97" s="46"/>
      <c r="D97" s="46"/>
      <c r="E97" s="46"/>
      <c r="F97" s="46"/>
      <c r="G97" s="46"/>
      <c r="H97" s="46"/>
      <c r="J97" s="16"/>
      <c r="K97" s="16"/>
      <c r="L97" s="16"/>
      <c r="M97" s="11" t="str">
        <f t="shared" si="1"/>
        <v>AWAITING INPUT</v>
      </c>
      <c r="O97" s="15"/>
      <c r="P97" s="13" t="str">
        <f t="shared" si="10"/>
        <v>←</v>
      </c>
      <c r="Q97" s="7" t="str" cm="1">
        <f t="array" ref="Q97">_xlfn.IFS(M97="ACTIVE","",M97="LEAVER","ENTER DOL",M97="LEAVER @ 31/03","ENTER DOL",M97="OPT OUT","ENTER OPT OUT DATE",M97="CAREER BREAK","ENTER START DATE OF CAREER BREAK",M97="DEATH IN SERVICE","ENTER DATE OF DEATH",M97="SWITCH TO PARTNERSHIP","ENTER SWITCH DATE",M97="SWITCH TO ALPHA","ENTER SWITCH DATE",M97="NEW JOINER","ENTER EMPLOYMENT START DATE",M97="OPT IN","ENTER OPT IN DATE",M97="NEW JOINER / LEAVER","ENTER START DATE AND DOL",M97="NEW JOINER / OPT OUT","ENTER START DATE AND DATE OF OPT OUT",M97="NEW JOINER / PARTNERSHIP","ENTER START DATE AND DATE OF SWITCH TO PARTNERSHIP",M97="LEAVER FROM CAREER BREAK","ENTER DOL",M97="LEAVER FROM OPT OUT","ENTER DOL",M97="LEAVER FROM PARTNERSHIP","ENTER DOL",M97="RETURN FROM CAREER BREAK","ENTER RETURN BACK DATE",M97="INVALID COMBINATION","REVIEW INPUT",M97="AWAITING INPUT","AWAITING INPUT",M97="CONTINUOUS OPT OUT","",M97="CONTINUOUS CAREER BREAK","",M97="CONTINUOUS PARTNERSHIP","")</f>
        <v>AWAITING INPUT</v>
      </c>
      <c r="S97" s="11" t="str">
        <f t="shared" si="9"/>
        <v/>
      </c>
    </row>
    <row r="98" spans="1:19" ht="20.25" x14ac:dyDescent="0.25">
      <c r="A98" s="46"/>
      <c r="B98" s="46"/>
      <c r="C98" s="46"/>
      <c r="D98" s="46"/>
      <c r="E98" s="46"/>
      <c r="F98" s="46"/>
      <c r="G98" s="46"/>
      <c r="H98" s="46"/>
      <c r="J98" s="16"/>
      <c r="K98" s="16"/>
      <c r="L98" s="16"/>
      <c r="M98" s="11" t="str">
        <f t="shared" si="1"/>
        <v>AWAITING INPUT</v>
      </c>
      <c r="O98" s="15"/>
      <c r="P98" s="13" t="str">
        <f t="shared" si="10"/>
        <v>←</v>
      </c>
      <c r="Q98" s="7" t="str" cm="1">
        <f t="array" ref="Q98">_xlfn.IFS(M98="ACTIVE","",M98="LEAVER","ENTER DOL",M98="LEAVER @ 31/03","ENTER DOL",M98="OPT OUT","ENTER OPT OUT DATE",M98="CAREER BREAK","ENTER START DATE OF CAREER BREAK",M98="DEATH IN SERVICE","ENTER DATE OF DEATH",M98="SWITCH TO PARTNERSHIP","ENTER SWITCH DATE",M98="SWITCH TO ALPHA","ENTER SWITCH DATE",M98="NEW JOINER","ENTER EMPLOYMENT START DATE",M98="OPT IN","ENTER OPT IN DATE",M98="NEW JOINER / LEAVER","ENTER START DATE AND DOL",M98="NEW JOINER / OPT OUT","ENTER START DATE AND DATE OF OPT OUT",M98="NEW JOINER / PARTNERSHIP","ENTER START DATE AND DATE OF SWITCH TO PARTNERSHIP",M98="LEAVER FROM CAREER BREAK","ENTER DOL",M98="LEAVER FROM OPT OUT","ENTER DOL",M98="LEAVER FROM PARTNERSHIP","ENTER DOL",M98="RETURN FROM CAREER BREAK","ENTER RETURN BACK DATE",M98="INVALID COMBINATION","REVIEW INPUT",M98="AWAITING INPUT","AWAITING INPUT",M98="CONTINUOUS OPT OUT","",M98="CONTINUOUS CAREER BREAK","",M98="CONTINUOUS PARTNERSHIP","")</f>
        <v>AWAITING INPUT</v>
      </c>
      <c r="S98" s="11" t="str">
        <f t="shared" si="9"/>
        <v/>
      </c>
    </row>
    <row r="99" spans="1:19" ht="20.25" x14ac:dyDescent="0.25">
      <c r="A99" s="46"/>
      <c r="B99" s="46"/>
      <c r="C99" s="46"/>
      <c r="D99" s="46"/>
      <c r="E99" s="46"/>
      <c r="F99" s="46"/>
      <c r="G99" s="46"/>
      <c r="H99" s="46"/>
      <c r="J99" s="16"/>
      <c r="K99" s="16"/>
      <c r="L99" s="16"/>
      <c r="M99" s="11" t="str">
        <f t="shared" si="1"/>
        <v>AWAITING INPUT</v>
      </c>
      <c r="O99" s="15"/>
      <c r="P99" s="13" t="str">
        <f t="shared" si="10"/>
        <v>←</v>
      </c>
      <c r="Q99" s="7" t="str" cm="1">
        <f t="array" ref="Q99">_xlfn.IFS(M99="ACTIVE","",M99="LEAVER","ENTER DOL",M99="LEAVER @ 31/03","ENTER DOL",M99="OPT OUT","ENTER OPT OUT DATE",M99="CAREER BREAK","ENTER START DATE OF CAREER BREAK",M99="DEATH IN SERVICE","ENTER DATE OF DEATH",M99="SWITCH TO PARTNERSHIP","ENTER SWITCH DATE",M99="SWITCH TO ALPHA","ENTER SWITCH DATE",M99="NEW JOINER","ENTER EMPLOYMENT START DATE",M99="OPT IN","ENTER OPT IN DATE",M99="NEW JOINER / LEAVER","ENTER START DATE AND DOL",M99="NEW JOINER / OPT OUT","ENTER START DATE AND DATE OF OPT OUT",M99="NEW JOINER / PARTNERSHIP","ENTER START DATE AND DATE OF SWITCH TO PARTNERSHIP",M99="LEAVER FROM CAREER BREAK","ENTER DOL",M99="LEAVER FROM OPT OUT","ENTER DOL",M99="LEAVER FROM PARTNERSHIP","ENTER DOL",M99="RETURN FROM CAREER BREAK","ENTER RETURN BACK DATE",M99="INVALID COMBINATION","REVIEW INPUT",M99="AWAITING INPUT","AWAITING INPUT",M99="CONTINUOUS OPT OUT","",M99="CONTINUOUS CAREER BREAK","",M99="CONTINUOUS PARTNERSHIP","")</f>
        <v>AWAITING INPUT</v>
      </c>
      <c r="S99" s="11" t="str">
        <f t="shared" si="9"/>
        <v/>
      </c>
    </row>
    <row r="100" spans="1:19" ht="20.25" x14ac:dyDescent="0.25">
      <c r="A100" s="46"/>
      <c r="B100" s="46"/>
      <c r="C100" s="46"/>
      <c r="D100" s="46"/>
      <c r="E100" s="46"/>
      <c r="F100" s="46"/>
      <c r="G100" s="46"/>
      <c r="H100" s="46"/>
      <c r="J100" s="16"/>
      <c r="K100" s="16"/>
      <c r="L100" s="16"/>
      <c r="M100" s="11" t="str">
        <f t="shared" si="1"/>
        <v>AWAITING INPUT</v>
      </c>
      <c r="O100" s="15"/>
      <c r="P100" s="13" t="str">
        <f t="shared" si="10"/>
        <v>←</v>
      </c>
      <c r="Q100" s="7" t="str" cm="1">
        <f t="array" ref="Q100">_xlfn.IFS(M100="ACTIVE","",M100="LEAVER","ENTER DOL",M100="LEAVER @ 31/03","ENTER DOL",M100="OPT OUT","ENTER OPT OUT DATE",M100="CAREER BREAK","ENTER START DATE OF CAREER BREAK",M100="DEATH IN SERVICE","ENTER DATE OF DEATH",M100="SWITCH TO PARTNERSHIP","ENTER SWITCH DATE",M100="SWITCH TO ALPHA","ENTER SWITCH DATE",M100="NEW JOINER","ENTER EMPLOYMENT START DATE",M100="OPT IN","ENTER OPT IN DATE",M100="NEW JOINER / LEAVER","ENTER START DATE AND DOL",M100="NEW JOINER / OPT OUT","ENTER START DATE AND DATE OF OPT OUT",M100="NEW JOINER / PARTNERSHIP","ENTER START DATE AND DATE OF SWITCH TO PARTNERSHIP",M100="LEAVER FROM CAREER BREAK","ENTER DOL",M100="LEAVER FROM OPT OUT","ENTER DOL",M100="LEAVER FROM PARTNERSHIP","ENTER DOL",M100="RETURN FROM CAREER BREAK","ENTER RETURN BACK DATE",M100="INVALID COMBINATION","REVIEW INPUT",M100="AWAITING INPUT","AWAITING INPUT",M100="CONTINUOUS OPT OUT","",M100="CONTINUOUS CAREER BREAK","",M100="CONTINUOUS PARTNERSHIP","")</f>
        <v>AWAITING INPUT</v>
      </c>
      <c r="S100" s="11" t="str">
        <f t="shared" si="9"/>
        <v/>
      </c>
    </row>
    <row r="101" spans="1:19" ht="20.25" x14ac:dyDescent="0.25">
      <c r="A101" s="46"/>
      <c r="B101" s="46"/>
      <c r="C101" s="46"/>
      <c r="D101" s="46"/>
      <c r="E101" s="46"/>
      <c r="F101" s="46"/>
      <c r="G101" s="46"/>
      <c r="H101" s="46"/>
      <c r="J101" s="16"/>
      <c r="K101" s="16"/>
      <c r="L101" s="16"/>
      <c r="M101" s="11" t="str">
        <f t="shared" si="1"/>
        <v>AWAITING INPUT</v>
      </c>
      <c r="O101" s="15"/>
      <c r="P101" s="13" t="str">
        <f t="shared" si="10"/>
        <v>←</v>
      </c>
      <c r="Q101" s="7" t="str" cm="1">
        <f t="array" ref="Q101">_xlfn.IFS(M101="ACTIVE","",M101="LEAVER","ENTER DOL",M101="LEAVER @ 31/03","ENTER DOL",M101="OPT OUT","ENTER OPT OUT DATE",M101="CAREER BREAK","ENTER START DATE OF CAREER BREAK",M101="DEATH IN SERVICE","ENTER DATE OF DEATH",M101="SWITCH TO PARTNERSHIP","ENTER SWITCH DATE",M101="SWITCH TO ALPHA","ENTER SWITCH DATE",M101="NEW JOINER","ENTER EMPLOYMENT START DATE",M101="OPT IN","ENTER OPT IN DATE",M101="NEW JOINER / LEAVER","ENTER START DATE AND DOL",M101="NEW JOINER / OPT OUT","ENTER START DATE AND DATE OF OPT OUT",M101="NEW JOINER / PARTNERSHIP","ENTER START DATE AND DATE OF SWITCH TO PARTNERSHIP",M101="LEAVER FROM CAREER BREAK","ENTER DOL",M101="LEAVER FROM OPT OUT","ENTER DOL",M101="LEAVER FROM PARTNERSHIP","ENTER DOL",M101="RETURN FROM CAREER BREAK","ENTER RETURN BACK DATE",M101="INVALID COMBINATION","REVIEW INPUT",M101="AWAITING INPUT","AWAITING INPUT",M101="CONTINUOUS OPT OUT","",M101="CONTINUOUS CAREER BREAK","",M101="CONTINUOUS PARTNERSHIP","")</f>
        <v>AWAITING INPUT</v>
      </c>
      <c r="S101" s="11" t="str">
        <f t="shared" si="9"/>
        <v/>
      </c>
    </row>
    <row r="102" spans="1:19" ht="20.25" x14ac:dyDescent="0.25">
      <c r="A102" s="46"/>
      <c r="B102" s="46"/>
      <c r="C102" s="46"/>
      <c r="D102" s="46"/>
      <c r="E102" s="46"/>
      <c r="F102" s="46"/>
      <c r="G102" s="46"/>
      <c r="H102" s="46"/>
      <c r="J102" s="16"/>
      <c r="K102" s="16"/>
      <c r="L102" s="16"/>
      <c r="M102" s="11" t="str">
        <f t="shared" si="1"/>
        <v>AWAITING INPUT</v>
      </c>
      <c r="O102" s="15"/>
      <c r="P102" s="13" t="str">
        <f t="shared" si="10"/>
        <v>←</v>
      </c>
      <c r="Q102" s="7" t="str" cm="1">
        <f t="array" ref="Q102">_xlfn.IFS(M102="ACTIVE","",M102="LEAVER","ENTER DOL",M102="LEAVER @ 31/03","ENTER DOL",M102="OPT OUT","ENTER OPT OUT DATE",M102="CAREER BREAK","ENTER START DATE OF CAREER BREAK",M102="DEATH IN SERVICE","ENTER DATE OF DEATH",M102="SWITCH TO PARTNERSHIP","ENTER SWITCH DATE",M102="SWITCH TO ALPHA","ENTER SWITCH DATE",M102="NEW JOINER","ENTER EMPLOYMENT START DATE",M102="OPT IN","ENTER OPT IN DATE",M102="NEW JOINER / LEAVER","ENTER START DATE AND DOL",M102="NEW JOINER / OPT OUT","ENTER START DATE AND DATE OF OPT OUT",M102="NEW JOINER / PARTNERSHIP","ENTER START DATE AND DATE OF SWITCH TO PARTNERSHIP",M102="LEAVER FROM CAREER BREAK","ENTER DOL",M102="LEAVER FROM OPT OUT","ENTER DOL",M102="LEAVER FROM PARTNERSHIP","ENTER DOL",M102="RETURN FROM CAREER BREAK","ENTER RETURN BACK DATE",M102="INVALID COMBINATION","REVIEW INPUT",M102="AWAITING INPUT","AWAITING INPUT",M102="CONTINUOUS OPT OUT","",M102="CONTINUOUS CAREER BREAK","",M102="CONTINUOUS PARTNERSHIP","")</f>
        <v>AWAITING INPUT</v>
      </c>
      <c r="S102" s="11" t="str">
        <f t="shared" si="9"/>
        <v/>
      </c>
    </row>
    <row r="103" spans="1:19" ht="20.25" x14ac:dyDescent="0.25">
      <c r="A103" s="46"/>
      <c r="B103" s="46"/>
      <c r="C103" s="46"/>
      <c r="D103" s="46"/>
      <c r="E103" s="46"/>
      <c r="F103" s="46"/>
      <c r="G103" s="46"/>
      <c r="H103" s="46"/>
      <c r="J103" s="16"/>
      <c r="K103" s="16"/>
      <c r="L103" s="16"/>
      <c r="M103" s="11" t="str">
        <f t="shared" si="1"/>
        <v>AWAITING INPUT</v>
      </c>
      <c r="O103" s="15"/>
      <c r="P103" s="13" t="str">
        <f t="shared" si="10"/>
        <v>←</v>
      </c>
      <c r="Q103" s="7" t="str" cm="1">
        <f t="array" ref="Q103">_xlfn.IFS(M103="ACTIVE","",M103="LEAVER","ENTER DOL",M103="LEAVER @ 31/03","ENTER DOL",M103="OPT OUT","ENTER OPT OUT DATE",M103="CAREER BREAK","ENTER START DATE OF CAREER BREAK",M103="DEATH IN SERVICE","ENTER DATE OF DEATH",M103="SWITCH TO PARTNERSHIP","ENTER SWITCH DATE",M103="SWITCH TO ALPHA","ENTER SWITCH DATE",M103="NEW JOINER","ENTER EMPLOYMENT START DATE",M103="OPT IN","ENTER OPT IN DATE",M103="NEW JOINER / LEAVER","ENTER START DATE AND DOL",M103="NEW JOINER / OPT OUT","ENTER START DATE AND DATE OF OPT OUT",M103="NEW JOINER / PARTNERSHIP","ENTER START DATE AND DATE OF SWITCH TO PARTNERSHIP",M103="LEAVER FROM CAREER BREAK","ENTER DOL",M103="LEAVER FROM OPT OUT","ENTER DOL",M103="LEAVER FROM PARTNERSHIP","ENTER DOL",M103="RETURN FROM CAREER BREAK","ENTER RETURN BACK DATE",M103="INVALID COMBINATION","REVIEW INPUT",M103="AWAITING INPUT","AWAITING INPUT",M103="CONTINUOUS OPT OUT","",M103="CONTINUOUS CAREER BREAK","",M103="CONTINUOUS PARTNERSHIP","")</f>
        <v>AWAITING INPUT</v>
      </c>
      <c r="S103" s="11" t="str">
        <f t="shared" si="9"/>
        <v/>
      </c>
    </row>
    <row r="104" spans="1:19" ht="20.25" x14ac:dyDescent="0.25">
      <c r="A104" s="46"/>
      <c r="B104" s="46"/>
      <c r="C104" s="46"/>
      <c r="D104" s="46"/>
      <c r="E104" s="46"/>
      <c r="F104" s="46"/>
      <c r="G104" s="46"/>
      <c r="H104" s="46"/>
      <c r="J104" s="16"/>
      <c r="K104" s="16"/>
      <c r="L104" s="16"/>
      <c r="M104" s="11" t="str">
        <f t="shared" si="1"/>
        <v>AWAITING INPUT</v>
      </c>
      <c r="O104" s="15"/>
      <c r="P104" s="13" t="str">
        <f t="shared" si="10"/>
        <v>←</v>
      </c>
      <c r="Q104" s="7" t="str" cm="1">
        <f t="array" ref="Q104">_xlfn.IFS(M104="ACTIVE","",M104="LEAVER","ENTER DOL",M104="LEAVER @ 31/03","ENTER DOL",M104="OPT OUT","ENTER OPT OUT DATE",M104="CAREER BREAK","ENTER START DATE OF CAREER BREAK",M104="DEATH IN SERVICE","ENTER DATE OF DEATH",M104="SWITCH TO PARTNERSHIP","ENTER SWITCH DATE",M104="SWITCH TO ALPHA","ENTER SWITCH DATE",M104="NEW JOINER","ENTER EMPLOYMENT START DATE",M104="OPT IN","ENTER OPT IN DATE",M104="NEW JOINER / LEAVER","ENTER START DATE AND DOL",M104="NEW JOINER / OPT OUT","ENTER START DATE AND DATE OF OPT OUT",M104="NEW JOINER / PARTNERSHIP","ENTER START DATE AND DATE OF SWITCH TO PARTNERSHIP",M104="LEAVER FROM CAREER BREAK","ENTER DOL",M104="LEAVER FROM OPT OUT","ENTER DOL",M104="LEAVER FROM PARTNERSHIP","ENTER DOL",M104="RETURN FROM CAREER BREAK","ENTER RETURN BACK DATE",M104="INVALID COMBINATION","REVIEW INPUT",M104="AWAITING INPUT","AWAITING INPUT",M104="CONTINUOUS OPT OUT","",M104="CONTINUOUS CAREER BREAK","",M104="CONTINUOUS PARTNERSHIP","")</f>
        <v>AWAITING INPUT</v>
      </c>
      <c r="S104" s="11" t="str">
        <f t="shared" si="9"/>
        <v/>
      </c>
    </row>
    <row r="105" spans="1:19" ht="20.25" x14ac:dyDescent="0.25">
      <c r="A105" s="46"/>
      <c r="B105" s="46"/>
      <c r="C105" s="46"/>
      <c r="D105" s="46"/>
      <c r="E105" s="46"/>
      <c r="F105" s="46"/>
      <c r="G105" s="46"/>
      <c r="H105" s="46"/>
      <c r="J105" s="16"/>
      <c r="K105" s="16"/>
      <c r="L105" s="16"/>
      <c r="M105" s="11" t="str">
        <f t="shared" si="1"/>
        <v>AWAITING INPUT</v>
      </c>
      <c r="O105" s="15"/>
      <c r="P105" s="13" t="str">
        <f t="shared" si="10"/>
        <v>←</v>
      </c>
      <c r="Q105" s="7" t="str" cm="1">
        <f t="array" ref="Q105">_xlfn.IFS(M105="ACTIVE","",M105="LEAVER","ENTER DOL",M105="LEAVER @ 31/03","ENTER DOL",M105="OPT OUT","ENTER OPT OUT DATE",M105="CAREER BREAK","ENTER START DATE OF CAREER BREAK",M105="DEATH IN SERVICE","ENTER DATE OF DEATH",M105="SWITCH TO PARTNERSHIP","ENTER SWITCH DATE",M105="SWITCH TO ALPHA","ENTER SWITCH DATE",M105="NEW JOINER","ENTER EMPLOYMENT START DATE",M105="OPT IN","ENTER OPT IN DATE",M105="NEW JOINER / LEAVER","ENTER START DATE AND DOL",M105="NEW JOINER / OPT OUT","ENTER START DATE AND DATE OF OPT OUT",M105="NEW JOINER / PARTNERSHIP","ENTER START DATE AND DATE OF SWITCH TO PARTNERSHIP",M105="LEAVER FROM CAREER BREAK","ENTER DOL",M105="LEAVER FROM OPT OUT","ENTER DOL",M105="LEAVER FROM PARTNERSHIP","ENTER DOL",M105="RETURN FROM CAREER BREAK","ENTER RETURN BACK DATE",M105="INVALID COMBINATION","REVIEW INPUT",M105="AWAITING INPUT","AWAITING INPUT",M105="CONTINUOUS OPT OUT","",M105="CONTINUOUS CAREER BREAK","",M105="CONTINUOUS PARTNERSHIP","")</f>
        <v>AWAITING INPUT</v>
      </c>
      <c r="S105" s="11" t="str">
        <f t="shared" si="9"/>
        <v/>
      </c>
    </row>
    <row r="106" spans="1:19" ht="20.25" x14ac:dyDescent="0.25">
      <c r="A106" s="46"/>
      <c r="B106" s="46"/>
      <c r="C106" s="46"/>
      <c r="D106" s="46"/>
      <c r="E106" s="46"/>
      <c r="F106" s="46"/>
      <c r="G106" s="46"/>
      <c r="H106" s="46"/>
      <c r="J106" s="16"/>
      <c r="K106" s="16"/>
      <c r="L106" s="16"/>
      <c r="M106" s="11" t="str">
        <f t="shared" si="1"/>
        <v>AWAITING INPUT</v>
      </c>
      <c r="O106" s="15"/>
      <c r="P106" s="13" t="str">
        <f t="shared" si="10"/>
        <v>←</v>
      </c>
      <c r="Q106" s="7" t="str" cm="1">
        <f t="array" ref="Q106">_xlfn.IFS(M106="ACTIVE","",M106="LEAVER","ENTER DOL",M106="LEAVER @ 31/03","ENTER DOL",M106="OPT OUT","ENTER OPT OUT DATE",M106="CAREER BREAK","ENTER START DATE OF CAREER BREAK",M106="DEATH IN SERVICE","ENTER DATE OF DEATH",M106="SWITCH TO PARTNERSHIP","ENTER SWITCH DATE",M106="SWITCH TO ALPHA","ENTER SWITCH DATE",M106="NEW JOINER","ENTER EMPLOYMENT START DATE",M106="OPT IN","ENTER OPT IN DATE",M106="NEW JOINER / LEAVER","ENTER START DATE AND DOL",M106="NEW JOINER / OPT OUT","ENTER START DATE AND DATE OF OPT OUT",M106="NEW JOINER / PARTNERSHIP","ENTER START DATE AND DATE OF SWITCH TO PARTNERSHIP",M106="LEAVER FROM CAREER BREAK","ENTER DOL",M106="LEAVER FROM OPT OUT","ENTER DOL",M106="LEAVER FROM PARTNERSHIP","ENTER DOL",M106="RETURN FROM CAREER BREAK","ENTER RETURN BACK DATE",M106="INVALID COMBINATION","REVIEW INPUT",M106="AWAITING INPUT","AWAITING INPUT",M106="CONTINUOUS OPT OUT","",M106="CONTINUOUS CAREER BREAK","",M106="CONTINUOUS PARTNERSHIP","")</f>
        <v>AWAITING INPUT</v>
      </c>
      <c r="S106" s="11" t="str">
        <f t="shared" si="9"/>
        <v/>
      </c>
    </row>
    <row r="107" spans="1:19" ht="20.25" x14ac:dyDescent="0.25">
      <c r="A107" s="46"/>
      <c r="B107" s="46"/>
      <c r="C107" s="46"/>
      <c r="D107" s="46"/>
      <c r="E107" s="46"/>
      <c r="F107" s="46"/>
      <c r="G107" s="46"/>
      <c r="H107" s="46"/>
      <c r="J107" s="16"/>
      <c r="K107" s="16"/>
      <c r="L107" s="16"/>
      <c r="M107" s="11" t="str">
        <f t="shared" si="1"/>
        <v>AWAITING INPUT</v>
      </c>
      <c r="O107" s="15"/>
      <c r="P107" s="13" t="str">
        <f t="shared" si="10"/>
        <v>←</v>
      </c>
      <c r="Q107" s="7" t="str" cm="1">
        <f t="array" ref="Q107">_xlfn.IFS(M107="ACTIVE","",M107="LEAVER","ENTER DOL",M107="LEAVER @ 31/03","ENTER DOL",M107="OPT OUT","ENTER OPT OUT DATE",M107="CAREER BREAK","ENTER START DATE OF CAREER BREAK",M107="DEATH IN SERVICE","ENTER DATE OF DEATH",M107="SWITCH TO PARTNERSHIP","ENTER SWITCH DATE",M107="SWITCH TO ALPHA","ENTER SWITCH DATE",M107="NEW JOINER","ENTER EMPLOYMENT START DATE",M107="OPT IN","ENTER OPT IN DATE",M107="NEW JOINER / LEAVER","ENTER START DATE AND DOL",M107="NEW JOINER / OPT OUT","ENTER START DATE AND DATE OF OPT OUT",M107="NEW JOINER / PARTNERSHIP","ENTER START DATE AND DATE OF SWITCH TO PARTNERSHIP",M107="LEAVER FROM CAREER BREAK","ENTER DOL",M107="LEAVER FROM OPT OUT","ENTER DOL",M107="LEAVER FROM PARTNERSHIP","ENTER DOL",M107="RETURN FROM CAREER BREAK","ENTER RETURN BACK DATE",M107="INVALID COMBINATION","REVIEW INPUT",M107="AWAITING INPUT","AWAITING INPUT",M107="CONTINUOUS OPT OUT","",M107="CONTINUOUS CAREER BREAK","",M107="CONTINUOUS PARTNERSHIP","")</f>
        <v>AWAITING INPUT</v>
      </c>
      <c r="S107" s="11" t="str">
        <f t="shared" si="9"/>
        <v/>
      </c>
    </row>
    <row r="108" spans="1:19" ht="20.25" x14ac:dyDescent="0.25">
      <c r="A108" s="46"/>
      <c r="B108" s="46"/>
      <c r="C108" s="46"/>
      <c r="D108" s="46"/>
      <c r="E108" s="46"/>
      <c r="F108" s="46"/>
      <c r="G108" s="46"/>
      <c r="H108" s="46"/>
      <c r="J108" s="16"/>
      <c r="K108" s="16"/>
      <c r="L108" s="16"/>
      <c r="M108" s="11" t="str">
        <f t="shared" si="1"/>
        <v>AWAITING INPUT</v>
      </c>
      <c r="O108" s="15"/>
      <c r="P108" s="13" t="str">
        <f t="shared" si="10"/>
        <v>←</v>
      </c>
      <c r="Q108" s="7" t="str" cm="1">
        <f t="array" ref="Q108">_xlfn.IFS(M108="ACTIVE","",M108="LEAVER","ENTER DOL",M108="LEAVER @ 31/03","ENTER DOL",M108="OPT OUT","ENTER OPT OUT DATE",M108="CAREER BREAK","ENTER START DATE OF CAREER BREAK",M108="DEATH IN SERVICE","ENTER DATE OF DEATH",M108="SWITCH TO PARTNERSHIP","ENTER SWITCH DATE",M108="SWITCH TO ALPHA","ENTER SWITCH DATE",M108="NEW JOINER","ENTER EMPLOYMENT START DATE",M108="OPT IN","ENTER OPT IN DATE",M108="NEW JOINER / LEAVER","ENTER START DATE AND DOL",M108="NEW JOINER / OPT OUT","ENTER START DATE AND DATE OF OPT OUT",M108="NEW JOINER / PARTNERSHIP","ENTER START DATE AND DATE OF SWITCH TO PARTNERSHIP",M108="LEAVER FROM CAREER BREAK","ENTER DOL",M108="LEAVER FROM OPT OUT","ENTER DOL",M108="LEAVER FROM PARTNERSHIP","ENTER DOL",M108="RETURN FROM CAREER BREAK","ENTER RETURN BACK DATE",M108="INVALID COMBINATION","REVIEW INPUT",M108="AWAITING INPUT","AWAITING INPUT",M108="CONTINUOUS OPT OUT","",M108="CONTINUOUS CAREER BREAK","",M108="CONTINUOUS PARTNERSHIP","")</f>
        <v>AWAITING INPUT</v>
      </c>
      <c r="S108" s="11" t="str">
        <f t="shared" si="9"/>
        <v/>
      </c>
    </row>
    <row r="109" spans="1:19" ht="20.25" x14ac:dyDescent="0.25">
      <c r="A109" s="46"/>
      <c r="B109" s="46"/>
      <c r="C109" s="46"/>
      <c r="D109" s="46"/>
      <c r="E109" s="46"/>
      <c r="F109" s="46"/>
      <c r="G109" s="46"/>
      <c r="H109" s="46"/>
      <c r="J109" s="16"/>
      <c r="K109" s="16"/>
      <c r="L109" s="16"/>
      <c r="M109" s="11" t="str">
        <f t="shared" si="1"/>
        <v>AWAITING INPUT</v>
      </c>
      <c r="O109" s="15"/>
      <c r="P109" s="13" t="str">
        <f t="shared" si="10"/>
        <v>←</v>
      </c>
      <c r="Q109" s="7" t="str" cm="1">
        <f t="array" ref="Q109">_xlfn.IFS(M109="ACTIVE","",M109="LEAVER","ENTER DOL",M109="LEAVER @ 31/03","ENTER DOL",M109="OPT OUT","ENTER OPT OUT DATE",M109="CAREER BREAK","ENTER START DATE OF CAREER BREAK",M109="DEATH IN SERVICE","ENTER DATE OF DEATH",M109="SWITCH TO PARTNERSHIP","ENTER SWITCH DATE",M109="SWITCH TO ALPHA","ENTER SWITCH DATE",M109="NEW JOINER","ENTER EMPLOYMENT START DATE",M109="OPT IN","ENTER OPT IN DATE",M109="NEW JOINER / LEAVER","ENTER START DATE AND DOL",M109="NEW JOINER / OPT OUT","ENTER START DATE AND DATE OF OPT OUT",M109="NEW JOINER / PARTNERSHIP","ENTER START DATE AND DATE OF SWITCH TO PARTNERSHIP",M109="LEAVER FROM CAREER BREAK","ENTER DOL",M109="LEAVER FROM OPT OUT","ENTER DOL",M109="LEAVER FROM PARTNERSHIP","ENTER DOL",M109="RETURN FROM CAREER BREAK","ENTER RETURN BACK DATE",M109="INVALID COMBINATION","REVIEW INPUT",M109="AWAITING INPUT","AWAITING INPUT",M109="CONTINUOUS OPT OUT","",M109="CONTINUOUS CAREER BREAK","",M109="CONTINUOUS PARTNERSHIP","")</f>
        <v>AWAITING INPUT</v>
      </c>
      <c r="S109" s="11" t="str">
        <f t="shared" si="9"/>
        <v/>
      </c>
    </row>
    <row r="110" spans="1:19" ht="20.25" x14ac:dyDescent="0.25">
      <c r="A110" s="46"/>
      <c r="B110" s="46"/>
      <c r="C110" s="46"/>
      <c r="D110" s="46"/>
      <c r="E110" s="46"/>
      <c r="F110" s="46"/>
      <c r="G110" s="46"/>
      <c r="H110" s="46"/>
      <c r="J110" s="16"/>
      <c r="K110" s="16"/>
      <c r="L110" s="16"/>
      <c r="M110" s="11" t="str">
        <f t="shared" si="1"/>
        <v>AWAITING INPUT</v>
      </c>
      <c r="O110" s="15"/>
      <c r="P110" s="13" t="str">
        <f t="shared" si="10"/>
        <v>←</v>
      </c>
      <c r="Q110" s="7" t="str" cm="1">
        <f t="array" ref="Q110">_xlfn.IFS(M110="ACTIVE","",M110="LEAVER","ENTER DOL",M110="LEAVER @ 31/03","ENTER DOL",M110="OPT OUT","ENTER OPT OUT DATE",M110="CAREER BREAK","ENTER START DATE OF CAREER BREAK",M110="DEATH IN SERVICE","ENTER DATE OF DEATH",M110="SWITCH TO PARTNERSHIP","ENTER SWITCH DATE",M110="SWITCH TO ALPHA","ENTER SWITCH DATE",M110="NEW JOINER","ENTER EMPLOYMENT START DATE",M110="OPT IN","ENTER OPT IN DATE",M110="NEW JOINER / LEAVER","ENTER START DATE AND DOL",M110="NEW JOINER / OPT OUT","ENTER START DATE AND DATE OF OPT OUT",M110="NEW JOINER / PARTNERSHIP","ENTER START DATE AND DATE OF SWITCH TO PARTNERSHIP",M110="LEAVER FROM CAREER BREAK","ENTER DOL",M110="LEAVER FROM OPT OUT","ENTER DOL",M110="LEAVER FROM PARTNERSHIP","ENTER DOL",M110="RETURN FROM CAREER BREAK","ENTER RETURN BACK DATE",M110="INVALID COMBINATION","REVIEW INPUT",M110="AWAITING INPUT","AWAITING INPUT",M110="CONTINUOUS OPT OUT","",M110="CONTINUOUS CAREER BREAK","",M110="CONTINUOUS PARTNERSHIP","")</f>
        <v>AWAITING INPUT</v>
      </c>
      <c r="S110" s="11" t="str">
        <f t="shared" si="9"/>
        <v/>
      </c>
    </row>
    <row r="111" spans="1:19" ht="20.25" x14ac:dyDescent="0.25">
      <c r="A111" s="46"/>
      <c r="B111" s="46"/>
      <c r="C111" s="46"/>
      <c r="D111" s="46"/>
      <c r="E111" s="46"/>
      <c r="F111" s="46"/>
      <c r="G111" s="46"/>
      <c r="H111" s="46"/>
      <c r="J111" s="16"/>
      <c r="K111" s="16"/>
      <c r="L111" s="16"/>
      <c r="M111" s="11" t="str">
        <f t="shared" si="1"/>
        <v>AWAITING INPUT</v>
      </c>
      <c r="O111" s="15"/>
      <c r="P111" s="13" t="str">
        <f t="shared" si="10"/>
        <v>←</v>
      </c>
      <c r="Q111" s="7" t="str" cm="1">
        <f t="array" ref="Q111">_xlfn.IFS(M111="ACTIVE","",M111="LEAVER","ENTER DOL",M111="LEAVER @ 31/03","ENTER DOL",M111="OPT OUT","ENTER OPT OUT DATE",M111="CAREER BREAK","ENTER START DATE OF CAREER BREAK",M111="DEATH IN SERVICE","ENTER DATE OF DEATH",M111="SWITCH TO PARTNERSHIP","ENTER SWITCH DATE",M111="SWITCH TO ALPHA","ENTER SWITCH DATE",M111="NEW JOINER","ENTER EMPLOYMENT START DATE",M111="OPT IN","ENTER OPT IN DATE",M111="NEW JOINER / LEAVER","ENTER START DATE AND DOL",M111="NEW JOINER / OPT OUT","ENTER START DATE AND DATE OF OPT OUT",M111="NEW JOINER / PARTNERSHIP","ENTER START DATE AND DATE OF SWITCH TO PARTNERSHIP",M111="LEAVER FROM CAREER BREAK","ENTER DOL",M111="LEAVER FROM OPT OUT","ENTER DOL",M111="LEAVER FROM PARTNERSHIP","ENTER DOL",M111="RETURN FROM CAREER BREAK","ENTER RETURN BACK DATE",M111="INVALID COMBINATION","REVIEW INPUT",M111="AWAITING INPUT","AWAITING INPUT",M111="CONTINUOUS OPT OUT","",M111="CONTINUOUS CAREER BREAK","",M111="CONTINUOUS PARTNERSHIP","")</f>
        <v>AWAITING INPUT</v>
      </c>
      <c r="S111" s="11" t="str">
        <f t="shared" si="9"/>
        <v/>
      </c>
    </row>
    <row r="112" spans="1:19" ht="20.25" x14ac:dyDescent="0.25">
      <c r="A112" s="46"/>
      <c r="B112" s="46"/>
      <c r="C112" s="46"/>
      <c r="D112" s="46"/>
      <c r="E112" s="46"/>
      <c r="F112" s="46"/>
      <c r="G112" s="46"/>
      <c r="H112" s="46"/>
      <c r="J112" s="16"/>
      <c r="K112" s="16"/>
      <c r="L112" s="16"/>
      <c r="M112" s="11" t="str">
        <f t="shared" si="1"/>
        <v>AWAITING INPUT</v>
      </c>
      <c r="O112" s="15"/>
      <c r="P112" s="13" t="str">
        <f t="shared" si="10"/>
        <v>←</v>
      </c>
      <c r="Q112" s="7" t="str" cm="1">
        <f t="array" ref="Q112">_xlfn.IFS(M112="ACTIVE","",M112="LEAVER","ENTER DOL",M112="LEAVER @ 31/03","ENTER DOL",M112="OPT OUT","ENTER OPT OUT DATE",M112="CAREER BREAK","ENTER START DATE OF CAREER BREAK",M112="DEATH IN SERVICE","ENTER DATE OF DEATH",M112="SWITCH TO PARTNERSHIP","ENTER SWITCH DATE",M112="SWITCH TO ALPHA","ENTER SWITCH DATE",M112="NEW JOINER","ENTER EMPLOYMENT START DATE",M112="OPT IN","ENTER OPT IN DATE",M112="NEW JOINER / LEAVER","ENTER START DATE AND DOL",M112="NEW JOINER / OPT OUT","ENTER START DATE AND DATE OF OPT OUT",M112="NEW JOINER / PARTNERSHIP","ENTER START DATE AND DATE OF SWITCH TO PARTNERSHIP",M112="LEAVER FROM CAREER BREAK","ENTER DOL",M112="LEAVER FROM OPT OUT","ENTER DOL",M112="LEAVER FROM PARTNERSHIP","ENTER DOL",M112="RETURN FROM CAREER BREAK","ENTER RETURN BACK DATE",M112="INVALID COMBINATION","REVIEW INPUT",M112="AWAITING INPUT","AWAITING INPUT",M112="CONTINUOUS OPT OUT","",M112="CONTINUOUS CAREER BREAK","",M112="CONTINUOUS PARTNERSHIP","")</f>
        <v>AWAITING INPUT</v>
      </c>
      <c r="S112" s="11" t="str">
        <f t="shared" si="9"/>
        <v/>
      </c>
    </row>
    <row r="113" spans="1:19" ht="20.25" x14ac:dyDescent="0.25">
      <c r="A113" s="46"/>
      <c r="B113" s="46"/>
      <c r="C113" s="46"/>
      <c r="D113" s="46"/>
      <c r="E113" s="46"/>
      <c r="F113" s="46"/>
      <c r="G113" s="46"/>
      <c r="H113" s="46"/>
      <c r="J113" s="16"/>
      <c r="K113" s="16"/>
      <c r="L113" s="16"/>
      <c r="M113" s="11" t="str">
        <f t="shared" si="1"/>
        <v>AWAITING INPUT</v>
      </c>
      <c r="O113" s="15"/>
      <c r="P113" s="13" t="str">
        <f t="shared" si="10"/>
        <v>←</v>
      </c>
      <c r="Q113" s="7" t="str" cm="1">
        <f t="array" ref="Q113">_xlfn.IFS(M113="ACTIVE","",M113="LEAVER","ENTER DOL",M113="LEAVER @ 31/03","ENTER DOL",M113="OPT OUT","ENTER OPT OUT DATE",M113="CAREER BREAK","ENTER START DATE OF CAREER BREAK",M113="DEATH IN SERVICE","ENTER DATE OF DEATH",M113="SWITCH TO PARTNERSHIP","ENTER SWITCH DATE",M113="SWITCH TO ALPHA","ENTER SWITCH DATE",M113="NEW JOINER","ENTER EMPLOYMENT START DATE",M113="OPT IN","ENTER OPT IN DATE",M113="NEW JOINER / LEAVER","ENTER START DATE AND DOL",M113="NEW JOINER / OPT OUT","ENTER START DATE AND DATE OF OPT OUT",M113="NEW JOINER / PARTNERSHIP","ENTER START DATE AND DATE OF SWITCH TO PARTNERSHIP",M113="LEAVER FROM CAREER BREAK","ENTER DOL",M113="LEAVER FROM OPT OUT","ENTER DOL",M113="LEAVER FROM PARTNERSHIP","ENTER DOL",M113="RETURN FROM CAREER BREAK","ENTER RETURN BACK DATE",M113="INVALID COMBINATION","REVIEW INPUT",M113="AWAITING INPUT","AWAITING INPUT",M113="CONTINUOUS OPT OUT","",M113="CONTINUOUS CAREER BREAK","",M113="CONTINUOUS PARTNERSHIP","")</f>
        <v>AWAITING INPUT</v>
      </c>
      <c r="S113" s="11" t="str">
        <f t="shared" si="9"/>
        <v/>
      </c>
    </row>
    <row r="114" spans="1:19" ht="20.25" x14ac:dyDescent="0.25">
      <c r="A114" s="46"/>
      <c r="B114" s="46"/>
      <c r="C114" s="46"/>
      <c r="D114" s="46"/>
      <c r="E114" s="46"/>
      <c r="F114" s="46"/>
      <c r="G114" s="46"/>
      <c r="H114" s="46"/>
      <c r="J114" s="16"/>
      <c r="K114" s="16"/>
      <c r="L114" s="16"/>
      <c r="M114" s="11" t="str">
        <f t="shared" si="1"/>
        <v>AWAITING INPUT</v>
      </c>
      <c r="O114" s="15"/>
      <c r="P114" s="13" t="str">
        <f t="shared" si="10"/>
        <v>←</v>
      </c>
      <c r="Q114" s="7" t="str" cm="1">
        <f t="array" ref="Q114">_xlfn.IFS(M114="ACTIVE","",M114="LEAVER","ENTER DOL",M114="LEAVER @ 31/03","ENTER DOL",M114="OPT OUT","ENTER OPT OUT DATE",M114="CAREER BREAK","ENTER START DATE OF CAREER BREAK",M114="DEATH IN SERVICE","ENTER DATE OF DEATH",M114="SWITCH TO PARTNERSHIP","ENTER SWITCH DATE",M114="SWITCH TO ALPHA","ENTER SWITCH DATE",M114="NEW JOINER","ENTER EMPLOYMENT START DATE",M114="OPT IN","ENTER OPT IN DATE",M114="NEW JOINER / LEAVER","ENTER START DATE AND DOL",M114="NEW JOINER / OPT OUT","ENTER START DATE AND DATE OF OPT OUT",M114="NEW JOINER / PARTNERSHIP","ENTER START DATE AND DATE OF SWITCH TO PARTNERSHIP",M114="LEAVER FROM CAREER BREAK","ENTER DOL",M114="LEAVER FROM OPT OUT","ENTER DOL",M114="LEAVER FROM PARTNERSHIP","ENTER DOL",M114="RETURN FROM CAREER BREAK","ENTER RETURN BACK DATE",M114="INVALID COMBINATION","REVIEW INPUT",M114="AWAITING INPUT","AWAITING INPUT",M114="CONTINUOUS OPT OUT","",M114="CONTINUOUS CAREER BREAK","",M114="CONTINUOUS PARTNERSHIP","")</f>
        <v>AWAITING INPUT</v>
      </c>
      <c r="S114" s="11" t="str">
        <f t="shared" si="9"/>
        <v/>
      </c>
    </row>
    <row r="115" spans="1:19" ht="20.25" x14ac:dyDescent="0.25">
      <c r="A115" s="46"/>
      <c r="B115" s="46"/>
      <c r="C115" s="46"/>
      <c r="D115" s="46"/>
      <c r="E115" s="46"/>
      <c r="F115" s="46"/>
      <c r="G115" s="46"/>
      <c r="H115" s="46"/>
      <c r="J115" s="16"/>
      <c r="K115" s="16"/>
      <c r="L115" s="16"/>
      <c r="M115" s="11" t="str">
        <f t="shared" si="1"/>
        <v>AWAITING INPUT</v>
      </c>
      <c r="O115" s="15"/>
      <c r="P115" s="13" t="str">
        <f t="shared" si="10"/>
        <v>←</v>
      </c>
      <c r="Q115" s="7" t="str" cm="1">
        <f t="array" ref="Q115">_xlfn.IFS(M115="ACTIVE","",M115="LEAVER","ENTER DOL",M115="LEAVER @ 31/03","ENTER DOL",M115="OPT OUT","ENTER OPT OUT DATE",M115="CAREER BREAK","ENTER START DATE OF CAREER BREAK",M115="DEATH IN SERVICE","ENTER DATE OF DEATH",M115="SWITCH TO PARTNERSHIP","ENTER SWITCH DATE",M115="SWITCH TO ALPHA","ENTER SWITCH DATE",M115="NEW JOINER","ENTER EMPLOYMENT START DATE",M115="OPT IN","ENTER OPT IN DATE",M115="NEW JOINER / LEAVER","ENTER START DATE AND DOL",M115="NEW JOINER / OPT OUT","ENTER START DATE AND DATE OF OPT OUT",M115="NEW JOINER / PARTNERSHIP","ENTER START DATE AND DATE OF SWITCH TO PARTNERSHIP",M115="LEAVER FROM CAREER BREAK","ENTER DOL",M115="LEAVER FROM OPT OUT","ENTER DOL",M115="LEAVER FROM PARTNERSHIP","ENTER DOL",M115="RETURN FROM CAREER BREAK","ENTER RETURN BACK DATE",M115="INVALID COMBINATION","REVIEW INPUT",M115="AWAITING INPUT","AWAITING INPUT",M115="CONTINUOUS OPT OUT","",M115="CONTINUOUS CAREER BREAK","",M115="CONTINUOUS PARTNERSHIP","")</f>
        <v>AWAITING INPUT</v>
      </c>
      <c r="S115" s="11" t="str">
        <f t="shared" si="9"/>
        <v/>
      </c>
    </row>
    <row r="116" spans="1:19" ht="20.25" x14ac:dyDescent="0.25">
      <c r="A116" s="46"/>
      <c r="B116" s="46"/>
      <c r="C116" s="46"/>
      <c r="D116" s="46"/>
      <c r="E116" s="46"/>
      <c r="F116" s="46"/>
      <c r="G116" s="46"/>
      <c r="H116" s="46"/>
      <c r="J116" s="16"/>
      <c r="K116" s="16"/>
      <c r="L116" s="16"/>
      <c r="M116" s="11" t="str">
        <f t="shared" si="1"/>
        <v>AWAITING INPUT</v>
      </c>
      <c r="O116" s="15"/>
      <c r="P116" s="13" t="str">
        <f t="shared" si="10"/>
        <v>←</v>
      </c>
      <c r="Q116" s="7" t="str" cm="1">
        <f t="array" ref="Q116">_xlfn.IFS(M116="ACTIVE","",M116="LEAVER","ENTER DOL",M116="LEAVER @ 31/03","ENTER DOL",M116="OPT OUT","ENTER OPT OUT DATE",M116="CAREER BREAK","ENTER START DATE OF CAREER BREAK",M116="DEATH IN SERVICE","ENTER DATE OF DEATH",M116="SWITCH TO PARTNERSHIP","ENTER SWITCH DATE",M116="SWITCH TO ALPHA","ENTER SWITCH DATE",M116="NEW JOINER","ENTER EMPLOYMENT START DATE",M116="OPT IN","ENTER OPT IN DATE",M116="NEW JOINER / LEAVER","ENTER START DATE AND DOL",M116="NEW JOINER / OPT OUT","ENTER START DATE AND DATE OF OPT OUT",M116="NEW JOINER / PARTNERSHIP","ENTER START DATE AND DATE OF SWITCH TO PARTNERSHIP",M116="LEAVER FROM CAREER BREAK","ENTER DOL",M116="LEAVER FROM OPT OUT","ENTER DOL",M116="LEAVER FROM PARTNERSHIP","ENTER DOL",M116="RETURN FROM CAREER BREAK","ENTER RETURN BACK DATE",M116="INVALID COMBINATION","REVIEW INPUT",M116="AWAITING INPUT","AWAITING INPUT",M116="CONTINUOUS OPT OUT","",M116="CONTINUOUS CAREER BREAK","",M116="CONTINUOUS PARTNERSHIP","")</f>
        <v>AWAITING INPUT</v>
      </c>
      <c r="S116" s="11" t="str">
        <f t="shared" si="9"/>
        <v/>
      </c>
    </row>
    <row r="117" spans="1:19" ht="20.25" x14ac:dyDescent="0.25">
      <c r="A117" s="46"/>
      <c r="B117" s="46"/>
      <c r="C117" s="46"/>
      <c r="D117" s="46"/>
      <c r="E117" s="46"/>
      <c r="F117" s="46"/>
      <c r="G117" s="46"/>
      <c r="H117" s="46"/>
      <c r="J117" s="16"/>
      <c r="K117" s="16"/>
      <c r="L117" s="16"/>
      <c r="M117" s="11" t="str">
        <f t="shared" si="1"/>
        <v>AWAITING INPUT</v>
      </c>
      <c r="O117" s="15"/>
      <c r="P117" s="13" t="str">
        <f t="shared" si="10"/>
        <v>←</v>
      </c>
      <c r="Q117" s="7" t="str" cm="1">
        <f t="array" ref="Q117">_xlfn.IFS(M117="ACTIVE","",M117="LEAVER","ENTER DOL",M117="LEAVER @ 31/03","ENTER DOL",M117="OPT OUT","ENTER OPT OUT DATE",M117="CAREER BREAK","ENTER START DATE OF CAREER BREAK",M117="DEATH IN SERVICE","ENTER DATE OF DEATH",M117="SWITCH TO PARTNERSHIP","ENTER SWITCH DATE",M117="SWITCH TO ALPHA","ENTER SWITCH DATE",M117="NEW JOINER","ENTER EMPLOYMENT START DATE",M117="OPT IN","ENTER OPT IN DATE",M117="NEW JOINER / LEAVER","ENTER START DATE AND DOL",M117="NEW JOINER / OPT OUT","ENTER START DATE AND DATE OF OPT OUT",M117="NEW JOINER / PARTNERSHIP","ENTER START DATE AND DATE OF SWITCH TO PARTNERSHIP",M117="LEAVER FROM CAREER BREAK","ENTER DOL",M117="LEAVER FROM OPT OUT","ENTER DOL",M117="LEAVER FROM PARTNERSHIP","ENTER DOL",M117="RETURN FROM CAREER BREAK","ENTER RETURN BACK DATE",M117="INVALID COMBINATION","REVIEW INPUT",M117="AWAITING INPUT","AWAITING INPUT",M117="CONTINUOUS OPT OUT","",M117="CONTINUOUS CAREER BREAK","",M117="CONTINUOUS PARTNERSHIP","")</f>
        <v>AWAITING INPUT</v>
      </c>
      <c r="S117" s="11" t="str">
        <f t="shared" si="9"/>
        <v/>
      </c>
    </row>
    <row r="118" spans="1:19" ht="20.25" x14ac:dyDescent="0.25">
      <c r="A118" s="46"/>
      <c r="B118" s="46"/>
      <c r="C118" s="46"/>
      <c r="D118" s="46"/>
      <c r="E118" s="46"/>
      <c r="F118" s="46"/>
      <c r="G118" s="46"/>
      <c r="H118" s="46"/>
      <c r="J118" s="16"/>
      <c r="K118" s="16"/>
      <c r="L118" s="16"/>
      <c r="M118" s="11" t="str">
        <f t="shared" si="1"/>
        <v>AWAITING INPUT</v>
      </c>
      <c r="O118" s="15"/>
      <c r="P118" s="13" t="str">
        <f t="shared" si="10"/>
        <v>←</v>
      </c>
      <c r="Q118" s="7" t="str" cm="1">
        <f t="array" ref="Q118">_xlfn.IFS(M118="ACTIVE","",M118="LEAVER","ENTER DOL",M118="LEAVER @ 31/03","ENTER DOL",M118="OPT OUT","ENTER OPT OUT DATE",M118="CAREER BREAK","ENTER START DATE OF CAREER BREAK",M118="DEATH IN SERVICE","ENTER DATE OF DEATH",M118="SWITCH TO PARTNERSHIP","ENTER SWITCH DATE",M118="SWITCH TO ALPHA","ENTER SWITCH DATE",M118="NEW JOINER","ENTER EMPLOYMENT START DATE",M118="OPT IN","ENTER OPT IN DATE",M118="NEW JOINER / LEAVER","ENTER START DATE AND DOL",M118="NEW JOINER / OPT OUT","ENTER START DATE AND DATE OF OPT OUT",M118="NEW JOINER / PARTNERSHIP","ENTER START DATE AND DATE OF SWITCH TO PARTNERSHIP",M118="LEAVER FROM CAREER BREAK","ENTER DOL",M118="LEAVER FROM OPT OUT","ENTER DOL",M118="LEAVER FROM PARTNERSHIP","ENTER DOL",M118="RETURN FROM CAREER BREAK","ENTER RETURN BACK DATE",M118="INVALID COMBINATION","REVIEW INPUT",M118="AWAITING INPUT","AWAITING INPUT",M118="CONTINUOUS OPT OUT","",M118="CONTINUOUS CAREER BREAK","",M118="CONTINUOUS PARTNERSHIP","")</f>
        <v>AWAITING INPUT</v>
      </c>
      <c r="S118" s="11" t="str">
        <f t="shared" si="9"/>
        <v/>
      </c>
    </row>
    <row r="119" spans="1:19" ht="20.25" x14ac:dyDescent="0.25">
      <c r="A119" s="46"/>
      <c r="B119" s="46"/>
      <c r="C119" s="46"/>
      <c r="D119" s="46"/>
      <c r="E119" s="46"/>
      <c r="F119" s="46"/>
      <c r="G119" s="46"/>
      <c r="H119" s="46"/>
      <c r="J119" s="16"/>
      <c r="K119" s="16"/>
      <c r="L119" s="16"/>
      <c r="M119" s="11" t="str">
        <f t="shared" si="1"/>
        <v>AWAITING INPUT</v>
      </c>
      <c r="O119" s="15"/>
      <c r="P119" s="13" t="str">
        <f t="shared" si="10"/>
        <v>←</v>
      </c>
      <c r="Q119" s="7" t="str" cm="1">
        <f t="array" ref="Q119">_xlfn.IFS(M119="ACTIVE","",M119="LEAVER","ENTER DOL",M119="LEAVER @ 31/03","ENTER DOL",M119="OPT OUT","ENTER OPT OUT DATE",M119="CAREER BREAK","ENTER START DATE OF CAREER BREAK",M119="DEATH IN SERVICE","ENTER DATE OF DEATH",M119="SWITCH TO PARTNERSHIP","ENTER SWITCH DATE",M119="SWITCH TO ALPHA","ENTER SWITCH DATE",M119="NEW JOINER","ENTER EMPLOYMENT START DATE",M119="OPT IN","ENTER OPT IN DATE",M119="NEW JOINER / LEAVER","ENTER START DATE AND DOL",M119="NEW JOINER / OPT OUT","ENTER START DATE AND DATE OF OPT OUT",M119="NEW JOINER / PARTNERSHIP","ENTER START DATE AND DATE OF SWITCH TO PARTNERSHIP",M119="LEAVER FROM CAREER BREAK","ENTER DOL",M119="LEAVER FROM OPT OUT","ENTER DOL",M119="LEAVER FROM PARTNERSHIP","ENTER DOL",M119="RETURN FROM CAREER BREAK","ENTER RETURN BACK DATE",M119="INVALID COMBINATION","REVIEW INPUT",M119="AWAITING INPUT","AWAITING INPUT",M119="CONTINUOUS OPT OUT","",M119="CONTINUOUS CAREER BREAK","",M119="CONTINUOUS PARTNERSHIP","")</f>
        <v>AWAITING INPUT</v>
      </c>
      <c r="S119" s="11" t="str">
        <f t="shared" si="9"/>
        <v/>
      </c>
    </row>
    <row r="120" spans="1:19" ht="20.25" x14ac:dyDescent="0.25">
      <c r="A120" s="46"/>
      <c r="B120" s="46"/>
      <c r="C120" s="46"/>
      <c r="D120" s="46"/>
      <c r="E120" s="46"/>
      <c r="F120" s="46"/>
      <c r="G120" s="46"/>
      <c r="H120" s="46"/>
      <c r="J120" s="16"/>
      <c r="K120" s="16"/>
      <c r="L120" s="16"/>
      <c r="M120" s="11" t="str">
        <f t="shared" si="1"/>
        <v>AWAITING INPUT</v>
      </c>
      <c r="O120" s="15"/>
      <c r="P120" s="13" t="str">
        <f t="shared" si="10"/>
        <v>←</v>
      </c>
      <c r="Q120" s="7" t="str" cm="1">
        <f t="array" ref="Q120">_xlfn.IFS(M120="ACTIVE","",M120="LEAVER","ENTER DOL",M120="LEAVER @ 31/03","ENTER DOL",M120="OPT OUT","ENTER OPT OUT DATE",M120="CAREER BREAK","ENTER START DATE OF CAREER BREAK",M120="DEATH IN SERVICE","ENTER DATE OF DEATH",M120="SWITCH TO PARTNERSHIP","ENTER SWITCH DATE",M120="SWITCH TO ALPHA","ENTER SWITCH DATE",M120="NEW JOINER","ENTER EMPLOYMENT START DATE",M120="OPT IN","ENTER OPT IN DATE",M120="NEW JOINER / LEAVER","ENTER START DATE AND DOL",M120="NEW JOINER / OPT OUT","ENTER START DATE AND DATE OF OPT OUT",M120="NEW JOINER / PARTNERSHIP","ENTER START DATE AND DATE OF SWITCH TO PARTNERSHIP",M120="LEAVER FROM CAREER BREAK","ENTER DOL",M120="LEAVER FROM OPT OUT","ENTER DOL",M120="LEAVER FROM PARTNERSHIP","ENTER DOL",M120="RETURN FROM CAREER BREAK","ENTER RETURN BACK DATE",M120="INVALID COMBINATION","REVIEW INPUT",M120="AWAITING INPUT","AWAITING INPUT",M120="CONTINUOUS OPT OUT","",M120="CONTINUOUS CAREER BREAK","",M120="CONTINUOUS PARTNERSHIP","")</f>
        <v>AWAITING INPUT</v>
      </c>
      <c r="S120" s="11" t="str">
        <f t="shared" si="9"/>
        <v/>
      </c>
    </row>
    <row r="121" spans="1:19" ht="20.25" x14ac:dyDescent="0.25">
      <c r="A121" s="46"/>
      <c r="B121" s="46"/>
      <c r="C121" s="46"/>
      <c r="D121" s="46"/>
      <c r="E121" s="46"/>
      <c r="F121" s="46"/>
      <c r="G121" s="46"/>
      <c r="H121" s="46"/>
      <c r="J121" s="16"/>
      <c r="K121" s="16"/>
      <c r="L121" s="16"/>
      <c r="M121" s="11" t="str">
        <f t="shared" si="1"/>
        <v>AWAITING INPUT</v>
      </c>
      <c r="O121" s="15"/>
      <c r="P121" s="13" t="str">
        <f t="shared" si="10"/>
        <v>←</v>
      </c>
      <c r="Q121" s="7" t="str" cm="1">
        <f t="array" ref="Q121">_xlfn.IFS(M121="ACTIVE","",M121="LEAVER","ENTER DOL",M121="LEAVER @ 31/03","ENTER DOL",M121="OPT OUT","ENTER OPT OUT DATE",M121="CAREER BREAK","ENTER START DATE OF CAREER BREAK",M121="DEATH IN SERVICE","ENTER DATE OF DEATH",M121="SWITCH TO PARTNERSHIP","ENTER SWITCH DATE",M121="SWITCH TO ALPHA","ENTER SWITCH DATE",M121="NEW JOINER","ENTER EMPLOYMENT START DATE",M121="OPT IN","ENTER OPT IN DATE",M121="NEW JOINER / LEAVER","ENTER START DATE AND DOL",M121="NEW JOINER / OPT OUT","ENTER START DATE AND DATE OF OPT OUT",M121="NEW JOINER / PARTNERSHIP","ENTER START DATE AND DATE OF SWITCH TO PARTNERSHIP",M121="LEAVER FROM CAREER BREAK","ENTER DOL",M121="LEAVER FROM OPT OUT","ENTER DOL",M121="LEAVER FROM PARTNERSHIP","ENTER DOL",M121="RETURN FROM CAREER BREAK","ENTER RETURN BACK DATE",M121="INVALID COMBINATION","REVIEW INPUT",M121="AWAITING INPUT","AWAITING INPUT",M121="CONTINUOUS OPT OUT","",M121="CONTINUOUS CAREER BREAK","",M121="CONTINUOUS PARTNERSHIP","")</f>
        <v>AWAITING INPUT</v>
      </c>
      <c r="S121" s="11" t="str">
        <f t="shared" si="9"/>
        <v/>
      </c>
    </row>
    <row r="122" spans="1:19" ht="20.25" x14ac:dyDescent="0.25">
      <c r="A122" s="46"/>
      <c r="B122" s="46"/>
      <c r="C122" s="46"/>
      <c r="D122" s="46"/>
      <c r="E122" s="46"/>
      <c r="F122" s="46"/>
      <c r="G122" s="46"/>
      <c r="H122" s="46"/>
      <c r="J122" s="16"/>
      <c r="K122" s="16"/>
      <c r="L122" s="16"/>
      <c r="M122" s="11" t="str">
        <f t="shared" si="1"/>
        <v>AWAITING INPUT</v>
      </c>
      <c r="O122" s="15"/>
      <c r="P122" s="13" t="str">
        <f t="shared" si="10"/>
        <v>←</v>
      </c>
      <c r="Q122" s="7" t="str" cm="1">
        <f t="array" ref="Q122">_xlfn.IFS(M122="ACTIVE","",M122="LEAVER","ENTER DOL",M122="LEAVER @ 31/03","ENTER DOL",M122="OPT OUT","ENTER OPT OUT DATE",M122="CAREER BREAK","ENTER START DATE OF CAREER BREAK",M122="DEATH IN SERVICE","ENTER DATE OF DEATH",M122="SWITCH TO PARTNERSHIP","ENTER SWITCH DATE",M122="SWITCH TO ALPHA","ENTER SWITCH DATE",M122="NEW JOINER","ENTER EMPLOYMENT START DATE",M122="OPT IN","ENTER OPT IN DATE",M122="NEW JOINER / LEAVER","ENTER START DATE AND DOL",M122="NEW JOINER / OPT OUT","ENTER START DATE AND DATE OF OPT OUT",M122="NEW JOINER / PARTNERSHIP","ENTER START DATE AND DATE OF SWITCH TO PARTNERSHIP",M122="LEAVER FROM CAREER BREAK","ENTER DOL",M122="LEAVER FROM OPT OUT","ENTER DOL",M122="LEAVER FROM PARTNERSHIP","ENTER DOL",M122="RETURN FROM CAREER BREAK","ENTER RETURN BACK DATE",M122="INVALID COMBINATION","REVIEW INPUT",M122="AWAITING INPUT","AWAITING INPUT",M122="CONTINUOUS OPT OUT","",M122="CONTINUOUS CAREER BREAK","",M122="CONTINUOUS PARTNERSHIP","")</f>
        <v>AWAITING INPUT</v>
      </c>
      <c r="S122" s="11" t="str">
        <f t="shared" si="9"/>
        <v/>
      </c>
    </row>
    <row r="123" spans="1:19" ht="20.25" x14ac:dyDescent="0.25">
      <c r="A123" s="46"/>
      <c r="B123" s="46"/>
      <c r="C123" s="46"/>
      <c r="D123" s="46"/>
      <c r="E123" s="46"/>
      <c r="F123" s="46"/>
      <c r="G123" s="46"/>
      <c r="H123" s="46"/>
      <c r="J123" s="16"/>
      <c r="K123" s="16"/>
      <c r="L123" s="16"/>
      <c r="M123" s="11" t="str">
        <f t="shared" si="1"/>
        <v>AWAITING INPUT</v>
      </c>
      <c r="O123" s="15"/>
      <c r="P123" s="13" t="str">
        <f t="shared" si="10"/>
        <v>←</v>
      </c>
      <c r="Q123" s="7" t="str" cm="1">
        <f t="array" ref="Q123">_xlfn.IFS(M123="ACTIVE","",M123="LEAVER","ENTER DOL",M123="LEAVER @ 31/03","ENTER DOL",M123="OPT OUT","ENTER OPT OUT DATE",M123="CAREER BREAK","ENTER START DATE OF CAREER BREAK",M123="DEATH IN SERVICE","ENTER DATE OF DEATH",M123="SWITCH TO PARTNERSHIP","ENTER SWITCH DATE",M123="SWITCH TO ALPHA","ENTER SWITCH DATE",M123="NEW JOINER","ENTER EMPLOYMENT START DATE",M123="OPT IN","ENTER OPT IN DATE",M123="NEW JOINER / LEAVER","ENTER START DATE AND DOL",M123="NEW JOINER / OPT OUT","ENTER START DATE AND DATE OF OPT OUT",M123="NEW JOINER / PARTNERSHIP","ENTER START DATE AND DATE OF SWITCH TO PARTNERSHIP",M123="LEAVER FROM CAREER BREAK","ENTER DOL",M123="LEAVER FROM OPT OUT","ENTER DOL",M123="LEAVER FROM PARTNERSHIP","ENTER DOL",M123="RETURN FROM CAREER BREAK","ENTER RETURN BACK DATE",M123="INVALID COMBINATION","REVIEW INPUT",M123="AWAITING INPUT","AWAITING INPUT",M123="CONTINUOUS OPT OUT","",M123="CONTINUOUS CAREER BREAK","",M123="CONTINUOUS PARTNERSHIP","")</f>
        <v>AWAITING INPUT</v>
      </c>
      <c r="S123" s="11" t="str">
        <f t="shared" si="9"/>
        <v/>
      </c>
    </row>
    <row r="124" spans="1:19" ht="20.25" x14ac:dyDescent="0.25">
      <c r="A124" s="46"/>
      <c r="B124" s="46"/>
      <c r="C124" s="46"/>
      <c r="D124" s="46"/>
      <c r="E124" s="46"/>
      <c r="F124" s="46"/>
      <c r="G124" s="46"/>
      <c r="H124" s="46"/>
      <c r="J124" s="16"/>
      <c r="K124" s="16"/>
      <c r="L124" s="16"/>
      <c r="M124" s="11" t="str">
        <f t="shared" si="1"/>
        <v>AWAITING INPUT</v>
      </c>
      <c r="O124" s="15"/>
      <c r="P124" s="13" t="str">
        <f t="shared" si="10"/>
        <v>←</v>
      </c>
      <c r="Q124" s="7" t="str" cm="1">
        <f t="array" ref="Q124">_xlfn.IFS(M124="ACTIVE","",M124="LEAVER","ENTER DOL",M124="LEAVER @ 31/03","ENTER DOL",M124="OPT OUT","ENTER OPT OUT DATE",M124="CAREER BREAK","ENTER START DATE OF CAREER BREAK",M124="DEATH IN SERVICE","ENTER DATE OF DEATH",M124="SWITCH TO PARTNERSHIP","ENTER SWITCH DATE",M124="SWITCH TO ALPHA","ENTER SWITCH DATE",M124="NEW JOINER","ENTER EMPLOYMENT START DATE",M124="OPT IN","ENTER OPT IN DATE",M124="NEW JOINER / LEAVER","ENTER START DATE AND DOL",M124="NEW JOINER / OPT OUT","ENTER START DATE AND DATE OF OPT OUT",M124="NEW JOINER / PARTNERSHIP","ENTER START DATE AND DATE OF SWITCH TO PARTNERSHIP",M124="LEAVER FROM CAREER BREAK","ENTER DOL",M124="LEAVER FROM OPT OUT","ENTER DOL",M124="LEAVER FROM PARTNERSHIP","ENTER DOL",M124="RETURN FROM CAREER BREAK","ENTER RETURN BACK DATE",M124="INVALID COMBINATION","REVIEW INPUT",M124="AWAITING INPUT","AWAITING INPUT",M124="CONTINUOUS OPT OUT","",M124="CONTINUOUS CAREER BREAK","",M124="CONTINUOUS PARTNERSHIP","")</f>
        <v>AWAITING INPUT</v>
      </c>
      <c r="S124" s="11" t="str">
        <f t="shared" si="9"/>
        <v/>
      </c>
    </row>
    <row r="125" spans="1:19" ht="20.25" x14ac:dyDescent="0.25">
      <c r="A125" s="46"/>
      <c r="B125" s="46"/>
      <c r="C125" s="46"/>
      <c r="D125" s="46"/>
      <c r="E125" s="46"/>
      <c r="F125" s="46"/>
      <c r="G125" s="46"/>
      <c r="H125" s="46"/>
      <c r="J125" s="16"/>
      <c r="K125" s="16"/>
      <c r="L125" s="16"/>
      <c r="M125" s="11" t="str">
        <f t="shared" si="1"/>
        <v>AWAITING INPUT</v>
      </c>
      <c r="O125" s="15"/>
      <c r="P125" s="13" t="str">
        <f t="shared" si="10"/>
        <v>←</v>
      </c>
      <c r="Q125" s="7" t="str" cm="1">
        <f t="array" ref="Q125">_xlfn.IFS(M125="ACTIVE","",M125="LEAVER","ENTER DOL",M125="LEAVER @ 31/03","ENTER DOL",M125="OPT OUT","ENTER OPT OUT DATE",M125="CAREER BREAK","ENTER START DATE OF CAREER BREAK",M125="DEATH IN SERVICE","ENTER DATE OF DEATH",M125="SWITCH TO PARTNERSHIP","ENTER SWITCH DATE",M125="SWITCH TO ALPHA","ENTER SWITCH DATE",M125="NEW JOINER","ENTER EMPLOYMENT START DATE",M125="OPT IN","ENTER OPT IN DATE",M125="NEW JOINER / LEAVER","ENTER START DATE AND DOL",M125="NEW JOINER / OPT OUT","ENTER START DATE AND DATE OF OPT OUT",M125="NEW JOINER / PARTNERSHIP","ENTER START DATE AND DATE OF SWITCH TO PARTNERSHIP",M125="LEAVER FROM CAREER BREAK","ENTER DOL",M125="LEAVER FROM OPT OUT","ENTER DOL",M125="LEAVER FROM PARTNERSHIP","ENTER DOL",M125="RETURN FROM CAREER BREAK","ENTER RETURN BACK DATE",M125="INVALID COMBINATION","REVIEW INPUT",M125="AWAITING INPUT","AWAITING INPUT",M125="CONTINUOUS OPT OUT","",M125="CONTINUOUS CAREER BREAK","",M125="CONTINUOUS PARTNERSHIP","")</f>
        <v>AWAITING INPUT</v>
      </c>
      <c r="S125" s="11" t="str">
        <f t="shared" si="9"/>
        <v/>
      </c>
    </row>
    <row r="126" spans="1:19" ht="20.25" x14ac:dyDescent="0.25">
      <c r="A126" s="46"/>
      <c r="B126" s="46"/>
      <c r="C126" s="46"/>
      <c r="D126" s="46"/>
      <c r="E126" s="46"/>
      <c r="F126" s="46"/>
      <c r="G126" s="46"/>
      <c r="H126" s="46"/>
      <c r="J126" s="16"/>
      <c r="K126" s="16"/>
      <c r="L126" s="16"/>
      <c r="M126" s="11" t="str">
        <f t="shared" si="1"/>
        <v>AWAITING INPUT</v>
      </c>
      <c r="O126" s="15"/>
      <c r="P126" s="13" t="str">
        <f t="shared" si="10"/>
        <v>←</v>
      </c>
      <c r="Q126" s="7" t="str" cm="1">
        <f t="array" ref="Q126">_xlfn.IFS(M126="ACTIVE","",M126="LEAVER","ENTER DOL",M126="LEAVER @ 31/03","ENTER DOL",M126="OPT OUT","ENTER OPT OUT DATE",M126="CAREER BREAK","ENTER START DATE OF CAREER BREAK",M126="DEATH IN SERVICE","ENTER DATE OF DEATH",M126="SWITCH TO PARTNERSHIP","ENTER SWITCH DATE",M126="SWITCH TO ALPHA","ENTER SWITCH DATE",M126="NEW JOINER","ENTER EMPLOYMENT START DATE",M126="OPT IN","ENTER OPT IN DATE",M126="NEW JOINER / LEAVER","ENTER START DATE AND DOL",M126="NEW JOINER / OPT OUT","ENTER START DATE AND DATE OF OPT OUT",M126="NEW JOINER / PARTNERSHIP","ENTER START DATE AND DATE OF SWITCH TO PARTNERSHIP",M126="LEAVER FROM CAREER BREAK","ENTER DOL",M126="LEAVER FROM OPT OUT","ENTER DOL",M126="LEAVER FROM PARTNERSHIP","ENTER DOL",M126="RETURN FROM CAREER BREAK","ENTER RETURN BACK DATE",M126="INVALID COMBINATION","REVIEW INPUT",M126="AWAITING INPUT","AWAITING INPUT",M126="CONTINUOUS OPT OUT","",M126="CONTINUOUS CAREER BREAK","",M126="CONTINUOUS PARTNERSHIP","")</f>
        <v>AWAITING INPUT</v>
      </c>
      <c r="S126" s="11" t="str">
        <f t="shared" si="9"/>
        <v/>
      </c>
    </row>
    <row r="127" spans="1:19" ht="20.25" x14ac:dyDescent="0.25">
      <c r="A127" s="46"/>
      <c r="B127" s="46"/>
      <c r="C127" s="46"/>
      <c r="D127" s="46"/>
      <c r="E127" s="46"/>
      <c r="F127" s="46"/>
      <c r="G127" s="46"/>
      <c r="H127" s="46"/>
      <c r="J127" s="16"/>
      <c r="K127" s="16"/>
      <c r="L127" s="16"/>
      <c r="M127" s="11" t="str">
        <f t="shared" si="1"/>
        <v>AWAITING INPUT</v>
      </c>
      <c r="O127" s="15"/>
      <c r="P127" s="13" t="str">
        <f t="shared" si="10"/>
        <v>←</v>
      </c>
      <c r="Q127" s="7" t="str" cm="1">
        <f t="array" ref="Q127">_xlfn.IFS(M127="ACTIVE","",M127="LEAVER","ENTER DOL",M127="LEAVER @ 31/03","ENTER DOL",M127="OPT OUT","ENTER OPT OUT DATE",M127="CAREER BREAK","ENTER START DATE OF CAREER BREAK",M127="DEATH IN SERVICE","ENTER DATE OF DEATH",M127="SWITCH TO PARTNERSHIP","ENTER SWITCH DATE",M127="SWITCH TO ALPHA","ENTER SWITCH DATE",M127="NEW JOINER","ENTER EMPLOYMENT START DATE",M127="OPT IN","ENTER OPT IN DATE",M127="NEW JOINER / LEAVER","ENTER START DATE AND DOL",M127="NEW JOINER / OPT OUT","ENTER START DATE AND DATE OF OPT OUT",M127="NEW JOINER / PARTNERSHIP","ENTER START DATE AND DATE OF SWITCH TO PARTNERSHIP",M127="LEAVER FROM CAREER BREAK","ENTER DOL",M127="LEAVER FROM OPT OUT","ENTER DOL",M127="LEAVER FROM PARTNERSHIP","ENTER DOL",M127="RETURN FROM CAREER BREAK","ENTER RETURN BACK DATE",M127="INVALID COMBINATION","REVIEW INPUT",M127="AWAITING INPUT","AWAITING INPUT",M127="CONTINUOUS OPT OUT","",M127="CONTINUOUS CAREER BREAK","",M127="CONTINUOUS PARTNERSHIP","")</f>
        <v>AWAITING INPUT</v>
      </c>
      <c r="S127" s="11" t="str">
        <f t="shared" si="9"/>
        <v/>
      </c>
    </row>
    <row r="128" spans="1:19" ht="20.25" x14ac:dyDescent="0.25">
      <c r="A128" s="46"/>
      <c r="B128" s="46"/>
      <c r="C128" s="46"/>
      <c r="D128" s="46"/>
      <c r="E128" s="46"/>
      <c r="F128" s="46"/>
      <c r="G128" s="46"/>
      <c r="H128" s="46"/>
      <c r="J128" s="16"/>
      <c r="K128" s="16"/>
      <c r="L128" s="16"/>
      <c r="M128" s="11" t="str">
        <f t="shared" si="1"/>
        <v>AWAITING INPUT</v>
      </c>
      <c r="O128" s="15"/>
      <c r="P128" s="13" t="str">
        <f t="shared" si="10"/>
        <v>←</v>
      </c>
      <c r="Q128" s="7" t="str" cm="1">
        <f t="array" ref="Q128">_xlfn.IFS(M128="ACTIVE","",M128="LEAVER","ENTER DOL",M128="LEAVER @ 31/03","ENTER DOL",M128="OPT OUT","ENTER OPT OUT DATE",M128="CAREER BREAK","ENTER START DATE OF CAREER BREAK",M128="DEATH IN SERVICE","ENTER DATE OF DEATH",M128="SWITCH TO PARTNERSHIP","ENTER SWITCH DATE",M128="SWITCH TO ALPHA","ENTER SWITCH DATE",M128="NEW JOINER","ENTER EMPLOYMENT START DATE",M128="OPT IN","ENTER OPT IN DATE",M128="NEW JOINER / LEAVER","ENTER START DATE AND DOL",M128="NEW JOINER / OPT OUT","ENTER START DATE AND DATE OF OPT OUT",M128="NEW JOINER / PARTNERSHIP","ENTER START DATE AND DATE OF SWITCH TO PARTNERSHIP",M128="LEAVER FROM CAREER BREAK","ENTER DOL",M128="LEAVER FROM OPT OUT","ENTER DOL",M128="LEAVER FROM PARTNERSHIP","ENTER DOL",M128="RETURN FROM CAREER BREAK","ENTER RETURN BACK DATE",M128="INVALID COMBINATION","REVIEW INPUT",M128="AWAITING INPUT","AWAITING INPUT",M128="CONTINUOUS OPT OUT","",M128="CONTINUOUS CAREER BREAK","",M128="CONTINUOUS PARTNERSHIP","")</f>
        <v>AWAITING INPUT</v>
      </c>
      <c r="S128" s="11" t="str">
        <f t="shared" si="9"/>
        <v/>
      </c>
    </row>
    <row r="129" spans="1:19" ht="20.25" x14ac:dyDescent="0.25">
      <c r="A129" s="46"/>
      <c r="B129" s="46"/>
      <c r="C129" s="46"/>
      <c r="D129" s="46"/>
      <c r="E129" s="46"/>
      <c r="F129" s="46"/>
      <c r="G129" s="46"/>
      <c r="H129" s="46"/>
      <c r="J129" s="16"/>
      <c r="K129" s="16"/>
      <c r="L129" s="16"/>
      <c r="M129" s="11" t="str">
        <f t="shared" si="1"/>
        <v>AWAITING INPUT</v>
      </c>
      <c r="O129" s="15"/>
      <c r="P129" s="13" t="str">
        <f t="shared" si="10"/>
        <v>←</v>
      </c>
      <c r="Q129" s="7" t="str" cm="1">
        <f t="array" ref="Q129">_xlfn.IFS(M129="ACTIVE","",M129="LEAVER","ENTER DOL",M129="LEAVER @ 31/03","ENTER DOL",M129="OPT OUT","ENTER OPT OUT DATE",M129="CAREER BREAK","ENTER START DATE OF CAREER BREAK",M129="DEATH IN SERVICE","ENTER DATE OF DEATH",M129="SWITCH TO PARTNERSHIP","ENTER SWITCH DATE",M129="SWITCH TO ALPHA","ENTER SWITCH DATE",M129="NEW JOINER","ENTER EMPLOYMENT START DATE",M129="OPT IN","ENTER OPT IN DATE",M129="NEW JOINER / LEAVER","ENTER START DATE AND DOL",M129="NEW JOINER / OPT OUT","ENTER START DATE AND DATE OF OPT OUT",M129="NEW JOINER / PARTNERSHIP","ENTER START DATE AND DATE OF SWITCH TO PARTNERSHIP",M129="LEAVER FROM CAREER BREAK","ENTER DOL",M129="LEAVER FROM OPT OUT","ENTER DOL",M129="LEAVER FROM PARTNERSHIP","ENTER DOL",M129="RETURN FROM CAREER BREAK","ENTER RETURN BACK DATE",M129="INVALID COMBINATION","REVIEW INPUT",M129="AWAITING INPUT","AWAITING INPUT",M129="CONTINUOUS OPT OUT","",M129="CONTINUOUS CAREER BREAK","",M129="CONTINUOUS PARTNERSHIP","")</f>
        <v>AWAITING INPUT</v>
      </c>
      <c r="S129" s="11" t="str">
        <f t="shared" si="9"/>
        <v/>
      </c>
    </row>
    <row r="130" spans="1:19" ht="20.25" x14ac:dyDescent="0.25">
      <c r="A130" s="46"/>
      <c r="B130" s="46"/>
      <c r="C130" s="46"/>
      <c r="D130" s="46"/>
      <c r="E130" s="46"/>
      <c r="F130" s="46"/>
      <c r="G130" s="46"/>
      <c r="H130" s="46"/>
      <c r="J130" s="16"/>
      <c r="K130" s="16"/>
      <c r="L130" s="16"/>
      <c r="M130" s="11" t="str">
        <f t="shared" si="1"/>
        <v>AWAITING INPUT</v>
      </c>
      <c r="O130" s="15"/>
      <c r="P130" s="13" t="str">
        <f t="shared" si="10"/>
        <v>←</v>
      </c>
      <c r="Q130" s="7" t="str" cm="1">
        <f t="array" ref="Q130">_xlfn.IFS(M130="ACTIVE","",M130="LEAVER","ENTER DOL",M130="LEAVER @ 31/03","ENTER DOL",M130="OPT OUT","ENTER OPT OUT DATE",M130="CAREER BREAK","ENTER START DATE OF CAREER BREAK",M130="DEATH IN SERVICE","ENTER DATE OF DEATH",M130="SWITCH TO PARTNERSHIP","ENTER SWITCH DATE",M130="SWITCH TO ALPHA","ENTER SWITCH DATE",M130="NEW JOINER","ENTER EMPLOYMENT START DATE",M130="OPT IN","ENTER OPT IN DATE",M130="NEW JOINER / LEAVER","ENTER START DATE AND DOL",M130="NEW JOINER / OPT OUT","ENTER START DATE AND DATE OF OPT OUT",M130="NEW JOINER / PARTNERSHIP","ENTER START DATE AND DATE OF SWITCH TO PARTNERSHIP",M130="LEAVER FROM CAREER BREAK","ENTER DOL",M130="LEAVER FROM OPT OUT","ENTER DOL",M130="LEAVER FROM PARTNERSHIP","ENTER DOL",M130="RETURN FROM CAREER BREAK","ENTER RETURN BACK DATE",M130="INVALID COMBINATION","REVIEW INPUT",M130="AWAITING INPUT","AWAITING INPUT",M130="CONTINUOUS OPT OUT","",M130="CONTINUOUS CAREER BREAK","",M130="CONTINUOUS PARTNERSHIP","")</f>
        <v>AWAITING INPUT</v>
      </c>
      <c r="S130" s="11" t="str">
        <f t="shared" si="9"/>
        <v/>
      </c>
    </row>
    <row r="131" spans="1:19" ht="20.25" x14ac:dyDescent="0.25">
      <c r="A131" s="46"/>
      <c r="B131" s="46"/>
      <c r="C131" s="46"/>
      <c r="D131" s="46"/>
      <c r="E131" s="46"/>
      <c r="F131" s="46"/>
      <c r="G131" s="46"/>
      <c r="H131" s="46"/>
      <c r="J131" s="16"/>
      <c r="K131" s="16"/>
      <c r="L131" s="16"/>
      <c r="M131" s="11" t="str">
        <f t="shared" si="1"/>
        <v>AWAITING INPUT</v>
      </c>
      <c r="O131" s="15"/>
      <c r="P131" s="13" t="str">
        <f t="shared" si="10"/>
        <v>←</v>
      </c>
      <c r="Q131" s="7" t="str" cm="1">
        <f t="array" ref="Q131">_xlfn.IFS(M131="ACTIVE","",M131="LEAVER","ENTER DOL",M131="LEAVER @ 31/03","ENTER DOL",M131="OPT OUT","ENTER OPT OUT DATE",M131="CAREER BREAK","ENTER START DATE OF CAREER BREAK",M131="DEATH IN SERVICE","ENTER DATE OF DEATH",M131="SWITCH TO PARTNERSHIP","ENTER SWITCH DATE",M131="SWITCH TO ALPHA","ENTER SWITCH DATE",M131="NEW JOINER","ENTER EMPLOYMENT START DATE",M131="OPT IN","ENTER OPT IN DATE",M131="NEW JOINER / LEAVER","ENTER START DATE AND DOL",M131="NEW JOINER / OPT OUT","ENTER START DATE AND DATE OF OPT OUT",M131="NEW JOINER / PARTNERSHIP","ENTER START DATE AND DATE OF SWITCH TO PARTNERSHIP",M131="LEAVER FROM CAREER BREAK","ENTER DOL",M131="LEAVER FROM OPT OUT","ENTER DOL",M131="LEAVER FROM PARTNERSHIP","ENTER DOL",M131="RETURN FROM CAREER BREAK","ENTER RETURN BACK DATE",M131="INVALID COMBINATION","REVIEW INPUT",M131="AWAITING INPUT","AWAITING INPUT",M131="CONTINUOUS OPT OUT","",M131="CONTINUOUS CAREER BREAK","",M131="CONTINUOUS PARTNERSHIP","")</f>
        <v>AWAITING INPUT</v>
      </c>
      <c r="S131" s="11" t="str">
        <f t="shared" si="9"/>
        <v/>
      </c>
    </row>
    <row r="132" spans="1:19" ht="20.25" x14ac:dyDescent="0.25">
      <c r="A132" s="46"/>
      <c r="B132" s="46"/>
      <c r="C132" s="46"/>
      <c r="D132" s="46"/>
      <c r="E132" s="46"/>
      <c r="F132" s="46"/>
      <c r="G132" s="46"/>
      <c r="H132" s="46"/>
      <c r="J132" s="16"/>
      <c r="K132" s="16"/>
      <c r="L132" s="16"/>
      <c r="M132" s="11" t="str">
        <f t="shared" si="1"/>
        <v>AWAITING INPUT</v>
      </c>
      <c r="O132" s="15"/>
      <c r="P132" s="13" t="str">
        <f t="shared" si="10"/>
        <v>←</v>
      </c>
      <c r="Q132" s="7" t="str" cm="1">
        <f t="array" ref="Q132">_xlfn.IFS(M132="ACTIVE","",M132="LEAVER","ENTER DOL",M132="LEAVER @ 31/03","ENTER DOL",M132="OPT OUT","ENTER OPT OUT DATE",M132="CAREER BREAK","ENTER START DATE OF CAREER BREAK",M132="DEATH IN SERVICE","ENTER DATE OF DEATH",M132="SWITCH TO PARTNERSHIP","ENTER SWITCH DATE",M132="SWITCH TO ALPHA","ENTER SWITCH DATE",M132="NEW JOINER","ENTER EMPLOYMENT START DATE",M132="OPT IN","ENTER OPT IN DATE",M132="NEW JOINER / LEAVER","ENTER START DATE AND DOL",M132="NEW JOINER / OPT OUT","ENTER START DATE AND DATE OF OPT OUT",M132="NEW JOINER / PARTNERSHIP","ENTER START DATE AND DATE OF SWITCH TO PARTNERSHIP",M132="LEAVER FROM CAREER BREAK","ENTER DOL",M132="LEAVER FROM OPT OUT","ENTER DOL",M132="LEAVER FROM PARTNERSHIP","ENTER DOL",M132="RETURN FROM CAREER BREAK","ENTER RETURN BACK DATE",M132="INVALID COMBINATION","REVIEW INPUT",M132="AWAITING INPUT","AWAITING INPUT",M132="CONTINUOUS OPT OUT","",M132="CONTINUOUS CAREER BREAK","",M132="CONTINUOUS PARTNERSHIP","")</f>
        <v>AWAITING INPUT</v>
      </c>
      <c r="S132" s="11" t="str">
        <f t="shared" si="9"/>
        <v/>
      </c>
    </row>
    <row r="133" spans="1:19" ht="20.25" x14ac:dyDescent="0.25">
      <c r="A133" s="46"/>
      <c r="B133" s="46"/>
      <c r="C133" s="46"/>
      <c r="D133" s="46"/>
      <c r="E133" s="46"/>
      <c r="F133" s="46"/>
      <c r="G133" s="46"/>
      <c r="H133" s="46"/>
      <c r="J133" s="16"/>
      <c r="K133" s="16"/>
      <c r="L133" s="16"/>
      <c r="M133" s="11" t="str">
        <f t="shared" si="1"/>
        <v>AWAITING INPUT</v>
      </c>
      <c r="O133" s="15"/>
      <c r="P133" s="13" t="str">
        <f t="shared" si="10"/>
        <v>←</v>
      </c>
      <c r="Q133" s="7" t="str" cm="1">
        <f t="array" ref="Q133">_xlfn.IFS(M133="ACTIVE","",M133="LEAVER","ENTER DOL",M133="LEAVER @ 31/03","ENTER DOL",M133="OPT OUT","ENTER OPT OUT DATE",M133="CAREER BREAK","ENTER START DATE OF CAREER BREAK",M133="DEATH IN SERVICE","ENTER DATE OF DEATH",M133="SWITCH TO PARTNERSHIP","ENTER SWITCH DATE",M133="SWITCH TO ALPHA","ENTER SWITCH DATE",M133="NEW JOINER","ENTER EMPLOYMENT START DATE",M133="OPT IN","ENTER OPT IN DATE",M133="NEW JOINER / LEAVER","ENTER START DATE AND DOL",M133="NEW JOINER / OPT OUT","ENTER START DATE AND DATE OF OPT OUT",M133="NEW JOINER / PARTNERSHIP","ENTER START DATE AND DATE OF SWITCH TO PARTNERSHIP",M133="LEAVER FROM CAREER BREAK","ENTER DOL",M133="LEAVER FROM OPT OUT","ENTER DOL",M133="LEAVER FROM PARTNERSHIP","ENTER DOL",M133="RETURN FROM CAREER BREAK","ENTER RETURN BACK DATE",M133="INVALID COMBINATION","REVIEW INPUT",M133="AWAITING INPUT","AWAITING INPUT",M133="CONTINUOUS OPT OUT","",M133="CONTINUOUS CAREER BREAK","",M133="CONTINUOUS PARTNERSHIP","")</f>
        <v>AWAITING INPUT</v>
      </c>
      <c r="S133" s="11" t="str">
        <f t="shared" si="9"/>
        <v/>
      </c>
    </row>
    <row r="134" spans="1:19" ht="20.25" x14ac:dyDescent="0.25">
      <c r="A134" s="46"/>
      <c r="B134" s="46"/>
      <c r="C134" s="46"/>
      <c r="D134" s="46"/>
      <c r="E134" s="46"/>
      <c r="F134" s="46"/>
      <c r="G134" s="46"/>
      <c r="H134" s="46"/>
      <c r="J134" s="16"/>
      <c r="K134" s="16"/>
      <c r="L134" s="16"/>
      <c r="M134" s="11" t="str">
        <f t="shared" si="1"/>
        <v>AWAITING INPUT</v>
      </c>
      <c r="O134" s="15"/>
      <c r="P134" s="13" t="str">
        <f t="shared" si="10"/>
        <v>←</v>
      </c>
      <c r="Q134" s="7" t="str" cm="1">
        <f t="array" ref="Q134">_xlfn.IFS(M134="ACTIVE","",M134="LEAVER","ENTER DOL",M134="LEAVER @ 31/03","ENTER DOL",M134="OPT OUT","ENTER OPT OUT DATE",M134="CAREER BREAK","ENTER START DATE OF CAREER BREAK",M134="DEATH IN SERVICE","ENTER DATE OF DEATH",M134="SWITCH TO PARTNERSHIP","ENTER SWITCH DATE",M134="SWITCH TO ALPHA","ENTER SWITCH DATE",M134="NEW JOINER","ENTER EMPLOYMENT START DATE",M134="OPT IN","ENTER OPT IN DATE",M134="NEW JOINER / LEAVER","ENTER START DATE AND DOL",M134="NEW JOINER / OPT OUT","ENTER START DATE AND DATE OF OPT OUT",M134="NEW JOINER / PARTNERSHIP","ENTER START DATE AND DATE OF SWITCH TO PARTNERSHIP",M134="LEAVER FROM CAREER BREAK","ENTER DOL",M134="LEAVER FROM OPT OUT","ENTER DOL",M134="LEAVER FROM PARTNERSHIP","ENTER DOL",M134="RETURN FROM CAREER BREAK","ENTER RETURN BACK DATE",M134="INVALID COMBINATION","REVIEW INPUT",M134="AWAITING INPUT","AWAITING INPUT",M134="CONTINUOUS OPT OUT","",M134="CONTINUOUS CAREER BREAK","",M134="CONTINUOUS PARTNERSHIP","")</f>
        <v>AWAITING INPUT</v>
      </c>
      <c r="S134" s="11" t="str">
        <f t="shared" si="9"/>
        <v/>
      </c>
    </row>
    <row r="135" spans="1:19" ht="20.25" x14ac:dyDescent="0.25">
      <c r="A135" s="46"/>
      <c r="B135" s="46"/>
      <c r="C135" s="46"/>
      <c r="D135" s="46"/>
      <c r="E135" s="46"/>
      <c r="F135" s="46"/>
      <c r="G135" s="46"/>
      <c r="H135" s="46"/>
      <c r="J135" s="16"/>
      <c r="K135" s="16"/>
      <c r="L135" s="16"/>
      <c r="M135" s="11" t="str">
        <f t="shared" si="1"/>
        <v>AWAITING INPUT</v>
      </c>
      <c r="O135" s="15"/>
      <c r="P135" s="13" t="str">
        <f t="shared" si="10"/>
        <v>←</v>
      </c>
      <c r="Q135" s="7" t="str" cm="1">
        <f t="array" ref="Q135">_xlfn.IFS(M135="ACTIVE","",M135="LEAVER","ENTER DOL",M135="LEAVER @ 31/03","ENTER DOL",M135="OPT OUT","ENTER OPT OUT DATE",M135="CAREER BREAK","ENTER START DATE OF CAREER BREAK",M135="DEATH IN SERVICE","ENTER DATE OF DEATH",M135="SWITCH TO PARTNERSHIP","ENTER SWITCH DATE",M135="SWITCH TO ALPHA","ENTER SWITCH DATE",M135="NEW JOINER","ENTER EMPLOYMENT START DATE",M135="OPT IN","ENTER OPT IN DATE",M135="NEW JOINER / LEAVER","ENTER START DATE AND DOL",M135="NEW JOINER / OPT OUT","ENTER START DATE AND DATE OF OPT OUT",M135="NEW JOINER / PARTNERSHIP","ENTER START DATE AND DATE OF SWITCH TO PARTNERSHIP",M135="LEAVER FROM CAREER BREAK","ENTER DOL",M135="LEAVER FROM OPT OUT","ENTER DOL",M135="LEAVER FROM PARTNERSHIP","ENTER DOL",M135="RETURN FROM CAREER BREAK","ENTER RETURN BACK DATE",M135="INVALID COMBINATION","REVIEW INPUT",M135="AWAITING INPUT","AWAITING INPUT",M135="CONTINUOUS OPT OUT","",M135="CONTINUOUS CAREER BREAK","",M135="CONTINUOUS PARTNERSHIP","")</f>
        <v>AWAITING INPUT</v>
      </c>
      <c r="S135" s="11" t="str">
        <f t="shared" si="9"/>
        <v/>
      </c>
    </row>
    <row r="136" spans="1:19" ht="20.25" x14ac:dyDescent="0.25">
      <c r="A136" s="46"/>
      <c r="B136" s="46"/>
      <c r="C136" s="46"/>
      <c r="D136" s="46"/>
      <c r="E136" s="46"/>
      <c r="F136" s="46"/>
      <c r="G136" s="46"/>
      <c r="H136" s="46"/>
      <c r="J136" s="16"/>
      <c r="K136" s="16"/>
      <c r="L136" s="16"/>
      <c r="M136" s="11" t="str">
        <f t="shared" si="1"/>
        <v>AWAITING INPUT</v>
      </c>
      <c r="O136" s="15"/>
      <c r="P136" s="13" t="str">
        <f t="shared" si="10"/>
        <v>←</v>
      </c>
      <c r="Q136" s="7" t="str" cm="1">
        <f t="array" ref="Q136">_xlfn.IFS(M136="ACTIVE","",M136="LEAVER","ENTER DOL",M136="LEAVER @ 31/03","ENTER DOL",M136="OPT OUT","ENTER OPT OUT DATE",M136="CAREER BREAK","ENTER START DATE OF CAREER BREAK",M136="DEATH IN SERVICE","ENTER DATE OF DEATH",M136="SWITCH TO PARTNERSHIP","ENTER SWITCH DATE",M136="SWITCH TO ALPHA","ENTER SWITCH DATE",M136="NEW JOINER","ENTER EMPLOYMENT START DATE",M136="OPT IN","ENTER OPT IN DATE",M136="NEW JOINER / LEAVER","ENTER START DATE AND DOL",M136="NEW JOINER / OPT OUT","ENTER START DATE AND DATE OF OPT OUT",M136="NEW JOINER / PARTNERSHIP","ENTER START DATE AND DATE OF SWITCH TO PARTNERSHIP",M136="LEAVER FROM CAREER BREAK","ENTER DOL",M136="LEAVER FROM OPT OUT","ENTER DOL",M136="LEAVER FROM PARTNERSHIP","ENTER DOL",M136="RETURN FROM CAREER BREAK","ENTER RETURN BACK DATE",M136="INVALID COMBINATION","REVIEW INPUT",M136="AWAITING INPUT","AWAITING INPUT",M136="CONTINUOUS OPT OUT","",M136="CONTINUOUS CAREER BREAK","",M136="CONTINUOUS PARTNERSHIP","")</f>
        <v>AWAITING INPUT</v>
      </c>
      <c r="S136" s="11" t="str">
        <f t="shared" si="9"/>
        <v/>
      </c>
    </row>
    <row r="137" spans="1:19" ht="20.25" x14ac:dyDescent="0.25">
      <c r="A137" s="46"/>
      <c r="B137" s="46"/>
      <c r="C137" s="46"/>
      <c r="D137" s="46"/>
      <c r="E137" s="46"/>
      <c r="F137" s="46"/>
      <c r="G137" s="46"/>
      <c r="H137" s="46"/>
      <c r="J137" s="16"/>
      <c r="K137" s="16"/>
      <c r="L137" s="16"/>
      <c r="M137" s="11" t="str">
        <f t="shared" si="1"/>
        <v>AWAITING INPUT</v>
      </c>
      <c r="O137" s="15"/>
      <c r="P137" s="13" t="str">
        <f t="shared" si="10"/>
        <v>←</v>
      </c>
      <c r="Q137" s="7" t="str" cm="1">
        <f t="array" ref="Q137">_xlfn.IFS(M137="ACTIVE","",M137="LEAVER","ENTER DOL",M137="LEAVER @ 31/03","ENTER DOL",M137="OPT OUT","ENTER OPT OUT DATE",M137="CAREER BREAK","ENTER START DATE OF CAREER BREAK",M137="DEATH IN SERVICE","ENTER DATE OF DEATH",M137="SWITCH TO PARTNERSHIP","ENTER SWITCH DATE",M137="SWITCH TO ALPHA","ENTER SWITCH DATE",M137="NEW JOINER","ENTER EMPLOYMENT START DATE",M137="OPT IN","ENTER OPT IN DATE",M137="NEW JOINER / LEAVER","ENTER START DATE AND DOL",M137="NEW JOINER / OPT OUT","ENTER START DATE AND DATE OF OPT OUT",M137="NEW JOINER / PARTNERSHIP","ENTER START DATE AND DATE OF SWITCH TO PARTNERSHIP",M137="LEAVER FROM CAREER BREAK","ENTER DOL",M137="LEAVER FROM OPT OUT","ENTER DOL",M137="LEAVER FROM PARTNERSHIP","ENTER DOL",M137="RETURN FROM CAREER BREAK","ENTER RETURN BACK DATE",M137="INVALID COMBINATION","REVIEW INPUT",M137="AWAITING INPUT","AWAITING INPUT",M137="CONTINUOUS OPT OUT","",M137="CONTINUOUS CAREER BREAK","",M137="CONTINUOUS PARTNERSHIP","")</f>
        <v>AWAITING INPUT</v>
      </c>
      <c r="S137" s="11" t="str">
        <f t="shared" ref="S137:S200" si="11">IF(AND($J137="ACTIVE",$K137="ACTIVE"),"A -&gt; A",IF(AND($J137="INACTIVE",$K137="ACTIVE"),"I -&gt; A",IF(AND($J137="ACTIVE",$K137="INACTIVE"),"A -&gt; I",IF(AND($J137="INACTIVE",$K137="INACTIVE"),"I -&gt; I",""))))</f>
        <v/>
      </c>
    </row>
    <row r="138" spans="1:19" ht="20.25" x14ac:dyDescent="0.25">
      <c r="A138" s="46"/>
      <c r="B138" s="46"/>
      <c r="C138" s="46"/>
      <c r="D138" s="46"/>
      <c r="E138" s="46"/>
      <c r="F138" s="46"/>
      <c r="G138" s="46"/>
      <c r="H138" s="46"/>
      <c r="J138" s="16"/>
      <c r="K138" s="16"/>
      <c r="L138" s="16"/>
      <c r="M138" s="11" t="str">
        <f t="shared" si="1"/>
        <v>AWAITING INPUT</v>
      </c>
      <c r="O138" s="15"/>
      <c r="P138" s="13" t="str">
        <f t="shared" si="10"/>
        <v>←</v>
      </c>
      <c r="Q138" s="7" t="str" cm="1">
        <f t="array" ref="Q138">_xlfn.IFS(M138="ACTIVE","",M138="LEAVER","ENTER DOL",M138="LEAVER @ 31/03","ENTER DOL",M138="OPT OUT","ENTER OPT OUT DATE",M138="CAREER BREAK","ENTER START DATE OF CAREER BREAK",M138="DEATH IN SERVICE","ENTER DATE OF DEATH",M138="SWITCH TO PARTNERSHIP","ENTER SWITCH DATE",M138="SWITCH TO ALPHA","ENTER SWITCH DATE",M138="NEW JOINER","ENTER EMPLOYMENT START DATE",M138="OPT IN","ENTER OPT IN DATE",M138="NEW JOINER / LEAVER","ENTER START DATE AND DOL",M138="NEW JOINER / OPT OUT","ENTER START DATE AND DATE OF OPT OUT",M138="NEW JOINER / PARTNERSHIP","ENTER START DATE AND DATE OF SWITCH TO PARTNERSHIP",M138="LEAVER FROM CAREER BREAK","ENTER DOL",M138="LEAVER FROM OPT OUT","ENTER DOL",M138="LEAVER FROM PARTNERSHIP","ENTER DOL",M138="RETURN FROM CAREER BREAK","ENTER RETURN BACK DATE",M138="INVALID COMBINATION","REVIEW INPUT",M138="AWAITING INPUT","AWAITING INPUT",M138="CONTINUOUS OPT OUT","",M138="CONTINUOUS CAREER BREAK","",M138="CONTINUOUS PARTNERSHIP","")</f>
        <v>AWAITING INPUT</v>
      </c>
      <c r="S138" s="11" t="str">
        <f t="shared" si="11"/>
        <v/>
      </c>
    </row>
    <row r="139" spans="1:19" ht="20.25" x14ac:dyDescent="0.25">
      <c r="A139" s="46"/>
      <c r="B139" s="46"/>
      <c r="C139" s="46"/>
      <c r="D139" s="46"/>
      <c r="E139" s="46"/>
      <c r="F139" s="46"/>
      <c r="G139" s="46"/>
      <c r="H139" s="46"/>
      <c r="J139" s="16"/>
      <c r="K139" s="16"/>
      <c r="L139" s="16"/>
      <c r="M139" s="11" t="str">
        <f t="shared" si="1"/>
        <v>AWAITING INPUT</v>
      </c>
      <c r="O139" s="15"/>
      <c r="P139" s="13" t="str">
        <f t="shared" ref="P139:P202" si="12">IF(Q139&lt;&gt;"","←","")</f>
        <v>←</v>
      </c>
      <c r="Q139" s="7" t="str" cm="1">
        <f t="array" ref="Q139">_xlfn.IFS(M139="ACTIVE","",M139="LEAVER","ENTER DOL",M139="LEAVER @ 31/03","ENTER DOL",M139="OPT OUT","ENTER OPT OUT DATE",M139="CAREER BREAK","ENTER START DATE OF CAREER BREAK",M139="DEATH IN SERVICE","ENTER DATE OF DEATH",M139="SWITCH TO PARTNERSHIP","ENTER SWITCH DATE",M139="SWITCH TO ALPHA","ENTER SWITCH DATE",M139="NEW JOINER","ENTER EMPLOYMENT START DATE",M139="OPT IN","ENTER OPT IN DATE",M139="NEW JOINER / LEAVER","ENTER START DATE AND DOL",M139="NEW JOINER / OPT OUT","ENTER START DATE AND DATE OF OPT OUT",M139="NEW JOINER / PARTNERSHIP","ENTER START DATE AND DATE OF SWITCH TO PARTNERSHIP",M139="LEAVER FROM CAREER BREAK","ENTER DOL",M139="LEAVER FROM OPT OUT","ENTER DOL",M139="LEAVER FROM PARTNERSHIP","ENTER DOL",M139="RETURN FROM CAREER BREAK","ENTER RETURN BACK DATE",M139="INVALID COMBINATION","REVIEW INPUT",M139="AWAITING INPUT","AWAITING INPUT",M139="CONTINUOUS OPT OUT","",M139="CONTINUOUS CAREER BREAK","",M139="CONTINUOUS PARTNERSHIP","")</f>
        <v>AWAITING INPUT</v>
      </c>
      <c r="S139" s="11" t="str">
        <f t="shared" si="11"/>
        <v/>
      </c>
    </row>
    <row r="140" spans="1:19" ht="20.25" x14ac:dyDescent="0.25">
      <c r="A140" s="46"/>
      <c r="B140" s="46"/>
      <c r="C140" s="46"/>
      <c r="D140" s="46"/>
      <c r="E140" s="46"/>
      <c r="F140" s="46"/>
      <c r="G140" s="46"/>
      <c r="H140" s="46"/>
      <c r="J140" s="16"/>
      <c r="K140" s="16"/>
      <c r="L140" s="16"/>
      <c r="M140" s="11" t="str">
        <f t="shared" si="1"/>
        <v>AWAITING INPUT</v>
      </c>
      <c r="O140" s="15"/>
      <c r="P140" s="13" t="str">
        <f t="shared" si="12"/>
        <v>←</v>
      </c>
      <c r="Q140" s="7" t="str" cm="1">
        <f t="array" ref="Q140">_xlfn.IFS(M140="ACTIVE","",M140="LEAVER","ENTER DOL",M140="LEAVER @ 31/03","ENTER DOL",M140="OPT OUT","ENTER OPT OUT DATE",M140="CAREER BREAK","ENTER START DATE OF CAREER BREAK",M140="DEATH IN SERVICE","ENTER DATE OF DEATH",M140="SWITCH TO PARTNERSHIP","ENTER SWITCH DATE",M140="SWITCH TO ALPHA","ENTER SWITCH DATE",M140="NEW JOINER","ENTER EMPLOYMENT START DATE",M140="OPT IN","ENTER OPT IN DATE",M140="NEW JOINER / LEAVER","ENTER START DATE AND DOL",M140="NEW JOINER / OPT OUT","ENTER START DATE AND DATE OF OPT OUT",M140="NEW JOINER / PARTNERSHIP","ENTER START DATE AND DATE OF SWITCH TO PARTNERSHIP",M140="LEAVER FROM CAREER BREAK","ENTER DOL",M140="LEAVER FROM OPT OUT","ENTER DOL",M140="LEAVER FROM PARTNERSHIP","ENTER DOL",M140="RETURN FROM CAREER BREAK","ENTER RETURN BACK DATE",M140="INVALID COMBINATION","REVIEW INPUT",M140="AWAITING INPUT","AWAITING INPUT",M140="CONTINUOUS OPT OUT","",M140="CONTINUOUS CAREER BREAK","",M140="CONTINUOUS PARTNERSHIP","")</f>
        <v>AWAITING INPUT</v>
      </c>
      <c r="S140" s="11" t="str">
        <f t="shared" si="11"/>
        <v/>
      </c>
    </row>
    <row r="141" spans="1:19" ht="20.25" x14ac:dyDescent="0.25">
      <c r="A141" s="46"/>
      <c r="B141" s="46"/>
      <c r="C141" s="46"/>
      <c r="D141" s="46"/>
      <c r="E141" s="46"/>
      <c r="F141" s="46"/>
      <c r="G141" s="46"/>
      <c r="H141" s="46"/>
      <c r="J141" s="16"/>
      <c r="K141" s="16"/>
      <c r="L141" s="16"/>
      <c r="M141" s="11" t="str">
        <f t="shared" si="1"/>
        <v>AWAITING INPUT</v>
      </c>
      <c r="O141" s="15"/>
      <c r="P141" s="13" t="str">
        <f t="shared" si="12"/>
        <v>←</v>
      </c>
      <c r="Q141" s="7" t="str" cm="1">
        <f t="array" ref="Q141">_xlfn.IFS(M141="ACTIVE","",M141="LEAVER","ENTER DOL",M141="LEAVER @ 31/03","ENTER DOL",M141="OPT OUT","ENTER OPT OUT DATE",M141="CAREER BREAK","ENTER START DATE OF CAREER BREAK",M141="DEATH IN SERVICE","ENTER DATE OF DEATH",M141="SWITCH TO PARTNERSHIP","ENTER SWITCH DATE",M141="SWITCH TO ALPHA","ENTER SWITCH DATE",M141="NEW JOINER","ENTER EMPLOYMENT START DATE",M141="OPT IN","ENTER OPT IN DATE",M141="NEW JOINER / LEAVER","ENTER START DATE AND DOL",M141="NEW JOINER / OPT OUT","ENTER START DATE AND DATE OF OPT OUT",M141="NEW JOINER / PARTNERSHIP","ENTER START DATE AND DATE OF SWITCH TO PARTNERSHIP",M141="LEAVER FROM CAREER BREAK","ENTER DOL",M141="LEAVER FROM OPT OUT","ENTER DOL",M141="LEAVER FROM PARTNERSHIP","ENTER DOL",M141="RETURN FROM CAREER BREAK","ENTER RETURN BACK DATE",M141="INVALID COMBINATION","REVIEW INPUT",M141="AWAITING INPUT","AWAITING INPUT",M141="CONTINUOUS OPT OUT","",M141="CONTINUOUS CAREER BREAK","",M141="CONTINUOUS PARTNERSHIP","")</f>
        <v>AWAITING INPUT</v>
      </c>
      <c r="S141" s="11" t="str">
        <f t="shared" si="11"/>
        <v/>
      </c>
    </row>
    <row r="142" spans="1:19" ht="20.25" x14ac:dyDescent="0.25">
      <c r="A142" s="46"/>
      <c r="B142" s="46"/>
      <c r="C142" s="46"/>
      <c r="D142" s="46"/>
      <c r="E142" s="46"/>
      <c r="F142" s="46"/>
      <c r="G142" s="46"/>
      <c r="H142" s="46"/>
      <c r="J142" s="16"/>
      <c r="K142" s="16"/>
      <c r="L142" s="16"/>
      <c r="M142" s="11" t="str">
        <f t="shared" si="1"/>
        <v>AWAITING INPUT</v>
      </c>
      <c r="O142" s="15"/>
      <c r="P142" s="13" t="str">
        <f t="shared" si="12"/>
        <v>←</v>
      </c>
      <c r="Q142" s="7" t="str" cm="1">
        <f t="array" ref="Q142">_xlfn.IFS(M142="ACTIVE","",M142="LEAVER","ENTER DOL",M142="LEAVER @ 31/03","ENTER DOL",M142="OPT OUT","ENTER OPT OUT DATE",M142="CAREER BREAK","ENTER START DATE OF CAREER BREAK",M142="DEATH IN SERVICE","ENTER DATE OF DEATH",M142="SWITCH TO PARTNERSHIP","ENTER SWITCH DATE",M142="SWITCH TO ALPHA","ENTER SWITCH DATE",M142="NEW JOINER","ENTER EMPLOYMENT START DATE",M142="OPT IN","ENTER OPT IN DATE",M142="NEW JOINER / LEAVER","ENTER START DATE AND DOL",M142="NEW JOINER / OPT OUT","ENTER START DATE AND DATE OF OPT OUT",M142="NEW JOINER / PARTNERSHIP","ENTER START DATE AND DATE OF SWITCH TO PARTNERSHIP",M142="LEAVER FROM CAREER BREAK","ENTER DOL",M142="LEAVER FROM OPT OUT","ENTER DOL",M142="LEAVER FROM PARTNERSHIP","ENTER DOL",M142="RETURN FROM CAREER BREAK","ENTER RETURN BACK DATE",M142="INVALID COMBINATION","REVIEW INPUT",M142="AWAITING INPUT","AWAITING INPUT",M142="CONTINUOUS OPT OUT","",M142="CONTINUOUS CAREER BREAK","",M142="CONTINUOUS PARTNERSHIP","")</f>
        <v>AWAITING INPUT</v>
      </c>
      <c r="S142" s="11" t="str">
        <f t="shared" si="11"/>
        <v/>
      </c>
    </row>
    <row r="143" spans="1:19" ht="20.25" x14ac:dyDescent="0.25">
      <c r="A143" s="46"/>
      <c r="B143" s="46"/>
      <c r="C143" s="46"/>
      <c r="D143" s="46"/>
      <c r="E143" s="46"/>
      <c r="F143" s="46"/>
      <c r="G143" s="46"/>
      <c r="H143" s="46"/>
      <c r="J143" s="16"/>
      <c r="K143" s="16"/>
      <c r="L143" s="16"/>
      <c r="M143" s="11" t="str">
        <f t="shared" si="1"/>
        <v>AWAITING INPUT</v>
      </c>
      <c r="O143" s="15"/>
      <c r="P143" s="13" t="str">
        <f t="shared" si="12"/>
        <v>←</v>
      </c>
      <c r="Q143" s="7" t="str" cm="1">
        <f t="array" ref="Q143">_xlfn.IFS(M143="ACTIVE","",M143="LEAVER","ENTER DOL",M143="LEAVER @ 31/03","ENTER DOL",M143="OPT OUT","ENTER OPT OUT DATE",M143="CAREER BREAK","ENTER START DATE OF CAREER BREAK",M143="DEATH IN SERVICE","ENTER DATE OF DEATH",M143="SWITCH TO PARTNERSHIP","ENTER SWITCH DATE",M143="SWITCH TO ALPHA","ENTER SWITCH DATE",M143="NEW JOINER","ENTER EMPLOYMENT START DATE",M143="OPT IN","ENTER OPT IN DATE",M143="NEW JOINER / LEAVER","ENTER START DATE AND DOL",M143="NEW JOINER / OPT OUT","ENTER START DATE AND DATE OF OPT OUT",M143="NEW JOINER / PARTNERSHIP","ENTER START DATE AND DATE OF SWITCH TO PARTNERSHIP",M143="LEAVER FROM CAREER BREAK","ENTER DOL",M143="LEAVER FROM OPT OUT","ENTER DOL",M143="LEAVER FROM PARTNERSHIP","ENTER DOL",M143="RETURN FROM CAREER BREAK","ENTER RETURN BACK DATE",M143="INVALID COMBINATION","REVIEW INPUT",M143="AWAITING INPUT","AWAITING INPUT",M143="CONTINUOUS OPT OUT","",M143="CONTINUOUS CAREER BREAK","",M143="CONTINUOUS PARTNERSHIP","")</f>
        <v>AWAITING INPUT</v>
      </c>
      <c r="S143" s="11" t="str">
        <f t="shared" si="11"/>
        <v/>
      </c>
    </row>
    <row r="144" spans="1:19" ht="20.25" x14ac:dyDescent="0.25">
      <c r="A144" s="46"/>
      <c r="B144" s="46"/>
      <c r="C144" s="46"/>
      <c r="D144" s="46"/>
      <c r="E144" s="46"/>
      <c r="F144" s="46"/>
      <c r="G144" s="46"/>
      <c r="H144" s="46"/>
      <c r="J144" s="16"/>
      <c r="K144" s="16"/>
      <c r="L144" s="16"/>
      <c r="M144" s="11" t="str">
        <f t="shared" si="1"/>
        <v>AWAITING INPUT</v>
      </c>
      <c r="O144" s="15"/>
      <c r="P144" s="13" t="str">
        <f t="shared" si="12"/>
        <v>←</v>
      </c>
      <c r="Q144" s="7" t="str" cm="1">
        <f t="array" ref="Q144">_xlfn.IFS(M144="ACTIVE","",M144="LEAVER","ENTER DOL",M144="LEAVER @ 31/03","ENTER DOL",M144="OPT OUT","ENTER OPT OUT DATE",M144="CAREER BREAK","ENTER START DATE OF CAREER BREAK",M144="DEATH IN SERVICE","ENTER DATE OF DEATH",M144="SWITCH TO PARTNERSHIP","ENTER SWITCH DATE",M144="SWITCH TO ALPHA","ENTER SWITCH DATE",M144="NEW JOINER","ENTER EMPLOYMENT START DATE",M144="OPT IN","ENTER OPT IN DATE",M144="NEW JOINER / LEAVER","ENTER START DATE AND DOL",M144="NEW JOINER / OPT OUT","ENTER START DATE AND DATE OF OPT OUT",M144="NEW JOINER / PARTNERSHIP","ENTER START DATE AND DATE OF SWITCH TO PARTNERSHIP",M144="LEAVER FROM CAREER BREAK","ENTER DOL",M144="LEAVER FROM OPT OUT","ENTER DOL",M144="LEAVER FROM PARTNERSHIP","ENTER DOL",M144="RETURN FROM CAREER BREAK","ENTER RETURN BACK DATE",M144="INVALID COMBINATION","REVIEW INPUT",M144="AWAITING INPUT","AWAITING INPUT",M144="CONTINUOUS OPT OUT","",M144="CONTINUOUS CAREER BREAK","",M144="CONTINUOUS PARTNERSHIP","")</f>
        <v>AWAITING INPUT</v>
      </c>
      <c r="S144" s="11" t="str">
        <f t="shared" si="11"/>
        <v/>
      </c>
    </row>
    <row r="145" spans="1:19" ht="20.25" x14ac:dyDescent="0.25">
      <c r="A145" s="46"/>
      <c r="B145" s="46"/>
      <c r="C145" s="46"/>
      <c r="D145" s="46"/>
      <c r="E145" s="46"/>
      <c r="F145" s="46"/>
      <c r="G145" s="46"/>
      <c r="H145" s="46"/>
      <c r="J145" s="16"/>
      <c r="K145" s="16"/>
      <c r="L145" s="16"/>
      <c r="M145" s="11" t="str">
        <f t="shared" si="1"/>
        <v>AWAITING INPUT</v>
      </c>
      <c r="O145" s="15"/>
      <c r="P145" s="13" t="str">
        <f t="shared" si="12"/>
        <v>←</v>
      </c>
      <c r="Q145" s="7" t="str" cm="1">
        <f t="array" ref="Q145">_xlfn.IFS(M145="ACTIVE","",M145="LEAVER","ENTER DOL",M145="LEAVER @ 31/03","ENTER DOL",M145="OPT OUT","ENTER OPT OUT DATE",M145="CAREER BREAK","ENTER START DATE OF CAREER BREAK",M145="DEATH IN SERVICE","ENTER DATE OF DEATH",M145="SWITCH TO PARTNERSHIP","ENTER SWITCH DATE",M145="SWITCH TO ALPHA","ENTER SWITCH DATE",M145="NEW JOINER","ENTER EMPLOYMENT START DATE",M145="OPT IN","ENTER OPT IN DATE",M145="NEW JOINER / LEAVER","ENTER START DATE AND DOL",M145="NEW JOINER / OPT OUT","ENTER START DATE AND DATE OF OPT OUT",M145="NEW JOINER / PARTNERSHIP","ENTER START DATE AND DATE OF SWITCH TO PARTNERSHIP",M145="LEAVER FROM CAREER BREAK","ENTER DOL",M145="LEAVER FROM OPT OUT","ENTER DOL",M145="LEAVER FROM PARTNERSHIP","ENTER DOL",M145="RETURN FROM CAREER BREAK","ENTER RETURN BACK DATE",M145="INVALID COMBINATION","REVIEW INPUT",M145="AWAITING INPUT","AWAITING INPUT",M145="CONTINUOUS OPT OUT","",M145="CONTINUOUS CAREER BREAK","",M145="CONTINUOUS PARTNERSHIP","")</f>
        <v>AWAITING INPUT</v>
      </c>
      <c r="S145" s="11" t="str">
        <f t="shared" si="11"/>
        <v/>
      </c>
    </row>
    <row r="146" spans="1:19" ht="20.25" x14ac:dyDescent="0.25">
      <c r="A146" s="46"/>
      <c r="B146" s="46"/>
      <c r="C146" s="46"/>
      <c r="D146" s="46"/>
      <c r="E146" s="46"/>
      <c r="F146" s="46"/>
      <c r="G146" s="46"/>
      <c r="H146" s="46"/>
      <c r="J146" s="16"/>
      <c r="K146" s="16"/>
      <c r="L146" s="16"/>
      <c r="M146" s="11" t="str">
        <f t="shared" si="1"/>
        <v>AWAITING INPUT</v>
      </c>
      <c r="O146" s="15"/>
      <c r="P146" s="13" t="str">
        <f t="shared" si="12"/>
        <v>←</v>
      </c>
      <c r="Q146" s="7" t="str" cm="1">
        <f t="array" ref="Q146">_xlfn.IFS(M146="ACTIVE","",M146="LEAVER","ENTER DOL",M146="LEAVER @ 31/03","ENTER DOL",M146="OPT OUT","ENTER OPT OUT DATE",M146="CAREER BREAK","ENTER START DATE OF CAREER BREAK",M146="DEATH IN SERVICE","ENTER DATE OF DEATH",M146="SWITCH TO PARTNERSHIP","ENTER SWITCH DATE",M146="SWITCH TO ALPHA","ENTER SWITCH DATE",M146="NEW JOINER","ENTER EMPLOYMENT START DATE",M146="OPT IN","ENTER OPT IN DATE",M146="NEW JOINER / LEAVER","ENTER START DATE AND DOL",M146="NEW JOINER / OPT OUT","ENTER START DATE AND DATE OF OPT OUT",M146="NEW JOINER / PARTNERSHIP","ENTER START DATE AND DATE OF SWITCH TO PARTNERSHIP",M146="LEAVER FROM CAREER BREAK","ENTER DOL",M146="LEAVER FROM OPT OUT","ENTER DOL",M146="LEAVER FROM PARTNERSHIP","ENTER DOL",M146="RETURN FROM CAREER BREAK","ENTER RETURN BACK DATE",M146="INVALID COMBINATION","REVIEW INPUT",M146="AWAITING INPUT","AWAITING INPUT",M146="CONTINUOUS OPT OUT","",M146="CONTINUOUS CAREER BREAK","",M146="CONTINUOUS PARTNERSHIP","")</f>
        <v>AWAITING INPUT</v>
      </c>
      <c r="S146" s="11" t="str">
        <f t="shared" si="11"/>
        <v/>
      </c>
    </row>
    <row r="147" spans="1:19" ht="20.25" x14ac:dyDescent="0.25">
      <c r="A147" s="46"/>
      <c r="B147" s="46"/>
      <c r="C147" s="46"/>
      <c r="D147" s="46"/>
      <c r="E147" s="46"/>
      <c r="F147" s="46"/>
      <c r="G147" s="46"/>
      <c r="H147" s="46"/>
      <c r="J147" s="16"/>
      <c r="K147" s="16"/>
      <c r="L147" s="16"/>
      <c r="M147" s="11" t="str">
        <f t="shared" si="1"/>
        <v>AWAITING INPUT</v>
      </c>
      <c r="O147" s="15"/>
      <c r="P147" s="13" t="str">
        <f t="shared" si="12"/>
        <v>←</v>
      </c>
      <c r="Q147" s="7" t="str" cm="1">
        <f t="array" ref="Q147">_xlfn.IFS(M147="ACTIVE","",M147="LEAVER","ENTER DOL",M147="LEAVER @ 31/03","ENTER DOL",M147="OPT OUT","ENTER OPT OUT DATE",M147="CAREER BREAK","ENTER START DATE OF CAREER BREAK",M147="DEATH IN SERVICE","ENTER DATE OF DEATH",M147="SWITCH TO PARTNERSHIP","ENTER SWITCH DATE",M147="SWITCH TO ALPHA","ENTER SWITCH DATE",M147="NEW JOINER","ENTER EMPLOYMENT START DATE",M147="OPT IN","ENTER OPT IN DATE",M147="NEW JOINER / LEAVER","ENTER START DATE AND DOL",M147="NEW JOINER / OPT OUT","ENTER START DATE AND DATE OF OPT OUT",M147="NEW JOINER / PARTNERSHIP","ENTER START DATE AND DATE OF SWITCH TO PARTNERSHIP",M147="LEAVER FROM CAREER BREAK","ENTER DOL",M147="LEAVER FROM OPT OUT","ENTER DOL",M147="LEAVER FROM PARTNERSHIP","ENTER DOL",M147="RETURN FROM CAREER BREAK","ENTER RETURN BACK DATE",M147="INVALID COMBINATION","REVIEW INPUT",M147="AWAITING INPUT","AWAITING INPUT",M147="CONTINUOUS OPT OUT","",M147="CONTINUOUS CAREER BREAK","",M147="CONTINUOUS PARTNERSHIP","")</f>
        <v>AWAITING INPUT</v>
      </c>
      <c r="S147" s="11" t="str">
        <f t="shared" si="11"/>
        <v/>
      </c>
    </row>
    <row r="148" spans="1:19" ht="20.25" x14ac:dyDescent="0.25">
      <c r="A148" s="46"/>
      <c r="B148" s="46"/>
      <c r="C148" s="46"/>
      <c r="D148" s="46"/>
      <c r="E148" s="46"/>
      <c r="F148" s="46"/>
      <c r="G148" s="46"/>
      <c r="H148" s="46"/>
      <c r="J148" s="16"/>
      <c r="K148" s="16"/>
      <c r="L148" s="16"/>
      <c r="M148" s="11" t="str">
        <f t="shared" si="1"/>
        <v>AWAITING INPUT</v>
      </c>
      <c r="O148" s="15"/>
      <c r="P148" s="13" t="str">
        <f t="shared" si="12"/>
        <v>←</v>
      </c>
      <c r="Q148" s="7" t="str" cm="1">
        <f t="array" ref="Q148">_xlfn.IFS(M148="ACTIVE","",M148="LEAVER","ENTER DOL",M148="LEAVER @ 31/03","ENTER DOL",M148="OPT OUT","ENTER OPT OUT DATE",M148="CAREER BREAK","ENTER START DATE OF CAREER BREAK",M148="DEATH IN SERVICE","ENTER DATE OF DEATH",M148="SWITCH TO PARTNERSHIP","ENTER SWITCH DATE",M148="SWITCH TO ALPHA","ENTER SWITCH DATE",M148="NEW JOINER","ENTER EMPLOYMENT START DATE",M148="OPT IN","ENTER OPT IN DATE",M148="NEW JOINER / LEAVER","ENTER START DATE AND DOL",M148="NEW JOINER / OPT OUT","ENTER START DATE AND DATE OF OPT OUT",M148="NEW JOINER / PARTNERSHIP","ENTER START DATE AND DATE OF SWITCH TO PARTNERSHIP",M148="LEAVER FROM CAREER BREAK","ENTER DOL",M148="LEAVER FROM OPT OUT","ENTER DOL",M148="LEAVER FROM PARTNERSHIP","ENTER DOL",M148="RETURN FROM CAREER BREAK","ENTER RETURN BACK DATE",M148="INVALID COMBINATION","REVIEW INPUT",M148="AWAITING INPUT","AWAITING INPUT",M148="CONTINUOUS OPT OUT","",M148="CONTINUOUS CAREER BREAK","",M148="CONTINUOUS PARTNERSHIP","")</f>
        <v>AWAITING INPUT</v>
      </c>
      <c r="S148" s="11" t="str">
        <f t="shared" si="11"/>
        <v/>
      </c>
    </row>
    <row r="149" spans="1:19" ht="20.25" x14ac:dyDescent="0.25">
      <c r="A149" s="46"/>
      <c r="B149" s="46"/>
      <c r="C149" s="46"/>
      <c r="D149" s="46"/>
      <c r="E149" s="46"/>
      <c r="F149" s="46"/>
      <c r="G149" s="46"/>
      <c r="H149" s="46"/>
      <c r="J149" s="16"/>
      <c r="K149" s="16"/>
      <c r="L149" s="16"/>
      <c r="M149" s="11" t="str">
        <f t="shared" si="1"/>
        <v>AWAITING INPUT</v>
      </c>
      <c r="O149" s="15"/>
      <c r="P149" s="13" t="str">
        <f t="shared" si="12"/>
        <v>←</v>
      </c>
      <c r="Q149" s="7" t="str" cm="1">
        <f t="array" ref="Q149">_xlfn.IFS(M149="ACTIVE","",M149="LEAVER","ENTER DOL",M149="LEAVER @ 31/03","ENTER DOL",M149="OPT OUT","ENTER OPT OUT DATE",M149="CAREER BREAK","ENTER START DATE OF CAREER BREAK",M149="DEATH IN SERVICE","ENTER DATE OF DEATH",M149="SWITCH TO PARTNERSHIP","ENTER SWITCH DATE",M149="SWITCH TO ALPHA","ENTER SWITCH DATE",M149="NEW JOINER","ENTER EMPLOYMENT START DATE",M149="OPT IN","ENTER OPT IN DATE",M149="NEW JOINER / LEAVER","ENTER START DATE AND DOL",M149="NEW JOINER / OPT OUT","ENTER START DATE AND DATE OF OPT OUT",M149="NEW JOINER / PARTNERSHIP","ENTER START DATE AND DATE OF SWITCH TO PARTNERSHIP",M149="LEAVER FROM CAREER BREAK","ENTER DOL",M149="LEAVER FROM OPT OUT","ENTER DOL",M149="LEAVER FROM PARTNERSHIP","ENTER DOL",M149="RETURN FROM CAREER BREAK","ENTER RETURN BACK DATE",M149="INVALID COMBINATION","REVIEW INPUT",M149="AWAITING INPUT","AWAITING INPUT",M149="CONTINUOUS OPT OUT","",M149="CONTINUOUS CAREER BREAK","",M149="CONTINUOUS PARTNERSHIP","")</f>
        <v>AWAITING INPUT</v>
      </c>
      <c r="S149" s="11" t="str">
        <f t="shared" si="11"/>
        <v/>
      </c>
    </row>
    <row r="150" spans="1:19" ht="20.25" x14ac:dyDescent="0.25">
      <c r="A150" s="46"/>
      <c r="B150" s="46"/>
      <c r="C150" s="46"/>
      <c r="D150" s="46"/>
      <c r="E150" s="46"/>
      <c r="F150" s="46"/>
      <c r="G150" s="46"/>
      <c r="H150" s="46"/>
      <c r="J150" s="16"/>
      <c r="K150" s="16"/>
      <c r="L150" s="16"/>
      <c r="M150" s="11" t="str">
        <f t="shared" si="1"/>
        <v>AWAITING INPUT</v>
      </c>
      <c r="O150" s="15"/>
      <c r="P150" s="13" t="str">
        <f t="shared" si="12"/>
        <v>←</v>
      </c>
      <c r="Q150" s="7" t="str" cm="1">
        <f t="array" ref="Q150">_xlfn.IFS(M150="ACTIVE","",M150="LEAVER","ENTER DOL",M150="LEAVER @ 31/03","ENTER DOL",M150="OPT OUT","ENTER OPT OUT DATE",M150="CAREER BREAK","ENTER START DATE OF CAREER BREAK",M150="DEATH IN SERVICE","ENTER DATE OF DEATH",M150="SWITCH TO PARTNERSHIP","ENTER SWITCH DATE",M150="SWITCH TO ALPHA","ENTER SWITCH DATE",M150="NEW JOINER","ENTER EMPLOYMENT START DATE",M150="OPT IN","ENTER OPT IN DATE",M150="NEW JOINER / LEAVER","ENTER START DATE AND DOL",M150="NEW JOINER / OPT OUT","ENTER START DATE AND DATE OF OPT OUT",M150="NEW JOINER / PARTNERSHIP","ENTER START DATE AND DATE OF SWITCH TO PARTNERSHIP",M150="LEAVER FROM CAREER BREAK","ENTER DOL",M150="LEAVER FROM OPT OUT","ENTER DOL",M150="LEAVER FROM PARTNERSHIP","ENTER DOL",M150="RETURN FROM CAREER BREAK","ENTER RETURN BACK DATE",M150="INVALID COMBINATION","REVIEW INPUT",M150="AWAITING INPUT","AWAITING INPUT",M150="CONTINUOUS OPT OUT","",M150="CONTINUOUS CAREER BREAK","",M150="CONTINUOUS PARTNERSHIP","")</f>
        <v>AWAITING INPUT</v>
      </c>
      <c r="S150" s="11" t="str">
        <f t="shared" si="11"/>
        <v/>
      </c>
    </row>
    <row r="151" spans="1:19" ht="20.25" x14ac:dyDescent="0.25">
      <c r="A151" s="46"/>
      <c r="B151" s="46"/>
      <c r="C151" s="46"/>
      <c r="D151" s="46"/>
      <c r="E151" s="46"/>
      <c r="F151" s="46"/>
      <c r="G151" s="46"/>
      <c r="H151" s="46"/>
      <c r="J151" s="16"/>
      <c r="K151" s="16"/>
      <c r="L151" s="16"/>
      <c r="M151" s="11" t="str">
        <f t="shared" si="1"/>
        <v>AWAITING INPUT</v>
      </c>
      <c r="O151" s="15"/>
      <c r="P151" s="13" t="str">
        <f t="shared" si="12"/>
        <v>←</v>
      </c>
      <c r="Q151" s="7" t="str" cm="1">
        <f t="array" ref="Q151">_xlfn.IFS(M151="ACTIVE","",M151="LEAVER","ENTER DOL",M151="LEAVER @ 31/03","ENTER DOL",M151="OPT OUT","ENTER OPT OUT DATE",M151="CAREER BREAK","ENTER START DATE OF CAREER BREAK",M151="DEATH IN SERVICE","ENTER DATE OF DEATH",M151="SWITCH TO PARTNERSHIP","ENTER SWITCH DATE",M151="SWITCH TO ALPHA","ENTER SWITCH DATE",M151="NEW JOINER","ENTER EMPLOYMENT START DATE",M151="OPT IN","ENTER OPT IN DATE",M151="NEW JOINER / LEAVER","ENTER START DATE AND DOL",M151="NEW JOINER / OPT OUT","ENTER START DATE AND DATE OF OPT OUT",M151="NEW JOINER / PARTNERSHIP","ENTER START DATE AND DATE OF SWITCH TO PARTNERSHIP",M151="LEAVER FROM CAREER BREAK","ENTER DOL",M151="LEAVER FROM OPT OUT","ENTER DOL",M151="LEAVER FROM PARTNERSHIP","ENTER DOL",M151="RETURN FROM CAREER BREAK","ENTER RETURN BACK DATE",M151="INVALID COMBINATION","REVIEW INPUT",M151="AWAITING INPUT","AWAITING INPUT",M151="CONTINUOUS OPT OUT","",M151="CONTINUOUS CAREER BREAK","",M151="CONTINUOUS PARTNERSHIP","")</f>
        <v>AWAITING INPUT</v>
      </c>
      <c r="S151" s="11" t="str">
        <f t="shared" si="11"/>
        <v/>
      </c>
    </row>
    <row r="152" spans="1:19" ht="20.25" x14ac:dyDescent="0.25">
      <c r="A152" s="46"/>
      <c r="B152" s="46"/>
      <c r="C152" s="46"/>
      <c r="D152" s="46"/>
      <c r="E152" s="46"/>
      <c r="F152" s="46"/>
      <c r="G152" s="46"/>
      <c r="H152" s="46"/>
      <c r="J152" s="16"/>
      <c r="K152" s="16"/>
      <c r="L152" s="16"/>
      <c r="M152" s="11" t="str">
        <f t="shared" si="1"/>
        <v>AWAITING INPUT</v>
      </c>
      <c r="O152" s="15"/>
      <c r="P152" s="13" t="str">
        <f t="shared" si="12"/>
        <v>←</v>
      </c>
      <c r="Q152" s="7" t="str" cm="1">
        <f t="array" ref="Q152">_xlfn.IFS(M152="ACTIVE","",M152="LEAVER","ENTER DOL",M152="LEAVER @ 31/03","ENTER DOL",M152="OPT OUT","ENTER OPT OUT DATE",M152="CAREER BREAK","ENTER START DATE OF CAREER BREAK",M152="DEATH IN SERVICE","ENTER DATE OF DEATH",M152="SWITCH TO PARTNERSHIP","ENTER SWITCH DATE",M152="SWITCH TO ALPHA","ENTER SWITCH DATE",M152="NEW JOINER","ENTER EMPLOYMENT START DATE",M152="OPT IN","ENTER OPT IN DATE",M152="NEW JOINER / LEAVER","ENTER START DATE AND DOL",M152="NEW JOINER / OPT OUT","ENTER START DATE AND DATE OF OPT OUT",M152="NEW JOINER / PARTNERSHIP","ENTER START DATE AND DATE OF SWITCH TO PARTNERSHIP",M152="LEAVER FROM CAREER BREAK","ENTER DOL",M152="LEAVER FROM OPT OUT","ENTER DOL",M152="LEAVER FROM PARTNERSHIP","ENTER DOL",M152="RETURN FROM CAREER BREAK","ENTER RETURN BACK DATE",M152="INVALID COMBINATION","REVIEW INPUT",M152="AWAITING INPUT","AWAITING INPUT",M152="CONTINUOUS OPT OUT","",M152="CONTINUOUS CAREER BREAK","",M152="CONTINUOUS PARTNERSHIP","")</f>
        <v>AWAITING INPUT</v>
      </c>
      <c r="S152" s="11" t="str">
        <f t="shared" si="11"/>
        <v/>
      </c>
    </row>
    <row r="153" spans="1:19" ht="20.25" x14ac:dyDescent="0.25">
      <c r="A153" s="46"/>
      <c r="B153" s="46"/>
      <c r="C153" s="46"/>
      <c r="D153" s="46"/>
      <c r="E153" s="46"/>
      <c r="F153" s="46"/>
      <c r="G153" s="46"/>
      <c r="H153" s="46"/>
      <c r="J153" s="16"/>
      <c r="K153" s="16"/>
      <c r="L153" s="16"/>
      <c r="M153" s="11" t="str">
        <f t="shared" si="1"/>
        <v>AWAITING INPUT</v>
      </c>
      <c r="O153" s="15"/>
      <c r="P153" s="13" t="str">
        <f t="shared" si="12"/>
        <v>←</v>
      </c>
      <c r="Q153" s="7" t="str" cm="1">
        <f t="array" ref="Q153">_xlfn.IFS(M153="ACTIVE","",M153="LEAVER","ENTER DOL",M153="LEAVER @ 31/03","ENTER DOL",M153="OPT OUT","ENTER OPT OUT DATE",M153="CAREER BREAK","ENTER START DATE OF CAREER BREAK",M153="DEATH IN SERVICE","ENTER DATE OF DEATH",M153="SWITCH TO PARTNERSHIP","ENTER SWITCH DATE",M153="SWITCH TO ALPHA","ENTER SWITCH DATE",M153="NEW JOINER","ENTER EMPLOYMENT START DATE",M153="OPT IN","ENTER OPT IN DATE",M153="NEW JOINER / LEAVER","ENTER START DATE AND DOL",M153="NEW JOINER / OPT OUT","ENTER START DATE AND DATE OF OPT OUT",M153="NEW JOINER / PARTNERSHIP","ENTER START DATE AND DATE OF SWITCH TO PARTNERSHIP",M153="LEAVER FROM CAREER BREAK","ENTER DOL",M153="LEAVER FROM OPT OUT","ENTER DOL",M153="LEAVER FROM PARTNERSHIP","ENTER DOL",M153="RETURN FROM CAREER BREAK","ENTER RETURN BACK DATE",M153="INVALID COMBINATION","REVIEW INPUT",M153="AWAITING INPUT","AWAITING INPUT",M153="CONTINUOUS OPT OUT","",M153="CONTINUOUS CAREER BREAK","",M153="CONTINUOUS PARTNERSHIP","")</f>
        <v>AWAITING INPUT</v>
      </c>
      <c r="S153" s="11" t="str">
        <f t="shared" si="11"/>
        <v/>
      </c>
    </row>
    <row r="154" spans="1:19" ht="20.25" x14ac:dyDescent="0.25">
      <c r="A154" s="46"/>
      <c r="B154" s="46"/>
      <c r="C154" s="46"/>
      <c r="D154" s="46"/>
      <c r="E154" s="46"/>
      <c r="F154" s="46"/>
      <c r="G154" s="46"/>
      <c r="H154" s="46"/>
      <c r="J154" s="16"/>
      <c r="K154" s="16"/>
      <c r="L154" s="16"/>
      <c r="M154" s="11" t="str">
        <f t="shared" si="1"/>
        <v>AWAITING INPUT</v>
      </c>
      <c r="O154" s="15"/>
      <c r="P154" s="13" t="str">
        <f t="shared" si="12"/>
        <v>←</v>
      </c>
      <c r="Q154" s="7" t="str" cm="1">
        <f t="array" ref="Q154">_xlfn.IFS(M154="ACTIVE","",M154="LEAVER","ENTER DOL",M154="LEAVER @ 31/03","ENTER DOL",M154="OPT OUT","ENTER OPT OUT DATE",M154="CAREER BREAK","ENTER START DATE OF CAREER BREAK",M154="DEATH IN SERVICE","ENTER DATE OF DEATH",M154="SWITCH TO PARTNERSHIP","ENTER SWITCH DATE",M154="SWITCH TO ALPHA","ENTER SWITCH DATE",M154="NEW JOINER","ENTER EMPLOYMENT START DATE",M154="OPT IN","ENTER OPT IN DATE",M154="NEW JOINER / LEAVER","ENTER START DATE AND DOL",M154="NEW JOINER / OPT OUT","ENTER START DATE AND DATE OF OPT OUT",M154="NEW JOINER / PARTNERSHIP","ENTER START DATE AND DATE OF SWITCH TO PARTNERSHIP",M154="LEAVER FROM CAREER BREAK","ENTER DOL",M154="LEAVER FROM OPT OUT","ENTER DOL",M154="LEAVER FROM PARTNERSHIP","ENTER DOL",M154="RETURN FROM CAREER BREAK","ENTER RETURN BACK DATE",M154="INVALID COMBINATION","REVIEW INPUT",M154="AWAITING INPUT","AWAITING INPUT",M154="CONTINUOUS OPT OUT","",M154="CONTINUOUS CAREER BREAK","",M154="CONTINUOUS PARTNERSHIP","")</f>
        <v>AWAITING INPUT</v>
      </c>
      <c r="S154" s="11" t="str">
        <f t="shared" si="11"/>
        <v/>
      </c>
    </row>
    <row r="155" spans="1:19" ht="20.25" x14ac:dyDescent="0.25">
      <c r="A155" s="46"/>
      <c r="B155" s="46"/>
      <c r="C155" s="46"/>
      <c r="D155" s="46"/>
      <c r="E155" s="46"/>
      <c r="F155" s="46"/>
      <c r="G155" s="46"/>
      <c r="H155" s="46"/>
      <c r="J155" s="16"/>
      <c r="K155" s="16"/>
      <c r="L155" s="16"/>
      <c r="M155" s="11" t="str">
        <f t="shared" si="1"/>
        <v>AWAITING INPUT</v>
      </c>
      <c r="O155" s="15"/>
      <c r="P155" s="13" t="str">
        <f t="shared" si="12"/>
        <v>←</v>
      </c>
      <c r="Q155" s="7" t="str" cm="1">
        <f t="array" ref="Q155">_xlfn.IFS(M155="ACTIVE","",M155="LEAVER","ENTER DOL",M155="LEAVER @ 31/03","ENTER DOL",M155="OPT OUT","ENTER OPT OUT DATE",M155="CAREER BREAK","ENTER START DATE OF CAREER BREAK",M155="DEATH IN SERVICE","ENTER DATE OF DEATH",M155="SWITCH TO PARTNERSHIP","ENTER SWITCH DATE",M155="SWITCH TO ALPHA","ENTER SWITCH DATE",M155="NEW JOINER","ENTER EMPLOYMENT START DATE",M155="OPT IN","ENTER OPT IN DATE",M155="NEW JOINER / LEAVER","ENTER START DATE AND DOL",M155="NEW JOINER / OPT OUT","ENTER START DATE AND DATE OF OPT OUT",M155="NEW JOINER / PARTNERSHIP","ENTER START DATE AND DATE OF SWITCH TO PARTNERSHIP",M155="LEAVER FROM CAREER BREAK","ENTER DOL",M155="LEAVER FROM OPT OUT","ENTER DOL",M155="LEAVER FROM PARTNERSHIP","ENTER DOL",M155="RETURN FROM CAREER BREAK","ENTER RETURN BACK DATE",M155="INVALID COMBINATION","REVIEW INPUT",M155="AWAITING INPUT","AWAITING INPUT",M155="CONTINUOUS OPT OUT","",M155="CONTINUOUS CAREER BREAK","",M155="CONTINUOUS PARTNERSHIP","")</f>
        <v>AWAITING INPUT</v>
      </c>
      <c r="S155" s="11" t="str">
        <f t="shared" si="11"/>
        <v/>
      </c>
    </row>
    <row r="156" spans="1:19" ht="20.25" x14ac:dyDescent="0.25">
      <c r="A156" s="46"/>
      <c r="B156" s="46"/>
      <c r="C156" s="46"/>
      <c r="D156" s="46"/>
      <c r="E156" s="46"/>
      <c r="F156" s="46"/>
      <c r="G156" s="46"/>
      <c r="H156" s="46"/>
      <c r="J156" s="16"/>
      <c r="K156" s="16"/>
      <c r="L156" s="16"/>
      <c r="M156" s="11" t="str">
        <f t="shared" si="1"/>
        <v>AWAITING INPUT</v>
      </c>
      <c r="O156" s="15"/>
      <c r="P156" s="13" t="str">
        <f t="shared" si="12"/>
        <v>←</v>
      </c>
      <c r="Q156" s="7" t="str" cm="1">
        <f t="array" ref="Q156">_xlfn.IFS(M156="ACTIVE","",M156="LEAVER","ENTER DOL",M156="LEAVER @ 31/03","ENTER DOL",M156="OPT OUT","ENTER OPT OUT DATE",M156="CAREER BREAK","ENTER START DATE OF CAREER BREAK",M156="DEATH IN SERVICE","ENTER DATE OF DEATH",M156="SWITCH TO PARTNERSHIP","ENTER SWITCH DATE",M156="SWITCH TO ALPHA","ENTER SWITCH DATE",M156="NEW JOINER","ENTER EMPLOYMENT START DATE",M156="OPT IN","ENTER OPT IN DATE",M156="NEW JOINER / LEAVER","ENTER START DATE AND DOL",M156="NEW JOINER / OPT OUT","ENTER START DATE AND DATE OF OPT OUT",M156="NEW JOINER / PARTNERSHIP","ENTER START DATE AND DATE OF SWITCH TO PARTNERSHIP",M156="LEAVER FROM CAREER BREAK","ENTER DOL",M156="LEAVER FROM OPT OUT","ENTER DOL",M156="LEAVER FROM PARTNERSHIP","ENTER DOL",M156="RETURN FROM CAREER BREAK","ENTER RETURN BACK DATE",M156="INVALID COMBINATION","REVIEW INPUT",M156="AWAITING INPUT","AWAITING INPUT",M156="CONTINUOUS OPT OUT","",M156="CONTINUOUS CAREER BREAK","",M156="CONTINUOUS PARTNERSHIP","")</f>
        <v>AWAITING INPUT</v>
      </c>
      <c r="S156" s="11" t="str">
        <f t="shared" si="11"/>
        <v/>
      </c>
    </row>
    <row r="157" spans="1:19" ht="20.25" x14ac:dyDescent="0.25">
      <c r="A157" s="46"/>
      <c r="B157" s="46"/>
      <c r="C157" s="46"/>
      <c r="D157" s="46"/>
      <c r="E157" s="46"/>
      <c r="F157" s="46"/>
      <c r="G157" s="46"/>
      <c r="H157" s="46"/>
      <c r="J157" s="16"/>
      <c r="K157" s="16"/>
      <c r="L157" s="16"/>
      <c r="M157" s="11" t="str">
        <f t="shared" si="1"/>
        <v>AWAITING INPUT</v>
      </c>
      <c r="O157" s="15"/>
      <c r="P157" s="13" t="str">
        <f t="shared" si="12"/>
        <v>←</v>
      </c>
      <c r="Q157" s="7" t="str" cm="1">
        <f t="array" ref="Q157">_xlfn.IFS(M157="ACTIVE","",M157="LEAVER","ENTER DOL",M157="LEAVER @ 31/03","ENTER DOL",M157="OPT OUT","ENTER OPT OUT DATE",M157="CAREER BREAK","ENTER START DATE OF CAREER BREAK",M157="DEATH IN SERVICE","ENTER DATE OF DEATH",M157="SWITCH TO PARTNERSHIP","ENTER SWITCH DATE",M157="SWITCH TO ALPHA","ENTER SWITCH DATE",M157="NEW JOINER","ENTER EMPLOYMENT START DATE",M157="OPT IN","ENTER OPT IN DATE",M157="NEW JOINER / LEAVER","ENTER START DATE AND DOL",M157="NEW JOINER / OPT OUT","ENTER START DATE AND DATE OF OPT OUT",M157="NEW JOINER / PARTNERSHIP","ENTER START DATE AND DATE OF SWITCH TO PARTNERSHIP",M157="LEAVER FROM CAREER BREAK","ENTER DOL",M157="LEAVER FROM OPT OUT","ENTER DOL",M157="LEAVER FROM PARTNERSHIP","ENTER DOL",M157="RETURN FROM CAREER BREAK","ENTER RETURN BACK DATE",M157="INVALID COMBINATION","REVIEW INPUT",M157="AWAITING INPUT","AWAITING INPUT",M157="CONTINUOUS OPT OUT","",M157="CONTINUOUS CAREER BREAK","",M157="CONTINUOUS PARTNERSHIP","")</f>
        <v>AWAITING INPUT</v>
      </c>
      <c r="S157" s="11" t="str">
        <f t="shared" si="11"/>
        <v/>
      </c>
    </row>
    <row r="158" spans="1:19" ht="20.25" x14ac:dyDescent="0.25">
      <c r="A158" s="46"/>
      <c r="B158" s="46"/>
      <c r="C158" s="46"/>
      <c r="D158" s="46"/>
      <c r="E158" s="46"/>
      <c r="F158" s="46"/>
      <c r="G158" s="46"/>
      <c r="H158" s="46"/>
      <c r="J158" s="16"/>
      <c r="K158" s="16"/>
      <c r="L158" s="16"/>
      <c r="M158" s="11" t="str">
        <f t="shared" si="1"/>
        <v>AWAITING INPUT</v>
      </c>
      <c r="O158" s="15"/>
      <c r="P158" s="13" t="str">
        <f t="shared" si="12"/>
        <v>←</v>
      </c>
      <c r="Q158" s="7" t="str" cm="1">
        <f t="array" ref="Q158">_xlfn.IFS(M158="ACTIVE","",M158="LEAVER","ENTER DOL",M158="LEAVER @ 31/03","ENTER DOL",M158="OPT OUT","ENTER OPT OUT DATE",M158="CAREER BREAK","ENTER START DATE OF CAREER BREAK",M158="DEATH IN SERVICE","ENTER DATE OF DEATH",M158="SWITCH TO PARTNERSHIP","ENTER SWITCH DATE",M158="SWITCH TO ALPHA","ENTER SWITCH DATE",M158="NEW JOINER","ENTER EMPLOYMENT START DATE",M158="OPT IN","ENTER OPT IN DATE",M158="NEW JOINER / LEAVER","ENTER START DATE AND DOL",M158="NEW JOINER / OPT OUT","ENTER START DATE AND DATE OF OPT OUT",M158="NEW JOINER / PARTNERSHIP","ENTER START DATE AND DATE OF SWITCH TO PARTNERSHIP",M158="LEAVER FROM CAREER BREAK","ENTER DOL",M158="LEAVER FROM OPT OUT","ENTER DOL",M158="LEAVER FROM PARTNERSHIP","ENTER DOL",M158="RETURN FROM CAREER BREAK","ENTER RETURN BACK DATE",M158="INVALID COMBINATION","REVIEW INPUT",M158="AWAITING INPUT","AWAITING INPUT",M158="CONTINUOUS OPT OUT","",M158="CONTINUOUS CAREER BREAK","",M158="CONTINUOUS PARTNERSHIP","")</f>
        <v>AWAITING INPUT</v>
      </c>
      <c r="S158" s="11" t="str">
        <f t="shared" si="11"/>
        <v/>
      </c>
    </row>
    <row r="159" spans="1:19" ht="20.25" x14ac:dyDescent="0.25">
      <c r="A159" s="46"/>
      <c r="B159" s="46"/>
      <c r="C159" s="46"/>
      <c r="D159" s="46"/>
      <c r="E159" s="46"/>
      <c r="F159" s="46"/>
      <c r="G159" s="46"/>
      <c r="H159" s="46"/>
      <c r="J159" s="16"/>
      <c r="K159" s="16"/>
      <c r="L159" s="16"/>
      <c r="M159" s="11" t="str">
        <f t="shared" si="1"/>
        <v>AWAITING INPUT</v>
      </c>
      <c r="O159" s="15"/>
      <c r="P159" s="13" t="str">
        <f t="shared" si="12"/>
        <v>←</v>
      </c>
      <c r="Q159" s="7" t="str" cm="1">
        <f t="array" ref="Q159">_xlfn.IFS(M159="ACTIVE","",M159="LEAVER","ENTER DOL",M159="LEAVER @ 31/03","ENTER DOL",M159="OPT OUT","ENTER OPT OUT DATE",M159="CAREER BREAK","ENTER START DATE OF CAREER BREAK",M159="DEATH IN SERVICE","ENTER DATE OF DEATH",M159="SWITCH TO PARTNERSHIP","ENTER SWITCH DATE",M159="SWITCH TO ALPHA","ENTER SWITCH DATE",M159="NEW JOINER","ENTER EMPLOYMENT START DATE",M159="OPT IN","ENTER OPT IN DATE",M159="NEW JOINER / LEAVER","ENTER START DATE AND DOL",M159="NEW JOINER / OPT OUT","ENTER START DATE AND DATE OF OPT OUT",M159="NEW JOINER / PARTNERSHIP","ENTER START DATE AND DATE OF SWITCH TO PARTNERSHIP",M159="LEAVER FROM CAREER BREAK","ENTER DOL",M159="LEAVER FROM OPT OUT","ENTER DOL",M159="LEAVER FROM PARTNERSHIP","ENTER DOL",M159="RETURN FROM CAREER BREAK","ENTER RETURN BACK DATE",M159="INVALID COMBINATION","REVIEW INPUT",M159="AWAITING INPUT","AWAITING INPUT",M159="CONTINUOUS OPT OUT","",M159="CONTINUOUS CAREER BREAK","",M159="CONTINUOUS PARTNERSHIP","")</f>
        <v>AWAITING INPUT</v>
      </c>
      <c r="S159" s="11" t="str">
        <f t="shared" si="11"/>
        <v/>
      </c>
    </row>
    <row r="160" spans="1:19" ht="20.25" x14ac:dyDescent="0.25">
      <c r="A160" s="46"/>
      <c r="B160" s="46"/>
      <c r="C160" s="46"/>
      <c r="D160" s="46"/>
      <c r="E160" s="46"/>
      <c r="F160" s="46"/>
      <c r="G160" s="46"/>
      <c r="H160" s="46"/>
      <c r="J160" s="16"/>
      <c r="K160" s="16"/>
      <c r="L160" s="16"/>
      <c r="M160" s="11" t="str">
        <f t="shared" si="1"/>
        <v>AWAITING INPUT</v>
      </c>
      <c r="O160" s="15"/>
      <c r="P160" s="13" t="str">
        <f t="shared" si="12"/>
        <v>←</v>
      </c>
      <c r="Q160" s="7" t="str" cm="1">
        <f t="array" ref="Q160">_xlfn.IFS(M160="ACTIVE","",M160="LEAVER","ENTER DOL",M160="LEAVER @ 31/03","ENTER DOL",M160="OPT OUT","ENTER OPT OUT DATE",M160="CAREER BREAK","ENTER START DATE OF CAREER BREAK",M160="DEATH IN SERVICE","ENTER DATE OF DEATH",M160="SWITCH TO PARTNERSHIP","ENTER SWITCH DATE",M160="SWITCH TO ALPHA","ENTER SWITCH DATE",M160="NEW JOINER","ENTER EMPLOYMENT START DATE",M160="OPT IN","ENTER OPT IN DATE",M160="NEW JOINER / LEAVER","ENTER START DATE AND DOL",M160="NEW JOINER / OPT OUT","ENTER START DATE AND DATE OF OPT OUT",M160="NEW JOINER / PARTNERSHIP","ENTER START DATE AND DATE OF SWITCH TO PARTNERSHIP",M160="LEAVER FROM CAREER BREAK","ENTER DOL",M160="LEAVER FROM OPT OUT","ENTER DOL",M160="LEAVER FROM PARTNERSHIP","ENTER DOL",M160="RETURN FROM CAREER BREAK","ENTER RETURN BACK DATE",M160="INVALID COMBINATION","REVIEW INPUT",M160="AWAITING INPUT","AWAITING INPUT",M160="CONTINUOUS OPT OUT","",M160="CONTINUOUS CAREER BREAK","",M160="CONTINUOUS PARTNERSHIP","")</f>
        <v>AWAITING INPUT</v>
      </c>
      <c r="S160" s="11" t="str">
        <f t="shared" si="11"/>
        <v/>
      </c>
    </row>
    <row r="161" spans="1:19" ht="20.25" x14ac:dyDescent="0.25">
      <c r="A161" s="46"/>
      <c r="B161" s="46"/>
      <c r="C161" s="46"/>
      <c r="D161" s="46"/>
      <c r="E161" s="46"/>
      <c r="F161" s="46"/>
      <c r="G161" s="46"/>
      <c r="H161" s="46"/>
      <c r="J161" s="16"/>
      <c r="K161" s="16"/>
      <c r="L161" s="16"/>
      <c r="M161" s="11" t="str">
        <f t="shared" si="1"/>
        <v>AWAITING INPUT</v>
      </c>
      <c r="O161" s="15"/>
      <c r="P161" s="13" t="str">
        <f t="shared" si="12"/>
        <v>←</v>
      </c>
      <c r="Q161" s="7" t="str" cm="1">
        <f t="array" ref="Q161">_xlfn.IFS(M161="ACTIVE","",M161="LEAVER","ENTER DOL",M161="LEAVER @ 31/03","ENTER DOL",M161="OPT OUT","ENTER OPT OUT DATE",M161="CAREER BREAK","ENTER START DATE OF CAREER BREAK",M161="DEATH IN SERVICE","ENTER DATE OF DEATH",M161="SWITCH TO PARTNERSHIP","ENTER SWITCH DATE",M161="SWITCH TO ALPHA","ENTER SWITCH DATE",M161="NEW JOINER","ENTER EMPLOYMENT START DATE",M161="OPT IN","ENTER OPT IN DATE",M161="NEW JOINER / LEAVER","ENTER START DATE AND DOL",M161="NEW JOINER / OPT OUT","ENTER START DATE AND DATE OF OPT OUT",M161="NEW JOINER / PARTNERSHIP","ENTER START DATE AND DATE OF SWITCH TO PARTNERSHIP",M161="LEAVER FROM CAREER BREAK","ENTER DOL",M161="LEAVER FROM OPT OUT","ENTER DOL",M161="LEAVER FROM PARTNERSHIP","ENTER DOL",M161="RETURN FROM CAREER BREAK","ENTER RETURN BACK DATE",M161="INVALID COMBINATION","REVIEW INPUT",M161="AWAITING INPUT","AWAITING INPUT",M161="CONTINUOUS OPT OUT","",M161="CONTINUOUS CAREER BREAK","",M161="CONTINUOUS PARTNERSHIP","")</f>
        <v>AWAITING INPUT</v>
      </c>
      <c r="S161" s="11" t="str">
        <f t="shared" si="11"/>
        <v/>
      </c>
    </row>
    <row r="162" spans="1:19" ht="20.25" x14ac:dyDescent="0.25">
      <c r="A162" s="46"/>
      <c r="B162" s="46"/>
      <c r="C162" s="46"/>
      <c r="D162" s="46"/>
      <c r="E162" s="46"/>
      <c r="F162" s="46"/>
      <c r="G162" s="46"/>
      <c r="H162" s="46"/>
      <c r="J162" s="16"/>
      <c r="K162" s="16"/>
      <c r="L162" s="16"/>
      <c r="M162" s="11" t="str">
        <f t="shared" si="1"/>
        <v>AWAITING INPUT</v>
      </c>
      <c r="O162" s="15"/>
      <c r="P162" s="13" t="str">
        <f t="shared" si="12"/>
        <v>←</v>
      </c>
      <c r="Q162" s="7" t="str" cm="1">
        <f t="array" ref="Q162">_xlfn.IFS(M162="ACTIVE","",M162="LEAVER","ENTER DOL",M162="LEAVER @ 31/03","ENTER DOL",M162="OPT OUT","ENTER OPT OUT DATE",M162="CAREER BREAK","ENTER START DATE OF CAREER BREAK",M162="DEATH IN SERVICE","ENTER DATE OF DEATH",M162="SWITCH TO PARTNERSHIP","ENTER SWITCH DATE",M162="SWITCH TO ALPHA","ENTER SWITCH DATE",M162="NEW JOINER","ENTER EMPLOYMENT START DATE",M162="OPT IN","ENTER OPT IN DATE",M162="NEW JOINER / LEAVER","ENTER START DATE AND DOL",M162="NEW JOINER / OPT OUT","ENTER START DATE AND DATE OF OPT OUT",M162="NEW JOINER / PARTNERSHIP","ENTER START DATE AND DATE OF SWITCH TO PARTNERSHIP",M162="LEAVER FROM CAREER BREAK","ENTER DOL",M162="LEAVER FROM OPT OUT","ENTER DOL",M162="LEAVER FROM PARTNERSHIP","ENTER DOL",M162="RETURN FROM CAREER BREAK","ENTER RETURN BACK DATE",M162="INVALID COMBINATION","REVIEW INPUT",M162="AWAITING INPUT","AWAITING INPUT",M162="CONTINUOUS OPT OUT","",M162="CONTINUOUS CAREER BREAK","",M162="CONTINUOUS PARTNERSHIP","")</f>
        <v>AWAITING INPUT</v>
      </c>
      <c r="S162" s="11" t="str">
        <f t="shared" si="11"/>
        <v/>
      </c>
    </row>
    <row r="163" spans="1:19" ht="20.25" x14ac:dyDescent="0.25">
      <c r="A163" s="46"/>
      <c r="B163" s="46"/>
      <c r="C163" s="46"/>
      <c r="D163" s="46"/>
      <c r="E163" s="46"/>
      <c r="F163" s="46"/>
      <c r="G163" s="46"/>
      <c r="H163" s="46"/>
      <c r="J163" s="16"/>
      <c r="K163" s="16"/>
      <c r="L163" s="16"/>
      <c r="M163" s="11" t="str">
        <f t="shared" si="1"/>
        <v>AWAITING INPUT</v>
      </c>
      <c r="O163" s="15"/>
      <c r="P163" s="13" t="str">
        <f t="shared" si="12"/>
        <v>←</v>
      </c>
      <c r="Q163" s="7" t="str" cm="1">
        <f t="array" ref="Q163">_xlfn.IFS(M163="ACTIVE","",M163="LEAVER","ENTER DOL",M163="LEAVER @ 31/03","ENTER DOL",M163="OPT OUT","ENTER OPT OUT DATE",M163="CAREER BREAK","ENTER START DATE OF CAREER BREAK",M163="DEATH IN SERVICE","ENTER DATE OF DEATH",M163="SWITCH TO PARTNERSHIP","ENTER SWITCH DATE",M163="SWITCH TO ALPHA","ENTER SWITCH DATE",M163="NEW JOINER","ENTER EMPLOYMENT START DATE",M163="OPT IN","ENTER OPT IN DATE",M163="NEW JOINER / LEAVER","ENTER START DATE AND DOL",M163="NEW JOINER / OPT OUT","ENTER START DATE AND DATE OF OPT OUT",M163="NEW JOINER / PARTNERSHIP","ENTER START DATE AND DATE OF SWITCH TO PARTNERSHIP",M163="LEAVER FROM CAREER BREAK","ENTER DOL",M163="LEAVER FROM OPT OUT","ENTER DOL",M163="LEAVER FROM PARTNERSHIP","ENTER DOL",M163="RETURN FROM CAREER BREAK","ENTER RETURN BACK DATE",M163="INVALID COMBINATION","REVIEW INPUT",M163="AWAITING INPUT","AWAITING INPUT",M163="CONTINUOUS OPT OUT","",M163="CONTINUOUS CAREER BREAK","",M163="CONTINUOUS PARTNERSHIP","")</f>
        <v>AWAITING INPUT</v>
      </c>
      <c r="S163" s="11" t="str">
        <f t="shared" si="11"/>
        <v/>
      </c>
    </row>
    <row r="164" spans="1:19" ht="20.25" x14ac:dyDescent="0.25">
      <c r="A164" s="46"/>
      <c r="B164" s="46"/>
      <c r="C164" s="46"/>
      <c r="D164" s="46"/>
      <c r="E164" s="46"/>
      <c r="F164" s="46"/>
      <c r="G164" s="46"/>
      <c r="H164" s="46"/>
      <c r="J164" s="16"/>
      <c r="K164" s="16"/>
      <c r="L164" s="16"/>
      <c r="M164" s="11" t="str">
        <f t="shared" si="1"/>
        <v>AWAITING INPUT</v>
      </c>
      <c r="O164" s="15"/>
      <c r="P164" s="13" t="str">
        <f t="shared" si="12"/>
        <v>←</v>
      </c>
      <c r="Q164" s="7" t="str" cm="1">
        <f t="array" ref="Q164">_xlfn.IFS(M164="ACTIVE","",M164="LEAVER","ENTER DOL",M164="LEAVER @ 31/03","ENTER DOL",M164="OPT OUT","ENTER OPT OUT DATE",M164="CAREER BREAK","ENTER START DATE OF CAREER BREAK",M164="DEATH IN SERVICE","ENTER DATE OF DEATH",M164="SWITCH TO PARTNERSHIP","ENTER SWITCH DATE",M164="SWITCH TO ALPHA","ENTER SWITCH DATE",M164="NEW JOINER","ENTER EMPLOYMENT START DATE",M164="OPT IN","ENTER OPT IN DATE",M164="NEW JOINER / LEAVER","ENTER START DATE AND DOL",M164="NEW JOINER / OPT OUT","ENTER START DATE AND DATE OF OPT OUT",M164="NEW JOINER / PARTNERSHIP","ENTER START DATE AND DATE OF SWITCH TO PARTNERSHIP",M164="LEAVER FROM CAREER BREAK","ENTER DOL",M164="LEAVER FROM OPT OUT","ENTER DOL",M164="LEAVER FROM PARTNERSHIP","ENTER DOL",M164="RETURN FROM CAREER BREAK","ENTER RETURN BACK DATE",M164="INVALID COMBINATION","REVIEW INPUT",M164="AWAITING INPUT","AWAITING INPUT",M164="CONTINUOUS OPT OUT","",M164="CONTINUOUS CAREER BREAK","",M164="CONTINUOUS PARTNERSHIP","")</f>
        <v>AWAITING INPUT</v>
      </c>
      <c r="S164" s="11" t="str">
        <f t="shared" si="11"/>
        <v/>
      </c>
    </row>
    <row r="165" spans="1:19" ht="20.25" x14ac:dyDescent="0.25">
      <c r="A165" s="46"/>
      <c r="B165" s="46"/>
      <c r="C165" s="46"/>
      <c r="D165" s="46"/>
      <c r="E165" s="46"/>
      <c r="F165" s="46"/>
      <c r="G165" s="46"/>
      <c r="H165" s="46"/>
      <c r="J165" s="16"/>
      <c r="K165" s="16"/>
      <c r="L165" s="16"/>
      <c r="M165" s="11" t="str">
        <f t="shared" si="1"/>
        <v>AWAITING INPUT</v>
      </c>
      <c r="O165" s="15"/>
      <c r="P165" s="13" t="str">
        <f t="shared" si="12"/>
        <v>←</v>
      </c>
      <c r="Q165" s="7" t="str" cm="1">
        <f t="array" ref="Q165">_xlfn.IFS(M165="ACTIVE","",M165="LEAVER","ENTER DOL",M165="LEAVER @ 31/03","ENTER DOL",M165="OPT OUT","ENTER OPT OUT DATE",M165="CAREER BREAK","ENTER START DATE OF CAREER BREAK",M165="DEATH IN SERVICE","ENTER DATE OF DEATH",M165="SWITCH TO PARTNERSHIP","ENTER SWITCH DATE",M165="SWITCH TO ALPHA","ENTER SWITCH DATE",M165="NEW JOINER","ENTER EMPLOYMENT START DATE",M165="OPT IN","ENTER OPT IN DATE",M165="NEW JOINER / LEAVER","ENTER START DATE AND DOL",M165="NEW JOINER / OPT OUT","ENTER START DATE AND DATE OF OPT OUT",M165="NEW JOINER / PARTNERSHIP","ENTER START DATE AND DATE OF SWITCH TO PARTNERSHIP",M165="LEAVER FROM CAREER BREAK","ENTER DOL",M165="LEAVER FROM OPT OUT","ENTER DOL",M165="LEAVER FROM PARTNERSHIP","ENTER DOL",M165="RETURN FROM CAREER BREAK","ENTER RETURN BACK DATE",M165="INVALID COMBINATION","REVIEW INPUT",M165="AWAITING INPUT","AWAITING INPUT",M165="CONTINUOUS OPT OUT","",M165="CONTINUOUS CAREER BREAK","",M165="CONTINUOUS PARTNERSHIP","")</f>
        <v>AWAITING INPUT</v>
      </c>
      <c r="S165" s="11" t="str">
        <f t="shared" si="11"/>
        <v/>
      </c>
    </row>
    <row r="166" spans="1:19" ht="20.25" x14ac:dyDescent="0.25">
      <c r="A166" s="46"/>
      <c r="B166" s="46"/>
      <c r="C166" s="46"/>
      <c r="D166" s="46"/>
      <c r="E166" s="46"/>
      <c r="F166" s="46"/>
      <c r="G166" s="46"/>
      <c r="H166" s="46"/>
      <c r="J166" s="16"/>
      <c r="K166" s="16"/>
      <c r="L166" s="16"/>
      <c r="M166" s="11" t="str">
        <f t="shared" si="1"/>
        <v>AWAITING INPUT</v>
      </c>
      <c r="O166" s="15"/>
      <c r="P166" s="13" t="str">
        <f t="shared" si="12"/>
        <v>←</v>
      </c>
      <c r="Q166" s="7" t="str" cm="1">
        <f t="array" ref="Q166">_xlfn.IFS(M166="ACTIVE","",M166="LEAVER","ENTER DOL",M166="LEAVER @ 31/03","ENTER DOL",M166="OPT OUT","ENTER OPT OUT DATE",M166="CAREER BREAK","ENTER START DATE OF CAREER BREAK",M166="DEATH IN SERVICE","ENTER DATE OF DEATH",M166="SWITCH TO PARTNERSHIP","ENTER SWITCH DATE",M166="SWITCH TO ALPHA","ENTER SWITCH DATE",M166="NEW JOINER","ENTER EMPLOYMENT START DATE",M166="OPT IN","ENTER OPT IN DATE",M166="NEW JOINER / LEAVER","ENTER START DATE AND DOL",M166="NEW JOINER / OPT OUT","ENTER START DATE AND DATE OF OPT OUT",M166="NEW JOINER / PARTNERSHIP","ENTER START DATE AND DATE OF SWITCH TO PARTNERSHIP",M166="LEAVER FROM CAREER BREAK","ENTER DOL",M166="LEAVER FROM OPT OUT","ENTER DOL",M166="LEAVER FROM PARTNERSHIP","ENTER DOL",M166="RETURN FROM CAREER BREAK","ENTER RETURN BACK DATE",M166="INVALID COMBINATION","REVIEW INPUT",M166="AWAITING INPUT","AWAITING INPUT",M166="CONTINUOUS OPT OUT","",M166="CONTINUOUS CAREER BREAK","",M166="CONTINUOUS PARTNERSHIP","")</f>
        <v>AWAITING INPUT</v>
      </c>
      <c r="S166" s="11" t="str">
        <f t="shared" si="11"/>
        <v/>
      </c>
    </row>
    <row r="167" spans="1:19" ht="20.25" x14ac:dyDescent="0.25">
      <c r="A167" s="46"/>
      <c r="B167" s="46"/>
      <c r="C167" s="46"/>
      <c r="D167" s="46"/>
      <c r="E167" s="46"/>
      <c r="F167" s="46"/>
      <c r="G167" s="46"/>
      <c r="H167" s="46"/>
      <c r="J167" s="16"/>
      <c r="K167" s="16"/>
      <c r="L167" s="16"/>
      <c r="M167" s="11" t="str">
        <f t="shared" si="1"/>
        <v>AWAITING INPUT</v>
      </c>
      <c r="O167" s="15"/>
      <c r="P167" s="13" t="str">
        <f t="shared" si="12"/>
        <v>←</v>
      </c>
      <c r="Q167" s="7" t="str" cm="1">
        <f t="array" ref="Q167">_xlfn.IFS(M167="ACTIVE","",M167="LEAVER","ENTER DOL",M167="LEAVER @ 31/03","ENTER DOL",M167="OPT OUT","ENTER OPT OUT DATE",M167="CAREER BREAK","ENTER START DATE OF CAREER BREAK",M167="DEATH IN SERVICE","ENTER DATE OF DEATH",M167="SWITCH TO PARTNERSHIP","ENTER SWITCH DATE",M167="SWITCH TO ALPHA","ENTER SWITCH DATE",M167="NEW JOINER","ENTER EMPLOYMENT START DATE",M167="OPT IN","ENTER OPT IN DATE",M167="NEW JOINER / LEAVER","ENTER START DATE AND DOL",M167="NEW JOINER / OPT OUT","ENTER START DATE AND DATE OF OPT OUT",M167="NEW JOINER / PARTNERSHIP","ENTER START DATE AND DATE OF SWITCH TO PARTNERSHIP",M167="LEAVER FROM CAREER BREAK","ENTER DOL",M167="LEAVER FROM OPT OUT","ENTER DOL",M167="LEAVER FROM PARTNERSHIP","ENTER DOL",M167="RETURN FROM CAREER BREAK","ENTER RETURN BACK DATE",M167="INVALID COMBINATION","REVIEW INPUT",M167="AWAITING INPUT","AWAITING INPUT",M167="CONTINUOUS OPT OUT","",M167="CONTINUOUS CAREER BREAK","",M167="CONTINUOUS PARTNERSHIP","")</f>
        <v>AWAITING INPUT</v>
      </c>
      <c r="S167" s="11" t="str">
        <f t="shared" si="11"/>
        <v/>
      </c>
    </row>
    <row r="168" spans="1:19" ht="20.25" x14ac:dyDescent="0.25">
      <c r="A168" s="46"/>
      <c r="B168" s="46"/>
      <c r="C168" s="46"/>
      <c r="D168" s="46"/>
      <c r="E168" s="46"/>
      <c r="F168" s="46"/>
      <c r="G168" s="46"/>
      <c r="H168" s="46"/>
      <c r="J168" s="16"/>
      <c r="K168" s="16"/>
      <c r="L168" s="16"/>
      <c r="M168" s="11" t="str">
        <f t="shared" si="1"/>
        <v>AWAITING INPUT</v>
      </c>
      <c r="O168" s="15"/>
      <c r="P168" s="13" t="str">
        <f t="shared" si="12"/>
        <v>←</v>
      </c>
      <c r="Q168" s="7" t="str" cm="1">
        <f t="array" ref="Q168">_xlfn.IFS(M168="ACTIVE","",M168="LEAVER","ENTER DOL",M168="LEAVER @ 31/03","ENTER DOL",M168="OPT OUT","ENTER OPT OUT DATE",M168="CAREER BREAK","ENTER START DATE OF CAREER BREAK",M168="DEATH IN SERVICE","ENTER DATE OF DEATH",M168="SWITCH TO PARTNERSHIP","ENTER SWITCH DATE",M168="SWITCH TO ALPHA","ENTER SWITCH DATE",M168="NEW JOINER","ENTER EMPLOYMENT START DATE",M168="OPT IN","ENTER OPT IN DATE",M168="NEW JOINER / LEAVER","ENTER START DATE AND DOL",M168="NEW JOINER / OPT OUT","ENTER START DATE AND DATE OF OPT OUT",M168="NEW JOINER / PARTNERSHIP","ENTER START DATE AND DATE OF SWITCH TO PARTNERSHIP",M168="LEAVER FROM CAREER BREAK","ENTER DOL",M168="LEAVER FROM OPT OUT","ENTER DOL",M168="LEAVER FROM PARTNERSHIP","ENTER DOL",M168="RETURN FROM CAREER BREAK","ENTER RETURN BACK DATE",M168="INVALID COMBINATION","REVIEW INPUT",M168="AWAITING INPUT","AWAITING INPUT",M168="CONTINUOUS OPT OUT","",M168="CONTINUOUS CAREER BREAK","",M168="CONTINUOUS PARTNERSHIP","")</f>
        <v>AWAITING INPUT</v>
      </c>
      <c r="S168" s="11" t="str">
        <f t="shared" si="11"/>
        <v/>
      </c>
    </row>
    <row r="169" spans="1:19" ht="20.25" x14ac:dyDescent="0.25">
      <c r="A169" s="46"/>
      <c r="B169" s="46"/>
      <c r="C169" s="46"/>
      <c r="D169" s="46"/>
      <c r="E169" s="46"/>
      <c r="F169" s="46"/>
      <c r="G169" s="46"/>
      <c r="H169" s="46"/>
      <c r="J169" s="16"/>
      <c r="K169" s="16"/>
      <c r="L169" s="16"/>
      <c r="M169" s="11" t="str">
        <f t="shared" si="1"/>
        <v>AWAITING INPUT</v>
      </c>
      <c r="O169" s="15"/>
      <c r="P169" s="13" t="str">
        <f t="shared" si="12"/>
        <v>←</v>
      </c>
      <c r="Q169" s="7" t="str" cm="1">
        <f t="array" ref="Q169">_xlfn.IFS(M169="ACTIVE","",M169="LEAVER","ENTER DOL",M169="LEAVER @ 31/03","ENTER DOL",M169="OPT OUT","ENTER OPT OUT DATE",M169="CAREER BREAK","ENTER START DATE OF CAREER BREAK",M169="DEATH IN SERVICE","ENTER DATE OF DEATH",M169="SWITCH TO PARTNERSHIP","ENTER SWITCH DATE",M169="SWITCH TO ALPHA","ENTER SWITCH DATE",M169="NEW JOINER","ENTER EMPLOYMENT START DATE",M169="OPT IN","ENTER OPT IN DATE",M169="NEW JOINER / LEAVER","ENTER START DATE AND DOL",M169="NEW JOINER / OPT OUT","ENTER START DATE AND DATE OF OPT OUT",M169="NEW JOINER / PARTNERSHIP","ENTER START DATE AND DATE OF SWITCH TO PARTNERSHIP",M169="LEAVER FROM CAREER BREAK","ENTER DOL",M169="LEAVER FROM OPT OUT","ENTER DOL",M169="LEAVER FROM PARTNERSHIP","ENTER DOL",M169="RETURN FROM CAREER BREAK","ENTER RETURN BACK DATE",M169="INVALID COMBINATION","REVIEW INPUT",M169="AWAITING INPUT","AWAITING INPUT",M169="CONTINUOUS OPT OUT","",M169="CONTINUOUS CAREER BREAK","",M169="CONTINUOUS PARTNERSHIP","")</f>
        <v>AWAITING INPUT</v>
      </c>
      <c r="S169" s="11" t="str">
        <f t="shared" si="11"/>
        <v/>
      </c>
    </row>
    <row r="170" spans="1:19" ht="20.25" x14ac:dyDescent="0.25">
      <c r="A170" s="46"/>
      <c r="B170" s="46"/>
      <c r="C170" s="46"/>
      <c r="D170" s="46"/>
      <c r="E170" s="46"/>
      <c r="F170" s="46"/>
      <c r="G170" s="46"/>
      <c r="H170" s="46"/>
      <c r="J170" s="16"/>
      <c r="K170" s="16"/>
      <c r="L170" s="16"/>
      <c r="M170" s="11" t="str">
        <f t="shared" si="1"/>
        <v>AWAITING INPUT</v>
      </c>
      <c r="O170" s="15"/>
      <c r="P170" s="13" t="str">
        <f t="shared" si="12"/>
        <v>←</v>
      </c>
      <c r="Q170" s="7" t="str" cm="1">
        <f t="array" ref="Q170">_xlfn.IFS(M170="ACTIVE","",M170="LEAVER","ENTER DOL",M170="LEAVER @ 31/03","ENTER DOL",M170="OPT OUT","ENTER OPT OUT DATE",M170="CAREER BREAK","ENTER START DATE OF CAREER BREAK",M170="DEATH IN SERVICE","ENTER DATE OF DEATH",M170="SWITCH TO PARTNERSHIP","ENTER SWITCH DATE",M170="SWITCH TO ALPHA","ENTER SWITCH DATE",M170="NEW JOINER","ENTER EMPLOYMENT START DATE",M170="OPT IN","ENTER OPT IN DATE",M170="NEW JOINER / LEAVER","ENTER START DATE AND DOL",M170="NEW JOINER / OPT OUT","ENTER START DATE AND DATE OF OPT OUT",M170="NEW JOINER / PARTNERSHIP","ENTER START DATE AND DATE OF SWITCH TO PARTNERSHIP",M170="LEAVER FROM CAREER BREAK","ENTER DOL",M170="LEAVER FROM OPT OUT","ENTER DOL",M170="LEAVER FROM PARTNERSHIP","ENTER DOL",M170="RETURN FROM CAREER BREAK","ENTER RETURN BACK DATE",M170="INVALID COMBINATION","REVIEW INPUT",M170="AWAITING INPUT","AWAITING INPUT",M170="CONTINUOUS OPT OUT","",M170="CONTINUOUS CAREER BREAK","",M170="CONTINUOUS PARTNERSHIP","")</f>
        <v>AWAITING INPUT</v>
      </c>
      <c r="S170" s="11" t="str">
        <f t="shared" si="11"/>
        <v/>
      </c>
    </row>
    <row r="171" spans="1:19" ht="20.25" x14ac:dyDescent="0.25">
      <c r="A171" s="46"/>
      <c r="B171" s="46"/>
      <c r="C171" s="46"/>
      <c r="D171" s="46"/>
      <c r="E171" s="46"/>
      <c r="F171" s="46"/>
      <c r="G171" s="46"/>
      <c r="H171" s="46"/>
      <c r="J171" s="16"/>
      <c r="K171" s="16"/>
      <c r="L171" s="16"/>
      <c r="M171" s="11" t="str">
        <f t="shared" si="1"/>
        <v>AWAITING INPUT</v>
      </c>
      <c r="O171" s="15"/>
      <c r="P171" s="13" t="str">
        <f t="shared" si="12"/>
        <v>←</v>
      </c>
      <c r="Q171" s="7" t="str" cm="1">
        <f t="array" ref="Q171">_xlfn.IFS(M171="ACTIVE","",M171="LEAVER","ENTER DOL",M171="LEAVER @ 31/03","ENTER DOL",M171="OPT OUT","ENTER OPT OUT DATE",M171="CAREER BREAK","ENTER START DATE OF CAREER BREAK",M171="DEATH IN SERVICE","ENTER DATE OF DEATH",M171="SWITCH TO PARTNERSHIP","ENTER SWITCH DATE",M171="SWITCH TO ALPHA","ENTER SWITCH DATE",M171="NEW JOINER","ENTER EMPLOYMENT START DATE",M171="OPT IN","ENTER OPT IN DATE",M171="NEW JOINER / LEAVER","ENTER START DATE AND DOL",M171="NEW JOINER / OPT OUT","ENTER START DATE AND DATE OF OPT OUT",M171="NEW JOINER / PARTNERSHIP","ENTER START DATE AND DATE OF SWITCH TO PARTNERSHIP",M171="LEAVER FROM CAREER BREAK","ENTER DOL",M171="LEAVER FROM OPT OUT","ENTER DOL",M171="LEAVER FROM PARTNERSHIP","ENTER DOL",M171="RETURN FROM CAREER BREAK","ENTER RETURN BACK DATE",M171="INVALID COMBINATION","REVIEW INPUT",M171="AWAITING INPUT","AWAITING INPUT",M171="CONTINUOUS OPT OUT","",M171="CONTINUOUS CAREER BREAK","",M171="CONTINUOUS PARTNERSHIP","")</f>
        <v>AWAITING INPUT</v>
      </c>
      <c r="S171" s="11" t="str">
        <f t="shared" si="11"/>
        <v/>
      </c>
    </row>
    <row r="172" spans="1:19" ht="20.25" x14ac:dyDescent="0.25">
      <c r="A172" s="46"/>
      <c r="B172" s="46"/>
      <c r="C172" s="46"/>
      <c r="D172" s="46"/>
      <c r="E172" s="46"/>
      <c r="F172" s="46"/>
      <c r="G172" s="46"/>
      <c r="H172" s="46"/>
      <c r="J172" s="16"/>
      <c r="K172" s="16"/>
      <c r="L172" s="16"/>
      <c r="M172" s="11" t="str">
        <f t="shared" si="1"/>
        <v>AWAITING INPUT</v>
      </c>
      <c r="O172" s="15"/>
      <c r="P172" s="13" t="str">
        <f t="shared" si="12"/>
        <v>←</v>
      </c>
      <c r="Q172" s="7" t="str" cm="1">
        <f t="array" ref="Q172">_xlfn.IFS(M172="ACTIVE","",M172="LEAVER","ENTER DOL",M172="LEAVER @ 31/03","ENTER DOL",M172="OPT OUT","ENTER OPT OUT DATE",M172="CAREER BREAK","ENTER START DATE OF CAREER BREAK",M172="DEATH IN SERVICE","ENTER DATE OF DEATH",M172="SWITCH TO PARTNERSHIP","ENTER SWITCH DATE",M172="SWITCH TO ALPHA","ENTER SWITCH DATE",M172="NEW JOINER","ENTER EMPLOYMENT START DATE",M172="OPT IN","ENTER OPT IN DATE",M172="NEW JOINER / LEAVER","ENTER START DATE AND DOL",M172="NEW JOINER / OPT OUT","ENTER START DATE AND DATE OF OPT OUT",M172="NEW JOINER / PARTNERSHIP","ENTER START DATE AND DATE OF SWITCH TO PARTNERSHIP",M172="LEAVER FROM CAREER BREAK","ENTER DOL",M172="LEAVER FROM OPT OUT","ENTER DOL",M172="LEAVER FROM PARTNERSHIP","ENTER DOL",M172="RETURN FROM CAREER BREAK","ENTER RETURN BACK DATE",M172="INVALID COMBINATION","REVIEW INPUT",M172="AWAITING INPUT","AWAITING INPUT",M172="CONTINUOUS OPT OUT","",M172="CONTINUOUS CAREER BREAK","",M172="CONTINUOUS PARTNERSHIP","")</f>
        <v>AWAITING INPUT</v>
      </c>
      <c r="S172" s="11" t="str">
        <f t="shared" si="11"/>
        <v/>
      </c>
    </row>
    <row r="173" spans="1:19" ht="20.25" x14ac:dyDescent="0.25">
      <c r="A173" s="46"/>
      <c r="B173" s="46"/>
      <c r="C173" s="46"/>
      <c r="D173" s="46"/>
      <c r="E173" s="46"/>
      <c r="F173" s="46"/>
      <c r="G173" s="46"/>
      <c r="H173" s="46"/>
      <c r="J173" s="16"/>
      <c r="K173" s="16"/>
      <c r="L173" s="16"/>
      <c r="M173" s="11" t="str">
        <f t="shared" si="1"/>
        <v>AWAITING INPUT</v>
      </c>
      <c r="O173" s="15"/>
      <c r="P173" s="13" t="str">
        <f t="shared" si="12"/>
        <v>←</v>
      </c>
      <c r="Q173" s="7" t="str" cm="1">
        <f t="array" ref="Q173">_xlfn.IFS(M173="ACTIVE","",M173="LEAVER","ENTER DOL",M173="LEAVER @ 31/03","ENTER DOL",M173="OPT OUT","ENTER OPT OUT DATE",M173="CAREER BREAK","ENTER START DATE OF CAREER BREAK",M173="DEATH IN SERVICE","ENTER DATE OF DEATH",M173="SWITCH TO PARTNERSHIP","ENTER SWITCH DATE",M173="SWITCH TO ALPHA","ENTER SWITCH DATE",M173="NEW JOINER","ENTER EMPLOYMENT START DATE",M173="OPT IN","ENTER OPT IN DATE",M173="NEW JOINER / LEAVER","ENTER START DATE AND DOL",M173="NEW JOINER / OPT OUT","ENTER START DATE AND DATE OF OPT OUT",M173="NEW JOINER / PARTNERSHIP","ENTER START DATE AND DATE OF SWITCH TO PARTNERSHIP",M173="LEAVER FROM CAREER BREAK","ENTER DOL",M173="LEAVER FROM OPT OUT","ENTER DOL",M173="LEAVER FROM PARTNERSHIP","ENTER DOL",M173="RETURN FROM CAREER BREAK","ENTER RETURN BACK DATE",M173="INVALID COMBINATION","REVIEW INPUT",M173="AWAITING INPUT","AWAITING INPUT",M173="CONTINUOUS OPT OUT","",M173="CONTINUOUS CAREER BREAK","",M173="CONTINUOUS PARTNERSHIP","")</f>
        <v>AWAITING INPUT</v>
      </c>
      <c r="S173" s="11" t="str">
        <f t="shared" si="11"/>
        <v/>
      </c>
    </row>
    <row r="174" spans="1:19" ht="20.25" x14ac:dyDescent="0.25">
      <c r="A174" s="46"/>
      <c r="B174" s="46"/>
      <c r="C174" s="46"/>
      <c r="D174" s="46"/>
      <c r="E174" s="46"/>
      <c r="F174" s="46"/>
      <c r="G174" s="46"/>
      <c r="H174" s="46"/>
      <c r="J174" s="16"/>
      <c r="K174" s="16"/>
      <c r="L174" s="16"/>
      <c r="M174" s="11" t="str">
        <f t="shared" si="1"/>
        <v>AWAITING INPUT</v>
      </c>
      <c r="O174" s="15"/>
      <c r="P174" s="13" t="str">
        <f t="shared" si="12"/>
        <v>←</v>
      </c>
      <c r="Q174" s="7" t="str" cm="1">
        <f t="array" ref="Q174">_xlfn.IFS(M174="ACTIVE","",M174="LEAVER","ENTER DOL",M174="LEAVER @ 31/03","ENTER DOL",M174="OPT OUT","ENTER OPT OUT DATE",M174="CAREER BREAK","ENTER START DATE OF CAREER BREAK",M174="DEATH IN SERVICE","ENTER DATE OF DEATH",M174="SWITCH TO PARTNERSHIP","ENTER SWITCH DATE",M174="SWITCH TO ALPHA","ENTER SWITCH DATE",M174="NEW JOINER","ENTER EMPLOYMENT START DATE",M174="OPT IN","ENTER OPT IN DATE",M174="NEW JOINER / LEAVER","ENTER START DATE AND DOL",M174="NEW JOINER / OPT OUT","ENTER START DATE AND DATE OF OPT OUT",M174="NEW JOINER / PARTNERSHIP","ENTER START DATE AND DATE OF SWITCH TO PARTNERSHIP",M174="LEAVER FROM CAREER BREAK","ENTER DOL",M174="LEAVER FROM OPT OUT","ENTER DOL",M174="LEAVER FROM PARTNERSHIP","ENTER DOL",M174="RETURN FROM CAREER BREAK","ENTER RETURN BACK DATE",M174="INVALID COMBINATION","REVIEW INPUT",M174="AWAITING INPUT","AWAITING INPUT",M174="CONTINUOUS OPT OUT","",M174="CONTINUOUS CAREER BREAK","",M174="CONTINUOUS PARTNERSHIP","")</f>
        <v>AWAITING INPUT</v>
      </c>
      <c r="S174" s="11" t="str">
        <f t="shared" si="11"/>
        <v/>
      </c>
    </row>
    <row r="175" spans="1:19" ht="20.25" x14ac:dyDescent="0.25">
      <c r="A175" s="46"/>
      <c r="B175" s="46"/>
      <c r="C175" s="46"/>
      <c r="D175" s="46"/>
      <c r="E175" s="46"/>
      <c r="F175" s="46"/>
      <c r="G175" s="46"/>
      <c r="H175" s="46"/>
      <c r="J175" s="16"/>
      <c r="K175" s="16"/>
      <c r="L175" s="16"/>
      <c r="M175" s="11" t="str">
        <f t="shared" si="1"/>
        <v>AWAITING INPUT</v>
      </c>
      <c r="O175" s="15"/>
      <c r="P175" s="13" t="str">
        <f t="shared" si="12"/>
        <v>←</v>
      </c>
      <c r="Q175" s="7" t="str" cm="1">
        <f t="array" ref="Q175">_xlfn.IFS(M175="ACTIVE","",M175="LEAVER","ENTER DOL",M175="LEAVER @ 31/03","ENTER DOL",M175="OPT OUT","ENTER OPT OUT DATE",M175="CAREER BREAK","ENTER START DATE OF CAREER BREAK",M175="DEATH IN SERVICE","ENTER DATE OF DEATH",M175="SWITCH TO PARTNERSHIP","ENTER SWITCH DATE",M175="SWITCH TO ALPHA","ENTER SWITCH DATE",M175="NEW JOINER","ENTER EMPLOYMENT START DATE",M175="OPT IN","ENTER OPT IN DATE",M175="NEW JOINER / LEAVER","ENTER START DATE AND DOL",M175="NEW JOINER / OPT OUT","ENTER START DATE AND DATE OF OPT OUT",M175="NEW JOINER / PARTNERSHIP","ENTER START DATE AND DATE OF SWITCH TO PARTNERSHIP",M175="LEAVER FROM CAREER BREAK","ENTER DOL",M175="LEAVER FROM OPT OUT","ENTER DOL",M175="LEAVER FROM PARTNERSHIP","ENTER DOL",M175="RETURN FROM CAREER BREAK","ENTER RETURN BACK DATE",M175="INVALID COMBINATION","REVIEW INPUT",M175="AWAITING INPUT","AWAITING INPUT",M175="CONTINUOUS OPT OUT","",M175="CONTINUOUS CAREER BREAK","",M175="CONTINUOUS PARTNERSHIP","")</f>
        <v>AWAITING INPUT</v>
      </c>
      <c r="S175" s="11" t="str">
        <f t="shared" si="11"/>
        <v/>
      </c>
    </row>
    <row r="176" spans="1:19" ht="20.25" x14ac:dyDescent="0.25">
      <c r="A176" s="46"/>
      <c r="B176" s="46"/>
      <c r="C176" s="46"/>
      <c r="D176" s="46"/>
      <c r="E176" s="46"/>
      <c r="F176" s="46"/>
      <c r="G176" s="46"/>
      <c r="H176" s="46"/>
      <c r="J176" s="16"/>
      <c r="K176" s="16"/>
      <c r="L176" s="16"/>
      <c r="M176" s="11" t="str">
        <f t="shared" si="1"/>
        <v>AWAITING INPUT</v>
      </c>
      <c r="O176" s="15"/>
      <c r="P176" s="13" t="str">
        <f t="shared" si="12"/>
        <v>←</v>
      </c>
      <c r="Q176" s="7" t="str" cm="1">
        <f t="array" ref="Q176">_xlfn.IFS(M176="ACTIVE","",M176="LEAVER","ENTER DOL",M176="LEAVER @ 31/03","ENTER DOL",M176="OPT OUT","ENTER OPT OUT DATE",M176="CAREER BREAK","ENTER START DATE OF CAREER BREAK",M176="DEATH IN SERVICE","ENTER DATE OF DEATH",M176="SWITCH TO PARTNERSHIP","ENTER SWITCH DATE",M176="SWITCH TO ALPHA","ENTER SWITCH DATE",M176="NEW JOINER","ENTER EMPLOYMENT START DATE",M176="OPT IN","ENTER OPT IN DATE",M176="NEW JOINER / LEAVER","ENTER START DATE AND DOL",M176="NEW JOINER / OPT OUT","ENTER START DATE AND DATE OF OPT OUT",M176="NEW JOINER / PARTNERSHIP","ENTER START DATE AND DATE OF SWITCH TO PARTNERSHIP",M176="LEAVER FROM CAREER BREAK","ENTER DOL",M176="LEAVER FROM OPT OUT","ENTER DOL",M176="LEAVER FROM PARTNERSHIP","ENTER DOL",M176="RETURN FROM CAREER BREAK","ENTER RETURN BACK DATE",M176="INVALID COMBINATION","REVIEW INPUT",M176="AWAITING INPUT","AWAITING INPUT",M176="CONTINUOUS OPT OUT","",M176="CONTINUOUS CAREER BREAK","",M176="CONTINUOUS PARTNERSHIP","")</f>
        <v>AWAITING INPUT</v>
      </c>
      <c r="S176" s="11" t="str">
        <f t="shared" si="11"/>
        <v/>
      </c>
    </row>
    <row r="177" spans="1:19" ht="20.25" x14ac:dyDescent="0.25">
      <c r="A177" s="46"/>
      <c r="B177" s="46"/>
      <c r="C177" s="46"/>
      <c r="D177" s="46"/>
      <c r="E177" s="46"/>
      <c r="F177" s="46"/>
      <c r="G177" s="46"/>
      <c r="H177" s="46"/>
      <c r="J177" s="16"/>
      <c r="K177" s="16"/>
      <c r="L177" s="16"/>
      <c r="M177" s="11" t="str">
        <f t="shared" si="1"/>
        <v>AWAITING INPUT</v>
      </c>
      <c r="O177" s="15"/>
      <c r="P177" s="13" t="str">
        <f t="shared" si="12"/>
        <v>←</v>
      </c>
      <c r="Q177" s="7" t="str" cm="1">
        <f t="array" ref="Q177">_xlfn.IFS(M177="ACTIVE","",M177="LEAVER","ENTER DOL",M177="LEAVER @ 31/03","ENTER DOL",M177="OPT OUT","ENTER OPT OUT DATE",M177="CAREER BREAK","ENTER START DATE OF CAREER BREAK",M177="DEATH IN SERVICE","ENTER DATE OF DEATH",M177="SWITCH TO PARTNERSHIP","ENTER SWITCH DATE",M177="SWITCH TO ALPHA","ENTER SWITCH DATE",M177="NEW JOINER","ENTER EMPLOYMENT START DATE",M177="OPT IN","ENTER OPT IN DATE",M177="NEW JOINER / LEAVER","ENTER START DATE AND DOL",M177="NEW JOINER / OPT OUT","ENTER START DATE AND DATE OF OPT OUT",M177="NEW JOINER / PARTNERSHIP","ENTER START DATE AND DATE OF SWITCH TO PARTNERSHIP",M177="LEAVER FROM CAREER BREAK","ENTER DOL",M177="LEAVER FROM OPT OUT","ENTER DOL",M177="LEAVER FROM PARTNERSHIP","ENTER DOL",M177="RETURN FROM CAREER BREAK","ENTER RETURN BACK DATE",M177="INVALID COMBINATION","REVIEW INPUT",M177="AWAITING INPUT","AWAITING INPUT",M177="CONTINUOUS OPT OUT","",M177="CONTINUOUS CAREER BREAK","",M177="CONTINUOUS PARTNERSHIP","")</f>
        <v>AWAITING INPUT</v>
      </c>
      <c r="S177" s="11" t="str">
        <f t="shared" si="11"/>
        <v/>
      </c>
    </row>
    <row r="178" spans="1:19" ht="20.25" x14ac:dyDescent="0.25">
      <c r="A178" s="46"/>
      <c r="B178" s="46"/>
      <c r="C178" s="46"/>
      <c r="D178" s="46"/>
      <c r="E178" s="46"/>
      <c r="F178" s="46"/>
      <c r="G178" s="46"/>
      <c r="H178" s="46"/>
      <c r="J178" s="16"/>
      <c r="K178" s="16"/>
      <c r="L178" s="16"/>
      <c r="M178" s="11" t="str">
        <f t="shared" si="1"/>
        <v>AWAITING INPUT</v>
      </c>
      <c r="O178" s="15"/>
      <c r="P178" s="13" t="str">
        <f t="shared" si="12"/>
        <v>←</v>
      </c>
      <c r="Q178" s="7" t="str" cm="1">
        <f t="array" ref="Q178">_xlfn.IFS(M178="ACTIVE","",M178="LEAVER","ENTER DOL",M178="LEAVER @ 31/03","ENTER DOL",M178="OPT OUT","ENTER OPT OUT DATE",M178="CAREER BREAK","ENTER START DATE OF CAREER BREAK",M178="DEATH IN SERVICE","ENTER DATE OF DEATH",M178="SWITCH TO PARTNERSHIP","ENTER SWITCH DATE",M178="SWITCH TO ALPHA","ENTER SWITCH DATE",M178="NEW JOINER","ENTER EMPLOYMENT START DATE",M178="OPT IN","ENTER OPT IN DATE",M178="NEW JOINER / LEAVER","ENTER START DATE AND DOL",M178="NEW JOINER / OPT OUT","ENTER START DATE AND DATE OF OPT OUT",M178="NEW JOINER / PARTNERSHIP","ENTER START DATE AND DATE OF SWITCH TO PARTNERSHIP",M178="LEAVER FROM CAREER BREAK","ENTER DOL",M178="LEAVER FROM OPT OUT","ENTER DOL",M178="LEAVER FROM PARTNERSHIP","ENTER DOL",M178="RETURN FROM CAREER BREAK","ENTER RETURN BACK DATE",M178="INVALID COMBINATION","REVIEW INPUT",M178="AWAITING INPUT","AWAITING INPUT",M178="CONTINUOUS OPT OUT","",M178="CONTINUOUS CAREER BREAK","",M178="CONTINUOUS PARTNERSHIP","")</f>
        <v>AWAITING INPUT</v>
      </c>
      <c r="S178" s="11" t="str">
        <f t="shared" si="11"/>
        <v/>
      </c>
    </row>
    <row r="179" spans="1:19" ht="20.25" x14ac:dyDescent="0.25">
      <c r="A179" s="46"/>
      <c r="B179" s="46"/>
      <c r="C179" s="46"/>
      <c r="D179" s="46"/>
      <c r="E179" s="46"/>
      <c r="F179" s="46"/>
      <c r="G179" s="46"/>
      <c r="H179" s="46"/>
      <c r="J179" s="16"/>
      <c r="K179" s="16"/>
      <c r="L179" s="16"/>
      <c r="M179" s="11" t="str">
        <f t="shared" si="1"/>
        <v>AWAITING INPUT</v>
      </c>
      <c r="O179" s="15"/>
      <c r="P179" s="13" t="str">
        <f t="shared" si="12"/>
        <v>←</v>
      </c>
      <c r="Q179" s="7" t="str" cm="1">
        <f t="array" ref="Q179">_xlfn.IFS(M179="ACTIVE","",M179="LEAVER","ENTER DOL",M179="LEAVER @ 31/03","ENTER DOL",M179="OPT OUT","ENTER OPT OUT DATE",M179="CAREER BREAK","ENTER START DATE OF CAREER BREAK",M179="DEATH IN SERVICE","ENTER DATE OF DEATH",M179="SWITCH TO PARTNERSHIP","ENTER SWITCH DATE",M179="SWITCH TO ALPHA","ENTER SWITCH DATE",M179="NEW JOINER","ENTER EMPLOYMENT START DATE",M179="OPT IN","ENTER OPT IN DATE",M179="NEW JOINER / LEAVER","ENTER START DATE AND DOL",M179="NEW JOINER / OPT OUT","ENTER START DATE AND DATE OF OPT OUT",M179="NEW JOINER / PARTNERSHIP","ENTER START DATE AND DATE OF SWITCH TO PARTNERSHIP",M179="LEAVER FROM CAREER BREAK","ENTER DOL",M179="LEAVER FROM OPT OUT","ENTER DOL",M179="LEAVER FROM PARTNERSHIP","ENTER DOL",M179="RETURN FROM CAREER BREAK","ENTER RETURN BACK DATE",M179="INVALID COMBINATION","REVIEW INPUT",M179="AWAITING INPUT","AWAITING INPUT",M179="CONTINUOUS OPT OUT","",M179="CONTINUOUS CAREER BREAK","",M179="CONTINUOUS PARTNERSHIP","")</f>
        <v>AWAITING INPUT</v>
      </c>
      <c r="S179" s="11" t="str">
        <f t="shared" si="11"/>
        <v/>
      </c>
    </row>
    <row r="180" spans="1:19" ht="20.25" x14ac:dyDescent="0.25">
      <c r="A180" s="46"/>
      <c r="B180" s="46"/>
      <c r="C180" s="46"/>
      <c r="D180" s="46"/>
      <c r="E180" s="46"/>
      <c r="F180" s="46"/>
      <c r="G180" s="46"/>
      <c r="H180" s="46"/>
      <c r="J180" s="16"/>
      <c r="K180" s="16"/>
      <c r="L180" s="16"/>
      <c r="M180" s="11" t="str">
        <f t="shared" si="1"/>
        <v>AWAITING INPUT</v>
      </c>
      <c r="O180" s="15"/>
      <c r="P180" s="13" t="str">
        <f t="shared" si="12"/>
        <v>←</v>
      </c>
      <c r="Q180" s="7" t="str" cm="1">
        <f t="array" ref="Q180">_xlfn.IFS(M180="ACTIVE","",M180="LEAVER","ENTER DOL",M180="LEAVER @ 31/03","ENTER DOL",M180="OPT OUT","ENTER OPT OUT DATE",M180="CAREER BREAK","ENTER START DATE OF CAREER BREAK",M180="DEATH IN SERVICE","ENTER DATE OF DEATH",M180="SWITCH TO PARTNERSHIP","ENTER SWITCH DATE",M180="SWITCH TO ALPHA","ENTER SWITCH DATE",M180="NEW JOINER","ENTER EMPLOYMENT START DATE",M180="OPT IN","ENTER OPT IN DATE",M180="NEW JOINER / LEAVER","ENTER START DATE AND DOL",M180="NEW JOINER / OPT OUT","ENTER START DATE AND DATE OF OPT OUT",M180="NEW JOINER / PARTNERSHIP","ENTER START DATE AND DATE OF SWITCH TO PARTNERSHIP",M180="LEAVER FROM CAREER BREAK","ENTER DOL",M180="LEAVER FROM OPT OUT","ENTER DOL",M180="LEAVER FROM PARTNERSHIP","ENTER DOL",M180="RETURN FROM CAREER BREAK","ENTER RETURN BACK DATE",M180="INVALID COMBINATION","REVIEW INPUT",M180="AWAITING INPUT","AWAITING INPUT",M180="CONTINUOUS OPT OUT","",M180="CONTINUOUS CAREER BREAK","",M180="CONTINUOUS PARTNERSHIP","")</f>
        <v>AWAITING INPUT</v>
      </c>
      <c r="S180" s="11" t="str">
        <f t="shared" si="11"/>
        <v/>
      </c>
    </row>
    <row r="181" spans="1:19" ht="20.25" x14ac:dyDescent="0.25">
      <c r="A181" s="46"/>
      <c r="B181" s="46"/>
      <c r="C181" s="46"/>
      <c r="D181" s="46"/>
      <c r="E181" s="46"/>
      <c r="F181" s="46"/>
      <c r="G181" s="46"/>
      <c r="H181" s="46"/>
      <c r="J181" s="16"/>
      <c r="K181" s="16"/>
      <c r="L181" s="16"/>
      <c r="M181" s="11" t="str">
        <f t="shared" si="1"/>
        <v>AWAITING INPUT</v>
      </c>
      <c r="O181" s="15"/>
      <c r="P181" s="13" t="str">
        <f t="shared" si="12"/>
        <v>←</v>
      </c>
      <c r="Q181" s="7" t="str" cm="1">
        <f t="array" ref="Q181">_xlfn.IFS(M181="ACTIVE","",M181="LEAVER","ENTER DOL",M181="LEAVER @ 31/03","ENTER DOL",M181="OPT OUT","ENTER OPT OUT DATE",M181="CAREER BREAK","ENTER START DATE OF CAREER BREAK",M181="DEATH IN SERVICE","ENTER DATE OF DEATH",M181="SWITCH TO PARTNERSHIP","ENTER SWITCH DATE",M181="SWITCH TO ALPHA","ENTER SWITCH DATE",M181="NEW JOINER","ENTER EMPLOYMENT START DATE",M181="OPT IN","ENTER OPT IN DATE",M181="NEW JOINER / LEAVER","ENTER START DATE AND DOL",M181="NEW JOINER / OPT OUT","ENTER START DATE AND DATE OF OPT OUT",M181="NEW JOINER / PARTNERSHIP","ENTER START DATE AND DATE OF SWITCH TO PARTNERSHIP",M181="LEAVER FROM CAREER BREAK","ENTER DOL",M181="LEAVER FROM OPT OUT","ENTER DOL",M181="LEAVER FROM PARTNERSHIP","ENTER DOL",M181="RETURN FROM CAREER BREAK","ENTER RETURN BACK DATE",M181="INVALID COMBINATION","REVIEW INPUT",M181="AWAITING INPUT","AWAITING INPUT",M181="CONTINUOUS OPT OUT","",M181="CONTINUOUS CAREER BREAK","",M181="CONTINUOUS PARTNERSHIP","")</f>
        <v>AWAITING INPUT</v>
      </c>
      <c r="S181" s="11" t="str">
        <f t="shared" si="11"/>
        <v/>
      </c>
    </row>
    <row r="182" spans="1:19" ht="20.25" x14ac:dyDescent="0.25">
      <c r="A182" s="46"/>
      <c r="B182" s="46"/>
      <c r="C182" s="46"/>
      <c r="D182" s="46"/>
      <c r="E182" s="46"/>
      <c r="F182" s="46"/>
      <c r="G182" s="46"/>
      <c r="H182" s="46"/>
      <c r="J182" s="16"/>
      <c r="K182" s="16"/>
      <c r="L182" s="16"/>
      <c r="M182" s="11" t="str">
        <f t="shared" si="1"/>
        <v>AWAITING INPUT</v>
      </c>
      <c r="O182" s="15"/>
      <c r="P182" s="13" t="str">
        <f t="shared" si="12"/>
        <v>←</v>
      </c>
      <c r="Q182" s="7" t="str" cm="1">
        <f t="array" ref="Q182">_xlfn.IFS(M182="ACTIVE","",M182="LEAVER","ENTER DOL",M182="LEAVER @ 31/03","ENTER DOL",M182="OPT OUT","ENTER OPT OUT DATE",M182="CAREER BREAK","ENTER START DATE OF CAREER BREAK",M182="DEATH IN SERVICE","ENTER DATE OF DEATH",M182="SWITCH TO PARTNERSHIP","ENTER SWITCH DATE",M182="SWITCH TO ALPHA","ENTER SWITCH DATE",M182="NEW JOINER","ENTER EMPLOYMENT START DATE",M182="OPT IN","ENTER OPT IN DATE",M182="NEW JOINER / LEAVER","ENTER START DATE AND DOL",M182="NEW JOINER / OPT OUT","ENTER START DATE AND DATE OF OPT OUT",M182="NEW JOINER / PARTNERSHIP","ENTER START DATE AND DATE OF SWITCH TO PARTNERSHIP",M182="LEAVER FROM CAREER BREAK","ENTER DOL",M182="LEAVER FROM OPT OUT","ENTER DOL",M182="LEAVER FROM PARTNERSHIP","ENTER DOL",M182="RETURN FROM CAREER BREAK","ENTER RETURN BACK DATE",M182="INVALID COMBINATION","REVIEW INPUT",M182="AWAITING INPUT","AWAITING INPUT",M182="CONTINUOUS OPT OUT","",M182="CONTINUOUS CAREER BREAK","",M182="CONTINUOUS PARTNERSHIP","")</f>
        <v>AWAITING INPUT</v>
      </c>
      <c r="S182" s="11" t="str">
        <f t="shared" si="11"/>
        <v/>
      </c>
    </row>
    <row r="183" spans="1:19" ht="20.25" x14ac:dyDescent="0.25">
      <c r="A183" s="46"/>
      <c r="B183" s="46"/>
      <c r="C183" s="46"/>
      <c r="D183" s="46"/>
      <c r="E183" s="46"/>
      <c r="F183" s="46"/>
      <c r="G183" s="46"/>
      <c r="H183" s="46"/>
      <c r="J183" s="16"/>
      <c r="K183" s="16"/>
      <c r="L183" s="16"/>
      <c r="M183" s="11" t="str">
        <f t="shared" si="1"/>
        <v>AWAITING INPUT</v>
      </c>
      <c r="O183" s="15"/>
      <c r="P183" s="13" t="str">
        <f t="shared" si="12"/>
        <v>←</v>
      </c>
      <c r="Q183" s="7" t="str" cm="1">
        <f t="array" ref="Q183">_xlfn.IFS(M183="ACTIVE","",M183="LEAVER","ENTER DOL",M183="LEAVER @ 31/03","ENTER DOL",M183="OPT OUT","ENTER OPT OUT DATE",M183="CAREER BREAK","ENTER START DATE OF CAREER BREAK",M183="DEATH IN SERVICE","ENTER DATE OF DEATH",M183="SWITCH TO PARTNERSHIP","ENTER SWITCH DATE",M183="SWITCH TO ALPHA","ENTER SWITCH DATE",M183="NEW JOINER","ENTER EMPLOYMENT START DATE",M183="OPT IN","ENTER OPT IN DATE",M183="NEW JOINER / LEAVER","ENTER START DATE AND DOL",M183="NEW JOINER / OPT OUT","ENTER START DATE AND DATE OF OPT OUT",M183="NEW JOINER / PARTNERSHIP","ENTER START DATE AND DATE OF SWITCH TO PARTNERSHIP",M183="LEAVER FROM CAREER BREAK","ENTER DOL",M183="LEAVER FROM OPT OUT","ENTER DOL",M183="LEAVER FROM PARTNERSHIP","ENTER DOL",M183="RETURN FROM CAREER BREAK","ENTER RETURN BACK DATE",M183="INVALID COMBINATION","REVIEW INPUT",M183="AWAITING INPUT","AWAITING INPUT",M183="CONTINUOUS OPT OUT","",M183="CONTINUOUS CAREER BREAK","",M183="CONTINUOUS PARTNERSHIP","")</f>
        <v>AWAITING INPUT</v>
      </c>
      <c r="S183" s="11" t="str">
        <f t="shared" si="11"/>
        <v/>
      </c>
    </row>
    <row r="184" spans="1:19" ht="20.25" x14ac:dyDescent="0.25">
      <c r="A184" s="46"/>
      <c r="B184" s="46"/>
      <c r="C184" s="46"/>
      <c r="D184" s="46"/>
      <c r="E184" s="46"/>
      <c r="F184" s="46"/>
      <c r="G184" s="46"/>
      <c r="H184" s="46"/>
      <c r="J184" s="16"/>
      <c r="K184" s="16"/>
      <c r="L184" s="16"/>
      <c r="M184" s="11" t="str">
        <f t="shared" si="1"/>
        <v>AWAITING INPUT</v>
      </c>
      <c r="O184" s="15"/>
      <c r="P184" s="13" t="str">
        <f t="shared" si="12"/>
        <v>←</v>
      </c>
      <c r="Q184" s="7" t="str" cm="1">
        <f t="array" ref="Q184">_xlfn.IFS(M184="ACTIVE","",M184="LEAVER","ENTER DOL",M184="LEAVER @ 31/03","ENTER DOL",M184="OPT OUT","ENTER OPT OUT DATE",M184="CAREER BREAK","ENTER START DATE OF CAREER BREAK",M184="DEATH IN SERVICE","ENTER DATE OF DEATH",M184="SWITCH TO PARTNERSHIP","ENTER SWITCH DATE",M184="SWITCH TO ALPHA","ENTER SWITCH DATE",M184="NEW JOINER","ENTER EMPLOYMENT START DATE",M184="OPT IN","ENTER OPT IN DATE",M184="NEW JOINER / LEAVER","ENTER START DATE AND DOL",M184="NEW JOINER / OPT OUT","ENTER START DATE AND DATE OF OPT OUT",M184="NEW JOINER / PARTNERSHIP","ENTER START DATE AND DATE OF SWITCH TO PARTNERSHIP",M184="LEAVER FROM CAREER BREAK","ENTER DOL",M184="LEAVER FROM OPT OUT","ENTER DOL",M184="LEAVER FROM PARTNERSHIP","ENTER DOL",M184="RETURN FROM CAREER BREAK","ENTER RETURN BACK DATE",M184="INVALID COMBINATION","REVIEW INPUT",M184="AWAITING INPUT","AWAITING INPUT",M184="CONTINUOUS OPT OUT","",M184="CONTINUOUS CAREER BREAK","",M184="CONTINUOUS PARTNERSHIP","")</f>
        <v>AWAITING INPUT</v>
      </c>
      <c r="S184" s="11" t="str">
        <f t="shared" si="11"/>
        <v/>
      </c>
    </row>
    <row r="185" spans="1:19" ht="20.25" x14ac:dyDescent="0.25">
      <c r="A185" s="46"/>
      <c r="B185" s="46"/>
      <c r="C185" s="46"/>
      <c r="D185" s="46"/>
      <c r="E185" s="46"/>
      <c r="F185" s="46"/>
      <c r="G185" s="46"/>
      <c r="H185" s="46"/>
      <c r="J185" s="16"/>
      <c r="K185" s="16"/>
      <c r="L185" s="16"/>
      <c r="M185" s="11" t="str">
        <f t="shared" si="1"/>
        <v>AWAITING INPUT</v>
      </c>
      <c r="O185" s="15"/>
      <c r="P185" s="13" t="str">
        <f t="shared" si="12"/>
        <v>←</v>
      </c>
      <c r="Q185" s="7" t="str" cm="1">
        <f t="array" ref="Q185">_xlfn.IFS(M185="ACTIVE","",M185="LEAVER","ENTER DOL",M185="LEAVER @ 31/03","ENTER DOL",M185="OPT OUT","ENTER OPT OUT DATE",M185="CAREER BREAK","ENTER START DATE OF CAREER BREAK",M185="DEATH IN SERVICE","ENTER DATE OF DEATH",M185="SWITCH TO PARTNERSHIP","ENTER SWITCH DATE",M185="SWITCH TO ALPHA","ENTER SWITCH DATE",M185="NEW JOINER","ENTER EMPLOYMENT START DATE",M185="OPT IN","ENTER OPT IN DATE",M185="NEW JOINER / LEAVER","ENTER START DATE AND DOL",M185="NEW JOINER / OPT OUT","ENTER START DATE AND DATE OF OPT OUT",M185="NEW JOINER / PARTNERSHIP","ENTER START DATE AND DATE OF SWITCH TO PARTNERSHIP",M185="LEAVER FROM CAREER BREAK","ENTER DOL",M185="LEAVER FROM OPT OUT","ENTER DOL",M185="LEAVER FROM PARTNERSHIP","ENTER DOL",M185="RETURN FROM CAREER BREAK","ENTER RETURN BACK DATE",M185="INVALID COMBINATION","REVIEW INPUT",M185="AWAITING INPUT","AWAITING INPUT",M185="CONTINUOUS OPT OUT","",M185="CONTINUOUS CAREER BREAK","",M185="CONTINUOUS PARTNERSHIP","")</f>
        <v>AWAITING INPUT</v>
      </c>
      <c r="S185" s="11" t="str">
        <f t="shared" si="11"/>
        <v/>
      </c>
    </row>
    <row r="186" spans="1:19" ht="20.25" x14ac:dyDescent="0.25">
      <c r="A186" s="46"/>
      <c r="B186" s="46"/>
      <c r="C186" s="46"/>
      <c r="D186" s="46"/>
      <c r="E186" s="46"/>
      <c r="F186" s="46"/>
      <c r="G186" s="46"/>
      <c r="H186" s="46"/>
      <c r="J186" s="16"/>
      <c r="K186" s="16"/>
      <c r="L186" s="16"/>
      <c r="M186" s="11" t="str">
        <f t="shared" si="1"/>
        <v>AWAITING INPUT</v>
      </c>
      <c r="O186" s="15"/>
      <c r="P186" s="13" t="str">
        <f t="shared" si="12"/>
        <v>←</v>
      </c>
      <c r="Q186" s="7" t="str" cm="1">
        <f t="array" ref="Q186">_xlfn.IFS(M186="ACTIVE","",M186="LEAVER","ENTER DOL",M186="LEAVER @ 31/03","ENTER DOL",M186="OPT OUT","ENTER OPT OUT DATE",M186="CAREER BREAK","ENTER START DATE OF CAREER BREAK",M186="DEATH IN SERVICE","ENTER DATE OF DEATH",M186="SWITCH TO PARTNERSHIP","ENTER SWITCH DATE",M186="SWITCH TO ALPHA","ENTER SWITCH DATE",M186="NEW JOINER","ENTER EMPLOYMENT START DATE",M186="OPT IN","ENTER OPT IN DATE",M186="NEW JOINER / LEAVER","ENTER START DATE AND DOL",M186="NEW JOINER / OPT OUT","ENTER START DATE AND DATE OF OPT OUT",M186="NEW JOINER / PARTNERSHIP","ENTER START DATE AND DATE OF SWITCH TO PARTNERSHIP",M186="LEAVER FROM CAREER BREAK","ENTER DOL",M186="LEAVER FROM OPT OUT","ENTER DOL",M186="LEAVER FROM PARTNERSHIP","ENTER DOL",M186="RETURN FROM CAREER BREAK","ENTER RETURN BACK DATE",M186="INVALID COMBINATION","REVIEW INPUT",M186="AWAITING INPUT","AWAITING INPUT",M186="CONTINUOUS OPT OUT","",M186="CONTINUOUS CAREER BREAK","",M186="CONTINUOUS PARTNERSHIP","")</f>
        <v>AWAITING INPUT</v>
      </c>
      <c r="S186" s="11" t="str">
        <f t="shared" si="11"/>
        <v/>
      </c>
    </row>
    <row r="187" spans="1:19" ht="20.25" x14ac:dyDescent="0.25">
      <c r="A187" s="46"/>
      <c r="B187" s="46"/>
      <c r="C187" s="46"/>
      <c r="D187" s="46"/>
      <c r="E187" s="46"/>
      <c r="F187" s="46"/>
      <c r="G187" s="46"/>
      <c r="H187" s="46"/>
      <c r="J187" s="16"/>
      <c r="K187" s="16"/>
      <c r="L187" s="16"/>
      <c r="M187" s="11" t="str">
        <f t="shared" si="1"/>
        <v>AWAITING INPUT</v>
      </c>
      <c r="O187" s="15"/>
      <c r="P187" s="13" t="str">
        <f t="shared" si="12"/>
        <v>←</v>
      </c>
      <c r="Q187" s="7" t="str" cm="1">
        <f t="array" ref="Q187">_xlfn.IFS(M187="ACTIVE","",M187="LEAVER","ENTER DOL",M187="LEAVER @ 31/03","ENTER DOL",M187="OPT OUT","ENTER OPT OUT DATE",M187="CAREER BREAK","ENTER START DATE OF CAREER BREAK",M187="DEATH IN SERVICE","ENTER DATE OF DEATH",M187="SWITCH TO PARTNERSHIP","ENTER SWITCH DATE",M187="SWITCH TO ALPHA","ENTER SWITCH DATE",M187="NEW JOINER","ENTER EMPLOYMENT START DATE",M187="OPT IN","ENTER OPT IN DATE",M187="NEW JOINER / LEAVER","ENTER START DATE AND DOL",M187="NEW JOINER / OPT OUT","ENTER START DATE AND DATE OF OPT OUT",M187="NEW JOINER / PARTNERSHIP","ENTER START DATE AND DATE OF SWITCH TO PARTNERSHIP",M187="LEAVER FROM CAREER BREAK","ENTER DOL",M187="LEAVER FROM OPT OUT","ENTER DOL",M187="LEAVER FROM PARTNERSHIP","ENTER DOL",M187="RETURN FROM CAREER BREAK","ENTER RETURN BACK DATE",M187="INVALID COMBINATION","REVIEW INPUT",M187="AWAITING INPUT","AWAITING INPUT",M187="CONTINUOUS OPT OUT","",M187="CONTINUOUS CAREER BREAK","",M187="CONTINUOUS PARTNERSHIP","")</f>
        <v>AWAITING INPUT</v>
      </c>
      <c r="S187" s="11" t="str">
        <f t="shared" si="11"/>
        <v/>
      </c>
    </row>
    <row r="188" spans="1:19" ht="20.25" x14ac:dyDescent="0.25">
      <c r="A188" s="46"/>
      <c r="B188" s="46"/>
      <c r="C188" s="46"/>
      <c r="D188" s="46"/>
      <c r="E188" s="46"/>
      <c r="F188" s="46"/>
      <c r="G188" s="46"/>
      <c r="H188" s="46"/>
      <c r="J188" s="16"/>
      <c r="K188" s="16"/>
      <c r="L188" s="16"/>
      <c r="M188" s="11" t="str">
        <f t="shared" si="1"/>
        <v>AWAITING INPUT</v>
      </c>
      <c r="O188" s="15"/>
      <c r="P188" s="13" t="str">
        <f t="shared" si="12"/>
        <v>←</v>
      </c>
      <c r="Q188" s="7" t="str" cm="1">
        <f t="array" ref="Q188">_xlfn.IFS(M188="ACTIVE","",M188="LEAVER","ENTER DOL",M188="LEAVER @ 31/03","ENTER DOL",M188="OPT OUT","ENTER OPT OUT DATE",M188="CAREER BREAK","ENTER START DATE OF CAREER BREAK",M188="DEATH IN SERVICE","ENTER DATE OF DEATH",M188="SWITCH TO PARTNERSHIP","ENTER SWITCH DATE",M188="SWITCH TO ALPHA","ENTER SWITCH DATE",M188="NEW JOINER","ENTER EMPLOYMENT START DATE",M188="OPT IN","ENTER OPT IN DATE",M188="NEW JOINER / LEAVER","ENTER START DATE AND DOL",M188="NEW JOINER / OPT OUT","ENTER START DATE AND DATE OF OPT OUT",M188="NEW JOINER / PARTNERSHIP","ENTER START DATE AND DATE OF SWITCH TO PARTNERSHIP",M188="LEAVER FROM CAREER BREAK","ENTER DOL",M188="LEAVER FROM OPT OUT","ENTER DOL",M188="LEAVER FROM PARTNERSHIP","ENTER DOL",M188="RETURN FROM CAREER BREAK","ENTER RETURN BACK DATE",M188="INVALID COMBINATION","REVIEW INPUT",M188="AWAITING INPUT","AWAITING INPUT",M188="CONTINUOUS OPT OUT","",M188="CONTINUOUS CAREER BREAK","",M188="CONTINUOUS PARTNERSHIP","")</f>
        <v>AWAITING INPUT</v>
      </c>
      <c r="S188" s="11" t="str">
        <f t="shared" si="11"/>
        <v/>
      </c>
    </row>
    <row r="189" spans="1:19" ht="20.25" x14ac:dyDescent="0.25">
      <c r="A189" s="46"/>
      <c r="B189" s="46"/>
      <c r="C189" s="46"/>
      <c r="D189" s="46"/>
      <c r="E189" s="46"/>
      <c r="F189" s="46"/>
      <c r="G189" s="46"/>
      <c r="H189" s="46"/>
      <c r="J189" s="16"/>
      <c r="K189" s="16"/>
      <c r="L189" s="16"/>
      <c r="M189" s="11" t="str">
        <f t="shared" si="1"/>
        <v>AWAITING INPUT</v>
      </c>
      <c r="O189" s="15"/>
      <c r="P189" s="13" t="str">
        <f t="shared" si="12"/>
        <v>←</v>
      </c>
      <c r="Q189" s="7" t="str" cm="1">
        <f t="array" ref="Q189">_xlfn.IFS(M189="ACTIVE","",M189="LEAVER","ENTER DOL",M189="LEAVER @ 31/03","ENTER DOL",M189="OPT OUT","ENTER OPT OUT DATE",M189="CAREER BREAK","ENTER START DATE OF CAREER BREAK",M189="DEATH IN SERVICE","ENTER DATE OF DEATH",M189="SWITCH TO PARTNERSHIP","ENTER SWITCH DATE",M189="SWITCH TO ALPHA","ENTER SWITCH DATE",M189="NEW JOINER","ENTER EMPLOYMENT START DATE",M189="OPT IN","ENTER OPT IN DATE",M189="NEW JOINER / LEAVER","ENTER START DATE AND DOL",M189="NEW JOINER / OPT OUT","ENTER START DATE AND DATE OF OPT OUT",M189="NEW JOINER / PARTNERSHIP","ENTER START DATE AND DATE OF SWITCH TO PARTNERSHIP",M189="LEAVER FROM CAREER BREAK","ENTER DOL",M189="LEAVER FROM OPT OUT","ENTER DOL",M189="LEAVER FROM PARTNERSHIP","ENTER DOL",M189="RETURN FROM CAREER BREAK","ENTER RETURN BACK DATE",M189="INVALID COMBINATION","REVIEW INPUT",M189="AWAITING INPUT","AWAITING INPUT",M189="CONTINUOUS OPT OUT","",M189="CONTINUOUS CAREER BREAK","",M189="CONTINUOUS PARTNERSHIP","")</f>
        <v>AWAITING INPUT</v>
      </c>
      <c r="S189" s="11" t="str">
        <f t="shared" si="11"/>
        <v/>
      </c>
    </row>
    <row r="190" spans="1:19" ht="20.25" x14ac:dyDescent="0.25">
      <c r="A190" s="46"/>
      <c r="B190" s="46"/>
      <c r="C190" s="46"/>
      <c r="D190" s="46"/>
      <c r="E190" s="46"/>
      <c r="F190" s="46"/>
      <c r="G190" s="46"/>
      <c r="H190" s="46"/>
      <c r="J190" s="16"/>
      <c r="K190" s="16"/>
      <c r="L190" s="16"/>
      <c r="M190" s="11" t="str">
        <f t="shared" si="1"/>
        <v>AWAITING INPUT</v>
      </c>
      <c r="O190" s="15"/>
      <c r="P190" s="13" t="str">
        <f t="shared" si="12"/>
        <v>←</v>
      </c>
      <c r="Q190" s="7" t="str" cm="1">
        <f t="array" ref="Q190">_xlfn.IFS(M190="ACTIVE","",M190="LEAVER","ENTER DOL",M190="LEAVER @ 31/03","ENTER DOL",M190="OPT OUT","ENTER OPT OUT DATE",M190="CAREER BREAK","ENTER START DATE OF CAREER BREAK",M190="DEATH IN SERVICE","ENTER DATE OF DEATH",M190="SWITCH TO PARTNERSHIP","ENTER SWITCH DATE",M190="SWITCH TO ALPHA","ENTER SWITCH DATE",M190="NEW JOINER","ENTER EMPLOYMENT START DATE",M190="OPT IN","ENTER OPT IN DATE",M190="NEW JOINER / LEAVER","ENTER START DATE AND DOL",M190="NEW JOINER / OPT OUT","ENTER START DATE AND DATE OF OPT OUT",M190="NEW JOINER / PARTNERSHIP","ENTER START DATE AND DATE OF SWITCH TO PARTNERSHIP",M190="LEAVER FROM CAREER BREAK","ENTER DOL",M190="LEAVER FROM OPT OUT","ENTER DOL",M190="LEAVER FROM PARTNERSHIP","ENTER DOL",M190="RETURN FROM CAREER BREAK","ENTER RETURN BACK DATE",M190="INVALID COMBINATION","REVIEW INPUT",M190="AWAITING INPUT","AWAITING INPUT",M190="CONTINUOUS OPT OUT","",M190="CONTINUOUS CAREER BREAK","",M190="CONTINUOUS PARTNERSHIP","")</f>
        <v>AWAITING INPUT</v>
      </c>
      <c r="S190" s="11" t="str">
        <f t="shared" si="11"/>
        <v/>
      </c>
    </row>
    <row r="191" spans="1:19" ht="20.25" x14ac:dyDescent="0.25">
      <c r="A191" s="46"/>
      <c r="B191" s="46"/>
      <c r="C191" s="46"/>
      <c r="D191" s="46"/>
      <c r="E191" s="46"/>
      <c r="F191" s="46"/>
      <c r="G191" s="46"/>
      <c r="H191" s="46"/>
      <c r="J191" s="16"/>
      <c r="K191" s="16"/>
      <c r="L191" s="16"/>
      <c r="M191" s="11" t="str">
        <f t="shared" si="1"/>
        <v>AWAITING INPUT</v>
      </c>
      <c r="O191" s="15"/>
      <c r="P191" s="13" t="str">
        <f t="shared" si="12"/>
        <v>←</v>
      </c>
      <c r="Q191" s="7" t="str" cm="1">
        <f t="array" ref="Q191">_xlfn.IFS(M191="ACTIVE","",M191="LEAVER","ENTER DOL",M191="LEAVER @ 31/03","ENTER DOL",M191="OPT OUT","ENTER OPT OUT DATE",M191="CAREER BREAK","ENTER START DATE OF CAREER BREAK",M191="DEATH IN SERVICE","ENTER DATE OF DEATH",M191="SWITCH TO PARTNERSHIP","ENTER SWITCH DATE",M191="SWITCH TO ALPHA","ENTER SWITCH DATE",M191="NEW JOINER","ENTER EMPLOYMENT START DATE",M191="OPT IN","ENTER OPT IN DATE",M191="NEW JOINER / LEAVER","ENTER START DATE AND DOL",M191="NEW JOINER / OPT OUT","ENTER START DATE AND DATE OF OPT OUT",M191="NEW JOINER / PARTNERSHIP","ENTER START DATE AND DATE OF SWITCH TO PARTNERSHIP",M191="LEAVER FROM CAREER BREAK","ENTER DOL",M191="LEAVER FROM OPT OUT","ENTER DOL",M191="LEAVER FROM PARTNERSHIP","ENTER DOL",M191="RETURN FROM CAREER BREAK","ENTER RETURN BACK DATE",M191="INVALID COMBINATION","REVIEW INPUT",M191="AWAITING INPUT","AWAITING INPUT",M191="CONTINUOUS OPT OUT","",M191="CONTINUOUS CAREER BREAK","",M191="CONTINUOUS PARTNERSHIP","")</f>
        <v>AWAITING INPUT</v>
      </c>
      <c r="S191" s="11" t="str">
        <f t="shared" si="11"/>
        <v/>
      </c>
    </row>
    <row r="192" spans="1:19" ht="20.25" x14ac:dyDescent="0.25">
      <c r="A192" s="46"/>
      <c r="B192" s="46"/>
      <c r="C192" s="46"/>
      <c r="D192" s="46"/>
      <c r="E192" s="46"/>
      <c r="F192" s="46"/>
      <c r="G192" s="46"/>
      <c r="H192" s="46"/>
      <c r="J192" s="16"/>
      <c r="K192" s="16"/>
      <c r="L192" s="16"/>
      <c r="M192" s="11" t="str">
        <f t="shared" si="1"/>
        <v>AWAITING INPUT</v>
      </c>
      <c r="O192" s="15"/>
      <c r="P192" s="13" t="str">
        <f t="shared" si="12"/>
        <v>←</v>
      </c>
      <c r="Q192" s="7" t="str" cm="1">
        <f t="array" ref="Q192">_xlfn.IFS(M192="ACTIVE","",M192="LEAVER","ENTER DOL",M192="LEAVER @ 31/03","ENTER DOL",M192="OPT OUT","ENTER OPT OUT DATE",M192="CAREER BREAK","ENTER START DATE OF CAREER BREAK",M192="DEATH IN SERVICE","ENTER DATE OF DEATH",M192="SWITCH TO PARTNERSHIP","ENTER SWITCH DATE",M192="SWITCH TO ALPHA","ENTER SWITCH DATE",M192="NEW JOINER","ENTER EMPLOYMENT START DATE",M192="OPT IN","ENTER OPT IN DATE",M192="NEW JOINER / LEAVER","ENTER START DATE AND DOL",M192="NEW JOINER / OPT OUT","ENTER START DATE AND DATE OF OPT OUT",M192="NEW JOINER / PARTNERSHIP","ENTER START DATE AND DATE OF SWITCH TO PARTNERSHIP",M192="LEAVER FROM CAREER BREAK","ENTER DOL",M192="LEAVER FROM OPT OUT","ENTER DOL",M192="LEAVER FROM PARTNERSHIP","ENTER DOL",M192="RETURN FROM CAREER BREAK","ENTER RETURN BACK DATE",M192="INVALID COMBINATION","REVIEW INPUT",M192="AWAITING INPUT","AWAITING INPUT",M192="CONTINUOUS OPT OUT","",M192="CONTINUOUS CAREER BREAK","",M192="CONTINUOUS PARTNERSHIP","")</f>
        <v>AWAITING INPUT</v>
      </c>
      <c r="S192" s="11" t="str">
        <f t="shared" si="11"/>
        <v/>
      </c>
    </row>
    <row r="193" spans="1:19" ht="20.25" x14ac:dyDescent="0.25">
      <c r="A193" s="46"/>
      <c r="B193" s="46"/>
      <c r="C193" s="46"/>
      <c r="D193" s="46"/>
      <c r="E193" s="46"/>
      <c r="F193" s="46"/>
      <c r="G193" s="46"/>
      <c r="H193" s="46"/>
      <c r="J193" s="16"/>
      <c r="K193" s="16"/>
      <c r="L193" s="16"/>
      <c r="M193" s="11" t="str">
        <f t="shared" si="1"/>
        <v>AWAITING INPUT</v>
      </c>
      <c r="O193" s="15"/>
      <c r="P193" s="13" t="str">
        <f t="shared" si="12"/>
        <v>←</v>
      </c>
      <c r="Q193" s="7" t="str" cm="1">
        <f t="array" ref="Q193">_xlfn.IFS(M193="ACTIVE","",M193="LEAVER","ENTER DOL",M193="LEAVER @ 31/03","ENTER DOL",M193="OPT OUT","ENTER OPT OUT DATE",M193="CAREER BREAK","ENTER START DATE OF CAREER BREAK",M193="DEATH IN SERVICE","ENTER DATE OF DEATH",M193="SWITCH TO PARTNERSHIP","ENTER SWITCH DATE",M193="SWITCH TO ALPHA","ENTER SWITCH DATE",M193="NEW JOINER","ENTER EMPLOYMENT START DATE",M193="OPT IN","ENTER OPT IN DATE",M193="NEW JOINER / LEAVER","ENTER START DATE AND DOL",M193="NEW JOINER / OPT OUT","ENTER START DATE AND DATE OF OPT OUT",M193="NEW JOINER / PARTNERSHIP","ENTER START DATE AND DATE OF SWITCH TO PARTNERSHIP",M193="LEAVER FROM CAREER BREAK","ENTER DOL",M193="LEAVER FROM OPT OUT","ENTER DOL",M193="LEAVER FROM PARTNERSHIP","ENTER DOL",M193="RETURN FROM CAREER BREAK","ENTER RETURN BACK DATE",M193="INVALID COMBINATION","REVIEW INPUT",M193="AWAITING INPUT","AWAITING INPUT",M193="CONTINUOUS OPT OUT","",M193="CONTINUOUS CAREER BREAK","",M193="CONTINUOUS PARTNERSHIP","")</f>
        <v>AWAITING INPUT</v>
      </c>
      <c r="S193" s="11" t="str">
        <f t="shared" si="11"/>
        <v/>
      </c>
    </row>
    <row r="194" spans="1:19" ht="20.25" x14ac:dyDescent="0.25">
      <c r="A194" s="46"/>
      <c r="B194" s="46"/>
      <c r="C194" s="46"/>
      <c r="D194" s="46"/>
      <c r="E194" s="46"/>
      <c r="F194" s="46"/>
      <c r="G194" s="46"/>
      <c r="H194" s="46"/>
      <c r="J194" s="16"/>
      <c r="K194" s="16"/>
      <c r="L194" s="16"/>
      <c r="M194" s="11" t="str">
        <f t="shared" si="1"/>
        <v>AWAITING INPUT</v>
      </c>
      <c r="O194" s="15"/>
      <c r="P194" s="13" t="str">
        <f t="shared" si="12"/>
        <v>←</v>
      </c>
      <c r="Q194" s="7" t="str" cm="1">
        <f t="array" ref="Q194">_xlfn.IFS(M194="ACTIVE","",M194="LEAVER","ENTER DOL",M194="LEAVER @ 31/03","ENTER DOL",M194="OPT OUT","ENTER OPT OUT DATE",M194="CAREER BREAK","ENTER START DATE OF CAREER BREAK",M194="DEATH IN SERVICE","ENTER DATE OF DEATH",M194="SWITCH TO PARTNERSHIP","ENTER SWITCH DATE",M194="SWITCH TO ALPHA","ENTER SWITCH DATE",M194="NEW JOINER","ENTER EMPLOYMENT START DATE",M194="OPT IN","ENTER OPT IN DATE",M194="NEW JOINER / LEAVER","ENTER START DATE AND DOL",M194="NEW JOINER / OPT OUT","ENTER START DATE AND DATE OF OPT OUT",M194="NEW JOINER / PARTNERSHIP","ENTER START DATE AND DATE OF SWITCH TO PARTNERSHIP",M194="LEAVER FROM CAREER BREAK","ENTER DOL",M194="LEAVER FROM OPT OUT","ENTER DOL",M194="LEAVER FROM PARTNERSHIP","ENTER DOL",M194="RETURN FROM CAREER BREAK","ENTER RETURN BACK DATE",M194="INVALID COMBINATION","REVIEW INPUT",M194="AWAITING INPUT","AWAITING INPUT",M194="CONTINUOUS OPT OUT","",M194="CONTINUOUS CAREER BREAK","",M194="CONTINUOUS PARTNERSHIP","")</f>
        <v>AWAITING INPUT</v>
      </c>
      <c r="S194" s="11" t="str">
        <f t="shared" si="11"/>
        <v/>
      </c>
    </row>
    <row r="195" spans="1:19" ht="20.25" x14ac:dyDescent="0.25">
      <c r="A195" s="46"/>
      <c r="B195" s="46"/>
      <c r="C195" s="46"/>
      <c r="D195" s="46"/>
      <c r="E195" s="46"/>
      <c r="F195" s="46"/>
      <c r="G195" s="46"/>
      <c r="H195" s="46"/>
      <c r="J195" s="16"/>
      <c r="K195" s="16"/>
      <c r="L195" s="16"/>
      <c r="M195" s="11" t="str">
        <f t="shared" si="1"/>
        <v>AWAITING INPUT</v>
      </c>
      <c r="O195" s="15"/>
      <c r="P195" s="13" t="str">
        <f t="shared" si="12"/>
        <v>←</v>
      </c>
      <c r="Q195" s="7" t="str" cm="1">
        <f t="array" ref="Q195">_xlfn.IFS(M195="ACTIVE","",M195="LEAVER","ENTER DOL",M195="LEAVER @ 31/03","ENTER DOL",M195="OPT OUT","ENTER OPT OUT DATE",M195="CAREER BREAK","ENTER START DATE OF CAREER BREAK",M195="DEATH IN SERVICE","ENTER DATE OF DEATH",M195="SWITCH TO PARTNERSHIP","ENTER SWITCH DATE",M195="SWITCH TO ALPHA","ENTER SWITCH DATE",M195="NEW JOINER","ENTER EMPLOYMENT START DATE",M195="OPT IN","ENTER OPT IN DATE",M195="NEW JOINER / LEAVER","ENTER START DATE AND DOL",M195="NEW JOINER / OPT OUT","ENTER START DATE AND DATE OF OPT OUT",M195="NEW JOINER / PARTNERSHIP","ENTER START DATE AND DATE OF SWITCH TO PARTNERSHIP",M195="LEAVER FROM CAREER BREAK","ENTER DOL",M195="LEAVER FROM OPT OUT","ENTER DOL",M195="LEAVER FROM PARTNERSHIP","ENTER DOL",M195="RETURN FROM CAREER BREAK","ENTER RETURN BACK DATE",M195="INVALID COMBINATION","REVIEW INPUT",M195="AWAITING INPUT","AWAITING INPUT",M195="CONTINUOUS OPT OUT","",M195="CONTINUOUS CAREER BREAK","",M195="CONTINUOUS PARTNERSHIP","")</f>
        <v>AWAITING INPUT</v>
      </c>
      <c r="S195" s="11" t="str">
        <f t="shared" si="11"/>
        <v/>
      </c>
    </row>
    <row r="196" spans="1:19" ht="20.25" x14ac:dyDescent="0.25">
      <c r="A196" s="46"/>
      <c r="B196" s="46"/>
      <c r="C196" s="46"/>
      <c r="D196" s="46"/>
      <c r="E196" s="46"/>
      <c r="F196" s="46"/>
      <c r="G196" s="46"/>
      <c r="H196" s="46"/>
      <c r="J196" s="16"/>
      <c r="K196" s="16"/>
      <c r="L196" s="16"/>
      <c r="M196" s="11" t="str">
        <f t="shared" si="1"/>
        <v>AWAITING INPUT</v>
      </c>
      <c r="O196" s="15"/>
      <c r="P196" s="13" t="str">
        <f t="shared" si="12"/>
        <v>←</v>
      </c>
      <c r="Q196" s="7" t="str" cm="1">
        <f t="array" ref="Q196">_xlfn.IFS(M196="ACTIVE","",M196="LEAVER","ENTER DOL",M196="LEAVER @ 31/03","ENTER DOL",M196="OPT OUT","ENTER OPT OUT DATE",M196="CAREER BREAK","ENTER START DATE OF CAREER BREAK",M196="DEATH IN SERVICE","ENTER DATE OF DEATH",M196="SWITCH TO PARTNERSHIP","ENTER SWITCH DATE",M196="SWITCH TO ALPHA","ENTER SWITCH DATE",M196="NEW JOINER","ENTER EMPLOYMENT START DATE",M196="OPT IN","ENTER OPT IN DATE",M196="NEW JOINER / LEAVER","ENTER START DATE AND DOL",M196="NEW JOINER / OPT OUT","ENTER START DATE AND DATE OF OPT OUT",M196="NEW JOINER / PARTNERSHIP","ENTER START DATE AND DATE OF SWITCH TO PARTNERSHIP",M196="LEAVER FROM CAREER BREAK","ENTER DOL",M196="LEAVER FROM OPT OUT","ENTER DOL",M196="LEAVER FROM PARTNERSHIP","ENTER DOL",M196="RETURN FROM CAREER BREAK","ENTER RETURN BACK DATE",M196="INVALID COMBINATION","REVIEW INPUT",M196="AWAITING INPUT","AWAITING INPUT",M196="CONTINUOUS OPT OUT","",M196="CONTINUOUS CAREER BREAK","",M196="CONTINUOUS PARTNERSHIP","")</f>
        <v>AWAITING INPUT</v>
      </c>
      <c r="S196" s="11" t="str">
        <f t="shared" si="11"/>
        <v/>
      </c>
    </row>
    <row r="197" spans="1:19" ht="20.25" x14ac:dyDescent="0.25">
      <c r="A197" s="46"/>
      <c r="B197" s="46"/>
      <c r="C197" s="46"/>
      <c r="D197" s="46"/>
      <c r="E197" s="46"/>
      <c r="F197" s="46"/>
      <c r="G197" s="46"/>
      <c r="H197" s="46"/>
      <c r="J197" s="16"/>
      <c r="K197" s="16"/>
      <c r="L197" s="16"/>
      <c r="M197" s="11" t="str">
        <f t="shared" si="1"/>
        <v>AWAITING INPUT</v>
      </c>
      <c r="O197" s="15"/>
      <c r="P197" s="13" t="str">
        <f t="shared" si="12"/>
        <v>←</v>
      </c>
      <c r="Q197" s="7" t="str" cm="1">
        <f t="array" ref="Q197">_xlfn.IFS(M197="ACTIVE","",M197="LEAVER","ENTER DOL",M197="LEAVER @ 31/03","ENTER DOL",M197="OPT OUT","ENTER OPT OUT DATE",M197="CAREER BREAK","ENTER START DATE OF CAREER BREAK",M197="DEATH IN SERVICE","ENTER DATE OF DEATH",M197="SWITCH TO PARTNERSHIP","ENTER SWITCH DATE",M197="SWITCH TO ALPHA","ENTER SWITCH DATE",M197="NEW JOINER","ENTER EMPLOYMENT START DATE",M197="OPT IN","ENTER OPT IN DATE",M197="NEW JOINER / LEAVER","ENTER START DATE AND DOL",M197="NEW JOINER / OPT OUT","ENTER START DATE AND DATE OF OPT OUT",M197="NEW JOINER / PARTNERSHIP","ENTER START DATE AND DATE OF SWITCH TO PARTNERSHIP",M197="LEAVER FROM CAREER BREAK","ENTER DOL",M197="LEAVER FROM OPT OUT","ENTER DOL",M197="LEAVER FROM PARTNERSHIP","ENTER DOL",M197="RETURN FROM CAREER BREAK","ENTER RETURN BACK DATE",M197="INVALID COMBINATION","REVIEW INPUT",M197="AWAITING INPUT","AWAITING INPUT",M197="CONTINUOUS OPT OUT","",M197="CONTINUOUS CAREER BREAK","",M197="CONTINUOUS PARTNERSHIP","")</f>
        <v>AWAITING INPUT</v>
      </c>
      <c r="S197" s="11" t="str">
        <f t="shared" si="11"/>
        <v/>
      </c>
    </row>
    <row r="198" spans="1:19" ht="20.25" x14ac:dyDescent="0.25">
      <c r="A198" s="46"/>
      <c r="B198" s="46"/>
      <c r="C198" s="46"/>
      <c r="D198" s="46"/>
      <c r="E198" s="46"/>
      <c r="F198" s="46"/>
      <c r="G198" s="46"/>
      <c r="H198" s="46"/>
      <c r="J198" s="16"/>
      <c r="K198" s="16"/>
      <c r="L198" s="16"/>
      <c r="M198" s="11" t="str">
        <f t="shared" si="1"/>
        <v>AWAITING INPUT</v>
      </c>
      <c r="O198" s="15"/>
      <c r="P198" s="13" t="str">
        <f t="shared" si="12"/>
        <v>←</v>
      </c>
      <c r="Q198" s="7" t="str" cm="1">
        <f t="array" ref="Q198">_xlfn.IFS(M198="ACTIVE","",M198="LEAVER","ENTER DOL",M198="LEAVER @ 31/03","ENTER DOL",M198="OPT OUT","ENTER OPT OUT DATE",M198="CAREER BREAK","ENTER START DATE OF CAREER BREAK",M198="DEATH IN SERVICE","ENTER DATE OF DEATH",M198="SWITCH TO PARTNERSHIP","ENTER SWITCH DATE",M198="SWITCH TO ALPHA","ENTER SWITCH DATE",M198="NEW JOINER","ENTER EMPLOYMENT START DATE",M198="OPT IN","ENTER OPT IN DATE",M198="NEW JOINER / LEAVER","ENTER START DATE AND DOL",M198="NEW JOINER / OPT OUT","ENTER START DATE AND DATE OF OPT OUT",M198="NEW JOINER / PARTNERSHIP","ENTER START DATE AND DATE OF SWITCH TO PARTNERSHIP",M198="LEAVER FROM CAREER BREAK","ENTER DOL",M198="LEAVER FROM OPT OUT","ENTER DOL",M198="LEAVER FROM PARTNERSHIP","ENTER DOL",M198="RETURN FROM CAREER BREAK","ENTER RETURN BACK DATE",M198="INVALID COMBINATION","REVIEW INPUT",M198="AWAITING INPUT","AWAITING INPUT",M198="CONTINUOUS OPT OUT","",M198="CONTINUOUS CAREER BREAK","",M198="CONTINUOUS PARTNERSHIP","")</f>
        <v>AWAITING INPUT</v>
      </c>
      <c r="S198" s="11" t="str">
        <f t="shared" si="11"/>
        <v/>
      </c>
    </row>
    <row r="199" spans="1:19" ht="20.25" x14ac:dyDescent="0.25">
      <c r="A199" s="46"/>
      <c r="B199" s="46"/>
      <c r="C199" s="46"/>
      <c r="D199" s="46"/>
      <c r="E199" s="46"/>
      <c r="F199" s="46"/>
      <c r="G199" s="46"/>
      <c r="H199" s="46"/>
      <c r="J199" s="16"/>
      <c r="K199" s="16"/>
      <c r="L199" s="16"/>
      <c r="M199" s="11" t="str">
        <f t="shared" si="1"/>
        <v>AWAITING INPUT</v>
      </c>
      <c r="O199" s="15"/>
      <c r="P199" s="13" t="str">
        <f t="shared" si="12"/>
        <v>←</v>
      </c>
      <c r="Q199" s="7" t="str" cm="1">
        <f t="array" ref="Q199">_xlfn.IFS(M199="ACTIVE","",M199="LEAVER","ENTER DOL",M199="LEAVER @ 31/03","ENTER DOL",M199="OPT OUT","ENTER OPT OUT DATE",M199="CAREER BREAK","ENTER START DATE OF CAREER BREAK",M199="DEATH IN SERVICE","ENTER DATE OF DEATH",M199="SWITCH TO PARTNERSHIP","ENTER SWITCH DATE",M199="SWITCH TO ALPHA","ENTER SWITCH DATE",M199="NEW JOINER","ENTER EMPLOYMENT START DATE",M199="OPT IN","ENTER OPT IN DATE",M199="NEW JOINER / LEAVER","ENTER START DATE AND DOL",M199="NEW JOINER / OPT OUT","ENTER START DATE AND DATE OF OPT OUT",M199="NEW JOINER / PARTNERSHIP","ENTER START DATE AND DATE OF SWITCH TO PARTNERSHIP",M199="LEAVER FROM CAREER BREAK","ENTER DOL",M199="LEAVER FROM OPT OUT","ENTER DOL",M199="LEAVER FROM PARTNERSHIP","ENTER DOL",M199="RETURN FROM CAREER BREAK","ENTER RETURN BACK DATE",M199="INVALID COMBINATION","REVIEW INPUT",M199="AWAITING INPUT","AWAITING INPUT",M199="CONTINUOUS OPT OUT","",M199="CONTINUOUS CAREER BREAK","",M199="CONTINUOUS PARTNERSHIP","")</f>
        <v>AWAITING INPUT</v>
      </c>
      <c r="S199" s="11" t="str">
        <f t="shared" si="11"/>
        <v/>
      </c>
    </row>
    <row r="200" spans="1:19" ht="20.25" x14ac:dyDescent="0.25">
      <c r="A200" s="46"/>
      <c r="B200" s="46"/>
      <c r="C200" s="46"/>
      <c r="D200" s="46"/>
      <c r="E200" s="46"/>
      <c r="F200" s="46"/>
      <c r="G200" s="46"/>
      <c r="H200" s="46"/>
      <c r="J200" s="16"/>
      <c r="K200" s="16"/>
      <c r="L200" s="16"/>
      <c r="M200" s="11" t="str">
        <f t="shared" si="1"/>
        <v>AWAITING INPUT</v>
      </c>
      <c r="O200" s="15"/>
      <c r="P200" s="13" t="str">
        <f t="shared" si="12"/>
        <v>←</v>
      </c>
      <c r="Q200" s="7" t="str" cm="1">
        <f t="array" ref="Q200">_xlfn.IFS(M200="ACTIVE","",M200="LEAVER","ENTER DOL",M200="LEAVER @ 31/03","ENTER DOL",M200="OPT OUT","ENTER OPT OUT DATE",M200="CAREER BREAK","ENTER START DATE OF CAREER BREAK",M200="DEATH IN SERVICE","ENTER DATE OF DEATH",M200="SWITCH TO PARTNERSHIP","ENTER SWITCH DATE",M200="SWITCH TO ALPHA","ENTER SWITCH DATE",M200="NEW JOINER","ENTER EMPLOYMENT START DATE",M200="OPT IN","ENTER OPT IN DATE",M200="NEW JOINER / LEAVER","ENTER START DATE AND DOL",M200="NEW JOINER / OPT OUT","ENTER START DATE AND DATE OF OPT OUT",M200="NEW JOINER / PARTNERSHIP","ENTER START DATE AND DATE OF SWITCH TO PARTNERSHIP",M200="LEAVER FROM CAREER BREAK","ENTER DOL",M200="LEAVER FROM OPT OUT","ENTER DOL",M200="LEAVER FROM PARTNERSHIP","ENTER DOL",M200="RETURN FROM CAREER BREAK","ENTER RETURN BACK DATE",M200="INVALID COMBINATION","REVIEW INPUT",M200="AWAITING INPUT","AWAITING INPUT",M200="CONTINUOUS OPT OUT","",M200="CONTINUOUS CAREER BREAK","",M200="CONTINUOUS PARTNERSHIP","")</f>
        <v>AWAITING INPUT</v>
      </c>
      <c r="S200" s="11" t="str">
        <f t="shared" si="11"/>
        <v/>
      </c>
    </row>
    <row r="201" spans="1:19" ht="20.25" x14ac:dyDescent="0.25">
      <c r="A201" s="46"/>
      <c r="B201" s="46"/>
      <c r="C201" s="46"/>
      <c r="D201" s="46"/>
      <c r="E201" s="46"/>
      <c r="F201" s="46"/>
      <c r="G201" s="46"/>
      <c r="H201" s="46"/>
      <c r="J201" s="16"/>
      <c r="K201" s="16"/>
      <c r="L201" s="16"/>
      <c r="M201" s="11" t="str">
        <f t="shared" si="1"/>
        <v>AWAITING INPUT</v>
      </c>
      <c r="O201" s="15"/>
      <c r="P201" s="13" t="str">
        <f t="shared" si="12"/>
        <v>←</v>
      </c>
      <c r="Q201" s="7" t="str" cm="1">
        <f t="array" ref="Q201">_xlfn.IFS(M201="ACTIVE","",M201="LEAVER","ENTER DOL",M201="LEAVER @ 31/03","ENTER DOL",M201="OPT OUT","ENTER OPT OUT DATE",M201="CAREER BREAK","ENTER START DATE OF CAREER BREAK",M201="DEATH IN SERVICE","ENTER DATE OF DEATH",M201="SWITCH TO PARTNERSHIP","ENTER SWITCH DATE",M201="SWITCH TO ALPHA","ENTER SWITCH DATE",M201="NEW JOINER","ENTER EMPLOYMENT START DATE",M201="OPT IN","ENTER OPT IN DATE",M201="NEW JOINER / LEAVER","ENTER START DATE AND DOL",M201="NEW JOINER / OPT OUT","ENTER START DATE AND DATE OF OPT OUT",M201="NEW JOINER / PARTNERSHIP","ENTER START DATE AND DATE OF SWITCH TO PARTNERSHIP",M201="LEAVER FROM CAREER BREAK","ENTER DOL",M201="LEAVER FROM OPT OUT","ENTER DOL",M201="LEAVER FROM PARTNERSHIP","ENTER DOL",M201="RETURN FROM CAREER BREAK","ENTER RETURN BACK DATE",M201="INVALID COMBINATION","REVIEW INPUT",M201="AWAITING INPUT","AWAITING INPUT",M201="CONTINUOUS OPT OUT","",M201="CONTINUOUS CAREER BREAK","",M201="CONTINUOUS PARTNERSHIP","")</f>
        <v>AWAITING INPUT</v>
      </c>
      <c r="S201" s="11" t="str">
        <f t="shared" ref="S201:S264" si="13">IF(AND($J201="ACTIVE",$K201="ACTIVE"),"A -&gt; A",IF(AND($J201="INACTIVE",$K201="ACTIVE"),"I -&gt; A",IF(AND($J201="ACTIVE",$K201="INACTIVE"),"A -&gt; I",IF(AND($J201="INACTIVE",$K201="INACTIVE"),"I -&gt; I",""))))</f>
        <v/>
      </c>
    </row>
    <row r="202" spans="1:19" ht="20.25" x14ac:dyDescent="0.25">
      <c r="A202" s="46"/>
      <c r="B202" s="46"/>
      <c r="C202" s="46"/>
      <c r="D202" s="46"/>
      <c r="E202" s="46"/>
      <c r="F202" s="46"/>
      <c r="G202" s="46"/>
      <c r="H202" s="46"/>
      <c r="J202" s="16"/>
      <c r="K202" s="16"/>
      <c r="L202" s="16"/>
      <c r="M202" s="11" t="str">
        <f t="shared" si="1"/>
        <v>AWAITING INPUT</v>
      </c>
      <c r="O202" s="15"/>
      <c r="P202" s="13" t="str">
        <f t="shared" si="12"/>
        <v>←</v>
      </c>
      <c r="Q202" s="7" t="str" cm="1">
        <f t="array" ref="Q202">_xlfn.IFS(M202="ACTIVE","",M202="LEAVER","ENTER DOL",M202="LEAVER @ 31/03","ENTER DOL",M202="OPT OUT","ENTER OPT OUT DATE",M202="CAREER BREAK","ENTER START DATE OF CAREER BREAK",M202="DEATH IN SERVICE","ENTER DATE OF DEATH",M202="SWITCH TO PARTNERSHIP","ENTER SWITCH DATE",M202="SWITCH TO ALPHA","ENTER SWITCH DATE",M202="NEW JOINER","ENTER EMPLOYMENT START DATE",M202="OPT IN","ENTER OPT IN DATE",M202="NEW JOINER / LEAVER","ENTER START DATE AND DOL",M202="NEW JOINER / OPT OUT","ENTER START DATE AND DATE OF OPT OUT",M202="NEW JOINER / PARTNERSHIP","ENTER START DATE AND DATE OF SWITCH TO PARTNERSHIP",M202="LEAVER FROM CAREER BREAK","ENTER DOL",M202="LEAVER FROM OPT OUT","ENTER DOL",M202="LEAVER FROM PARTNERSHIP","ENTER DOL",M202="RETURN FROM CAREER BREAK","ENTER RETURN BACK DATE",M202="INVALID COMBINATION","REVIEW INPUT",M202="AWAITING INPUT","AWAITING INPUT",M202="CONTINUOUS OPT OUT","",M202="CONTINUOUS CAREER BREAK","",M202="CONTINUOUS PARTNERSHIP","")</f>
        <v>AWAITING INPUT</v>
      </c>
      <c r="S202" s="11" t="str">
        <f t="shared" si="13"/>
        <v/>
      </c>
    </row>
    <row r="203" spans="1:19" ht="20.25" x14ac:dyDescent="0.25">
      <c r="A203" s="46"/>
      <c r="B203" s="46"/>
      <c r="C203" s="46"/>
      <c r="D203" s="46"/>
      <c r="E203" s="46"/>
      <c r="F203" s="46"/>
      <c r="G203" s="46"/>
      <c r="H203" s="46"/>
      <c r="J203" s="16"/>
      <c r="K203" s="16"/>
      <c r="L203" s="16"/>
      <c r="M203" s="11" t="str">
        <f t="shared" si="1"/>
        <v>AWAITING INPUT</v>
      </c>
      <c r="O203" s="15"/>
      <c r="P203" s="13" t="str">
        <f t="shared" ref="P203:P266" si="14">IF(Q203&lt;&gt;"","←","")</f>
        <v>←</v>
      </c>
      <c r="Q203" s="7" t="str" cm="1">
        <f t="array" ref="Q203">_xlfn.IFS(M203="ACTIVE","",M203="LEAVER","ENTER DOL",M203="LEAVER @ 31/03","ENTER DOL",M203="OPT OUT","ENTER OPT OUT DATE",M203="CAREER BREAK","ENTER START DATE OF CAREER BREAK",M203="DEATH IN SERVICE","ENTER DATE OF DEATH",M203="SWITCH TO PARTNERSHIP","ENTER SWITCH DATE",M203="SWITCH TO ALPHA","ENTER SWITCH DATE",M203="NEW JOINER","ENTER EMPLOYMENT START DATE",M203="OPT IN","ENTER OPT IN DATE",M203="NEW JOINER / LEAVER","ENTER START DATE AND DOL",M203="NEW JOINER / OPT OUT","ENTER START DATE AND DATE OF OPT OUT",M203="NEW JOINER / PARTNERSHIP","ENTER START DATE AND DATE OF SWITCH TO PARTNERSHIP",M203="LEAVER FROM CAREER BREAK","ENTER DOL",M203="LEAVER FROM OPT OUT","ENTER DOL",M203="LEAVER FROM PARTNERSHIP","ENTER DOL",M203="RETURN FROM CAREER BREAK","ENTER RETURN BACK DATE",M203="INVALID COMBINATION","REVIEW INPUT",M203="AWAITING INPUT","AWAITING INPUT",M203="CONTINUOUS OPT OUT","",M203="CONTINUOUS CAREER BREAK","",M203="CONTINUOUS PARTNERSHIP","")</f>
        <v>AWAITING INPUT</v>
      </c>
      <c r="S203" s="11" t="str">
        <f t="shared" si="13"/>
        <v/>
      </c>
    </row>
    <row r="204" spans="1:19" ht="20.25" x14ac:dyDescent="0.25">
      <c r="A204" s="46"/>
      <c r="B204" s="46"/>
      <c r="C204" s="46"/>
      <c r="D204" s="46"/>
      <c r="E204" s="46"/>
      <c r="F204" s="46"/>
      <c r="G204" s="46"/>
      <c r="H204" s="46"/>
      <c r="J204" s="16"/>
      <c r="K204" s="16"/>
      <c r="L204" s="16"/>
      <c r="M204" s="11" t="str">
        <f t="shared" si="1"/>
        <v>AWAITING INPUT</v>
      </c>
      <c r="O204" s="15"/>
      <c r="P204" s="13" t="str">
        <f t="shared" si="14"/>
        <v>←</v>
      </c>
      <c r="Q204" s="7" t="str" cm="1">
        <f t="array" ref="Q204">_xlfn.IFS(M204="ACTIVE","",M204="LEAVER","ENTER DOL",M204="LEAVER @ 31/03","ENTER DOL",M204="OPT OUT","ENTER OPT OUT DATE",M204="CAREER BREAK","ENTER START DATE OF CAREER BREAK",M204="DEATH IN SERVICE","ENTER DATE OF DEATH",M204="SWITCH TO PARTNERSHIP","ENTER SWITCH DATE",M204="SWITCH TO ALPHA","ENTER SWITCH DATE",M204="NEW JOINER","ENTER EMPLOYMENT START DATE",M204="OPT IN","ENTER OPT IN DATE",M204="NEW JOINER / LEAVER","ENTER START DATE AND DOL",M204="NEW JOINER / OPT OUT","ENTER START DATE AND DATE OF OPT OUT",M204="NEW JOINER / PARTNERSHIP","ENTER START DATE AND DATE OF SWITCH TO PARTNERSHIP",M204="LEAVER FROM CAREER BREAK","ENTER DOL",M204="LEAVER FROM OPT OUT","ENTER DOL",M204="LEAVER FROM PARTNERSHIP","ENTER DOL",M204="RETURN FROM CAREER BREAK","ENTER RETURN BACK DATE",M204="INVALID COMBINATION","REVIEW INPUT",M204="AWAITING INPUT","AWAITING INPUT",M204="CONTINUOUS OPT OUT","",M204="CONTINUOUS CAREER BREAK","",M204="CONTINUOUS PARTNERSHIP","")</f>
        <v>AWAITING INPUT</v>
      </c>
      <c r="S204" s="11" t="str">
        <f t="shared" si="13"/>
        <v/>
      </c>
    </row>
    <row r="205" spans="1:19" ht="20.25" x14ac:dyDescent="0.25">
      <c r="A205" s="46"/>
      <c r="B205" s="46"/>
      <c r="C205" s="46"/>
      <c r="D205" s="46"/>
      <c r="E205" s="46"/>
      <c r="F205" s="46"/>
      <c r="G205" s="46"/>
      <c r="H205" s="46"/>
      <c r="J205" s="16"/>
      <c r="K205" s="16"/>
      <c r="L205" s="16"/>
      <c r="M205" s="11" t="str">
        <f t="shared" si="1"/>
        <v>AWAITING INPUT</v>
      </c>
      <c r="O205" s="15"/>
      <c r="P205" s="13" t="str">
        <f t="shared" si="14"/>
        <v>←</v>
      </c>
      <c r="Q205" s="7" t="str" cm="1">
        <f t="array" ref="Q205">_xlfn.IFS(M205="ACTIVE","",M205="LEAVER","ENTER DOL",M205="LEAVER @ 31/03","ENTER DOL",M205="OPT OUT","ENTER OPT OUT DATE",M205="CAREER BREAK","ENTER START DATE OF CAREER BREAK",M205="DEATH IN SERVICE","ENTER DATE OF DEATH",M205="SWITCH TO PARTNERSHIP","ENTER SWITCH DATE",M205="SWITCH TO ALPHA","ENTER SWITCH DATE",M205="NEW JOINER","ENTER EMPLOYMENT START DATE",M205="OPT IN","ENTER OPT IN DATE",M205="NEW JOINER / LEAVER","ENTER START DATE AND DOL",M205="NEW JOINER / OPT OUT","ENTER START DATE AND DATE OF OPT OUT",M205="NEW JOINER / PARTNERSHIP","ENTER START DATE AND DATE OF SWITCH TO PARTNERSHIP",M205="LEAVER FROM CAREER BREAK","ENTER DOL",M205="LEAVER FROM OPT OUT","ENTER DOL",M205="LEAVER FROM PARTNERSHIP","ENTER DOL",M205="RETURN FROM CAREER BREAK","ENTER RETURN BACK DATE",M205="INVALID COMBINATION","REVIEW INPUT",M205="AWAITING INPUT","AWAITING INPUT",M205="CONTINUOUS OPT OUT","",M205="CONTINUOUS CAREER BREAK","",M205="CONTINUOUS PARTNERSHIP","")</f>
        <v>AWAITING INPUT</v>
      </c>
      <c r="S205" s="11" t="str">
        <f t="shared" si="13"/>
        <v/>
      </c>
    </row>
    <row r="206" spans="1:19" ht="20.25" x14ac:dyDescent="0.25">
      <c r="A206" s="46"/>
      <c r="B206" s="46"/>
      <c r="C206" s="46"/>
      <c r="D206" s="46"/>
      <c r="E206" s="46"/>
      <c r="F206" s="46"/>
      <c r="G206" s="46"/>
      <c r="H206" s="46"/>
      <c r="J206" s="16"/>
      <c r="K206" s="16"/>
      <c r="L206" s="16"/>
      <c r="M206" s="11" t="str">
        <f t="shared" si="1"/>
        <v>AWAITING INPUT</v>
      </c>
      <c r="O206" s="15"/>
      <c r="P206" s="13" t="str">
        <f t="shared" si="14"/>
        <v>←</v>
      </c>
      <c r="Q206" s="7" t="str" cm="1">
        <f t="array" ref="Q206">_xlfn.IFS(M206="ACTIVE","",M206="LEAVER","ENTER DOL",M206="LEAVER @ 31/03","ENTER DOL",M206="OPT OUT","ENTER OPT OUT DATE",M206="CAREER BREAK","ENTER START DATE OF CAREER BREAK",M206="DEATH IN SERVICE","ENTER DATE OF DEATH",M206="SWITCH TO PARTNERSHIP","ENTER SWITCH DATE",M206="SWITCH TO ALPHA","ENTER SWITCH DATE",M206="NEW JOINER","ENTER EMPLOYMENT START DATE",M206="OPT IN","ENTER OPT IN DATE",M206="NEW JOINER / LEAVER","ENTER START DATE AND DOL",M206="NEW JOINER / OPT OUT","ENTER START DATE AND DATE OF OPT OUT",M206="NEW JOINER / PARTNERSHIP","ENTER START DATE AND DATE OF SWITCH TO PARTNERSHIP",M206="LEAVER FROM CAREER BREAK","ENTER DOL",M206="LEAVER FROM OPT OUT","ENTER DOL",M206="LEAVER FROM PARTNERSHIP","ENTER DOL",M206="RETURN FROM CAREER BREAK","ENTER RETURN BACK DATE",M206="INVALID COMBINATION","REVIEW INPUT",M206="AWAITING INPUT","AWAITING INPUT",M206="CONTINUOUS OPT OUT","",M206="CONTINUOUS CAREER BREAK","",M206="CONTINUOUS PARTNERSHIP","")</f>
        <v>AWAITING INPUT</v>
      </c>
      <c r="S206" s="11" t="str">
        <f t="shared" si="13"/>
        <v/>
      </c>
    </row>
    <row r="207" spans="1:19" ht="20.25" x14ac:dyDescent="0.25">
      <c r="A207" s="46"/>
      <c r="B207" s="46"/>
      <c r="C207" s="46"/>
      <c r="D207" s="46"/>
      <c r="E207" s="46"/>
      <c r="F207" s="46"/>
      <c r="G207" s="46"/>
      <c r="H207" s="46"/>
      <c r="J207" s="16"/>
      <c r="K207" s="16"/>
      <c r="L207" s="16"/>
      <c r="M207" s="11" t="str">
        <f t="shared" si="1"/>
        <v>AWAITING INPUT</v>
      </c>
      <c r="O207" s="15"/>
      <c r="P207" s="13" t="str">
        <f t="shared" si="14"/>
        <v>←</v>
      </c>
      <c r="Q207" s="7" t="str" cm="1">
        <f t="array" ref="Q207">_xlfn.IFS(M207="ACTIVE","",M207="LEAVER","ENTER DOL",M207="LEAVER @ 31/03","ENTER DOL",M207="OPT OUT","ENTER OPT OUT DATE",M207="CAREER BREAK","ENTER START DATE OF CAREER BREAK",M207="DEATH IN SERVICE","ENTER DATE OF DEATH",M207="SWITCH TO PARTNERSHIP","ENTER SWITCH DATE",M207="SWITCH TO ALPHA","ENTER SWITCH DATE",M207="NEW JOINER","ENTER EMPLOYMENT START DATE",M207="OPT IN","ENTER OPT IN DATE",M207="NEW JOINER / LEAVER","ENTER START DATE AND DOL",M207="NEW JOINER / OPT OUT","ENTER START DATE AND DATE OF OPT OUT",M207="NEW JOINER / PARTNERSHIP","ENTER START DATE AND DATE OF SWITCH TO PARTNERSHIP",M207="LEAVER FROM CAREER BREAK","ENTER DOL",M207="LEAVER FROM OPT OUT","ENTER DOL",M207="LEAVER FROM PARTNERSHIP","ENTER DOL",M207="RETURN FROM CAREER BREAK","ENTER RETURN BACK DATE",M207="INVALID COMBINATION","REVIEW INPUT",M207="AWAITING INPUT","AWAITING INPUT",M207="CONTINUOUS OPT OUT","",M207="CONTINUOUS CAREER BREAK","",M207="CONTINUOUS PARTNERSHIP","")</f>
        <v>AWAITING INPUT</v>
      </c>
      <c r="S207" s="11" t="str">
        <f t="shared" si="13"/>
        <v/>
      </c>
    </row>
    <row r="208" spans="1:19" ht="20.25" x14ac:dyDescent="0.25">
      <c r="A208" s="46"/>
      <c r="B208" s="46"/>
      <c r="C208" s="46"/>
      <c r="D208" s="46"/>
      <c r="E208" s="46"/>
      <c r="F208" s="46"/>
      <c r="G208" s="46"/>
      <c r="H208" s="46"/>
      <c r="J208" s="16"/>
      <c r="K208" s="16"/>
      <c r="L208" s="16"/>
      <c r="M208" s="11" t="str">
        <f t="shared" si="1"/>
        <v>AWAITING INPUT</v>
      </c>
      <c r="O208" s="15"/>
      <c r="P208" s="13" t="str">
        <f t="shared" si="14"/>
        <v>←</v>
      </c>
      <c r="Q208" s="7" t="str" cm="1">
        <f t="array" ref="Q208">_xlfn.IFS(M208="ACTIVE","",M208="LEAVER","ENTER DOL",M208="LEAVER @ 31/03","ENTER DOL",M208="OPT OUT","ENTER OPT OUT DATE",M208="CAREER BREAK","ENTER START DATE OF CAREER BREAK",M208="DEATH IN SERVICE","ENTER DATE OF DEATH",M208="SWITCH TO PARTNERSHIP","ENTER SWITCH DATE",M208="SWITCH TO ALPHA","ENTER SWITCH DATE",M208="NEW JOINER","ENTER EMPLOYMENT START DATE",M208="OPT IN","ENTER OPT IN DATE",M208="NEW JOINER / LEAVER","ENTER START DATE AND DOL",M208="NEW JOINER / OPT OUT","ENTER START DATE AND DATE OF OPT OUT",M208="NEW JOINER / PARTNERSHIP","ENTER START DATE AND DATE OF SWITCH TO PARTNERSHIP",M208="LEAVER FROM CAREER BREAK","ENTER DOL",M208="LEAVER FROM OPT OUT","ENTER DOL",M208="LEAVER FROM PARTNERSHIP","ENTER DOL",M208="RETURN FROM CAREER BREAK","ENTER RETURN BACK DATE",M208="INVALID COMBINATION","REVIEW INPUT",M208="AWAITING INPUT","AWAITING INPUT",M208="CONTINUOUS OPT OUT","",M208="CONTINUOUS CAREER BREAK","",M208="CONTINUOUS PARTNERSHIP","")</f>
        <v>AWAITING INPUT</v>
      </c>
      <c r="S208" s="11" t="str">
        <f t="shared" si="13"/>
        <v/>
      </c>
    </row>
    <row r="209" spans="1:19" ht="20.25" x14ac:dyDescent="0.25">
      <c r="A209" s="46"/>
      <c r="B209" s="46"/>
      <c r="C209" s="46"/>
      <c r="D209" s="46"/>
      <c r="E209" s="46"/>
      <c r="F209" s="46"/>
      <c r="G209" s="46"/>
      <c r="H209" s="46"/>
      <c r="J209" s="16"/>
      <c r="K209" s="16"/>
      <c r="L209" s="16"/>
      <c r="M209" s="11" t="str">
        <f t="shared" si="1"/>
        <v>AWAITING INPUT</v>
      </c>
      <c r="O209" s="15"/>
      <c r="P209" s="13" t="str">
        <f t="shared" si="14"/>
        <v>←</v>
      </c>
      <c r="Q209" s="7" t="str" cm="1">
        <f t="array" ref="Q209">_xlfn.IFS(M209="ACTIVE","",M209="LEAVER","ENTER DOL",M209="LEAVER @ 31/03","ENTER DOL",M209="OPT OUT","ENTER OPT OUT DATE",M209="CAREER BREAK","ENTER START DATE OF CAREER BREAK",M209="DEATH IN SERVICE","ENTER DATE OF DEATH",M209="SWITCH TO PARTNERSHIP","ENTER SWITCH DATE",M209="SWITCH TO ALPHA","ENTER SWITCH DATE",M209="NEW JOINER","ENTER EMPLOYMENT START DATE",M209="OPT IN","ENTER OPT IN DATE",M209="NEW JOINER / LEAVER","ENTER START DATE AND DOL",M209="NEW JOINER / OPT OUT","ENTER START DATE AND DATE OF OPT OUT",M209="NEW JOINER / PARTNERSHIP","ENTER START DATE AND DATE OF SWITCH TO PARTNERSHIP",M209="LEAVER FROM CAREER BREAK","ENTER DOL",M209="LEAVER FROM OPT OUT","ENTER DOL",M209="LEAVER FROM PARTNERSHIP","ENTER DOL",M209="RETURN FROM CAREER BREAK","ENTER RETURN BACK DATE",M209="INVALID COMBINATION","REVIEW INPUT",M209="AWAITING INPUT","AWAITING INPUT",M209="CONTINUOUS OPT OUT","",M209="CONTINUOUS CAREER BREAK","",M209="CONTINUOUS PARTNERSHIP","")</f>
        <v>AWAITING INPUT</v>
      </c>
      <c r="S209" s="11" t="str">
        <f t="shared" si="13"/>
        <v/>
      </c>
    </row>
    <row r="210" spans="1:19" ht="20.25" x14ac:dyDescent="0.25">
      <c r="A210" s="46"/>
      <c r="B210" s="46"/>
      <c r="C210" s="46"/>
      <c r="D210" s="46"/>
      <c r="E210" s="46"/>
      <c r="F210" s="46"/>
      <c r="G210" s="46"/>
      <c r="H210" s="46"/>
      <c r="J210" s="16"/>
      <c r="K210" s="16"/>
      <c r="L210" s="16"/>
      <c r="M210" s="11" t="str">
        <f t="shared" si="1"/>
        <v>AWAITING INPUT</v>
      </c>
      <c r="O210" s="15"/>
      <c r="P210" s="13" t="str">
        <f t="shared" si="14"/>
        <v>←</v>
      </c>
      <c r="Q210" s="7" t="str" cm="1">
        <f t="array" ref="Q210">_xlfn.IFS(M210="ACTIVE","",M210="LEAVER","ENTER DOL",M210="LEAVER @ 31/03","ENTER DOL",M210="OPT OUT","ENTER OPT OUT DATE",M210="CAREER BREAK","ENTER START DATE OF CAREER BREAK",M210="DEATH IN SERVICE","ENTER DATE OF DEATH",M210="SWITCH TO PARTNERSHIP","ENTER SWITCH DATE",M210="SWITCH TO ALPHA","ENTER SWITCH DATE",M210="NEW JOINER","ENTER EMPLOYMENT START DATE",M210="OPT IN","ENTER OPT IN DATE",M210="NEW JOINER / LEAVER","ENTER START DATE AND DOL",M210="NEW JOINER / OPT OUT","ENTER START DATE AND DATE OF OPT OUT",M210="NEW JOINER / PARTNERSHIP","ENTER START DATE AND DATE OF SWITCH TO PARTNERSHIP",M210="LEAVER FROM CAREER BREAK","ENTER DOL",M210="LEAVER FROM OPT OUT","ENTER DOL",M210="LEAVER FROM PARTNERSHIP","ENTER DOL",M210="RETURN FROM CAREER BREAK","ENTER RETURN BACK DATE",M210="INVALID COMBINATION","REVIEW INPUT",M210="AWAITING INPUT","AWAITING INPUT",M210="CONTINUOUS OPT OUT","",M210="CONTINUOUS CAREER BREAK","",M210="CONTINUOUS PARTNERSHIP","")</f>
        <v>AWAITING INPUT</v>
      </c>
      <c r="S210" s="11" t="str">
        <f t="shared" si="13"/>
        <v/>
      </c>
    </row>
    <row r="211" spans="1:19" ht="20.25" x14ac:dyDescent="0.25">
      <c r="A211" s="46"/>
      <c r="B211" s="46"/>
      <c r="C211" s="46"/>
      <c r="D211" s="46"/>
      <c r="E211" s="46"/>
      <c r="F211" s="46"/>
      <c r="G211" s="46"/>
      <c r="H211" s="46"/>
      <c r="J211" s="16"/>
      <c r="K211" s="16"/>
      <c r="L211" s="16"/>
      <c r="M211" s="11" t="str">
        <f t="shared" si="1"/>
        <v>AWAITING INPUT</v>
      </c>
      <c r="O211" s="15"/>
      <c r="P211" s="13" t="str">
        <f t="shared" si="14"/>
        <v>←</v>
      </c>
      <c r="Q211" s="7" t="str" cm="1">
        <f t="array" ref="Q211">_xlfn.IFS(M211="ACTIVE","",M211="LEAVER","ENTER DOL",M211="LEAVER @ 31/03","ENTER DOL",M211="OPT OUT","ENTER OPT OUT DATE",M211="CAREER BREAK","ENTER START DATE OF CAREER BREAK",M211="DEATH IN SERVICE","ENTER DATE OF DEATH",M211="SWITCH TO PARTNERSHIP","ENTER SWITCH DATE",M211="SWITCH TO ALPHA","ENTER SWITCH DATE",M211="NEW JOINER","ENTER EMPLOYMENT START DATE",M211="OPT IN","ENTER OPT IN DATE",M211="NEW JOINER / LEAVER","ENTER START DATE AND DOL",M211="NEW JOINER / OPT OUT","ENTER START DATE AND DATE OF OPT OUT",M211="NEW JOINER / PARTNERSHIP","ENTER START DATE AND DATE OF SWITCH TO PARTNERSHIP",M211="LEAVER FROM CAREER BREAK","ENTER DOL",M211="LEAVER FROM OPT OUT","ENTER DOL",M211="LEAVER FROM PARTNERSHIP","ENTER DOL",M211="RETURN FROM CAREER BREAK","ENTER RETURN BACK DATE",M211="INVALID COMBINATION","REVIEW INPUT",M211="AWAITING INPUT","AWAITING INPUT",M211="CONTINUOUS OPT OUT","",M211="CONTINUOUS CAREER BREAK","",M211="CONTINUOUS PARTNERSHIP","")</f>
        <v>AWAITING INPUT</v>
      </c>
      <c r="S211" s="11" t="str">
        <f t="shared" si="13"/>
        <v/>
      </c>
    </row>
    <row r="212" spans="1:19" ht="20.25" x14ac:dyDescent="0.25">
      <c r="A212" s="46"/>
      <c r="B212" s="46"/>
      <c r="C212" s="46"/>
      <c r="D212" s="46"/>
      <c r="E212" s="46"/>
      <c r="F212" s="46"/>
      <c r="G212" s="46"/>
      <c r="H212" s="46"/>
      <c r="J212" s="16"/>
      <c r="K212" s="16"/>
      <c r="L212" s="16"/>
      <c r="M212" s="11" t="str">
        <f t="shared" si="1"/>
        <v>AWAITING INPUT</v>
      </c>
      <c r="O212" s="15"/>
      <c r="P212" s="13" t="str">
        <f t="shared" si="14"/>
        <v>←</v>
      </c>
      <c r="Q212" s="7" t="str" cm="1">
        <f t="array" ref="Q212">_xlfn.IFS(M212="ACTIVE","",M212="LEAVER","ENTER DOL",M212="LEAVER @ 31/03","ENTER DOL",M212="OPT OUT","ENTER OPT OUT DATE",M212="CAREER BREAK","ENTER START DATE OF CAREER BREAK",M212="DEATH IN SERVICE","ENTER DATE OF DEATH",M212="SWITCH TO PARTNERSHIP","ENTER SWITCH DATE",M212="SWITCH TO ALPHA","ENTER SWITCH DATE",M212="NEW JOINER","ENTER EMPLOYMENT START DATE",M212="OPT IN","ENTER OPT IN DATE",M212="NEW JOINER / LEAVER","ENTER START DATE AND DOL",M212="NEW JOINER / OPT OUT","ENTER START DATE AND DATE OF OPT OUT",M212="NEW JOINER / PARTNERSHIP","ENTER START DATE AND DATE OF SWITCH TO PARTNERSHIP",M212="LEAVER FROM CAREER BREAK","ENTER DOL",M212="LEAVER FROM OPT OUT","ENTER DOL",M212="LEAVER FROM PARTNERSHIP","ENTER DOL",M212="RETURN FROM CAREER BREAK","ENTER RETURN BACK DATE",M212="INVALID COMBINATION","REVIEW INPUT",M212="AWAITING INPUT","AWAITING INPUT",M212="CONTINUOUS OPT OUT","",M212="CONTINUOUS CAREER BREAK","",M212="CONTINUOUS PARTNERSHIP","")</f>
        <v>AWAITING INPUT</v>
      </c>
      <c r="S212" s="11" t="str">
        <f t="shared" si="13"/>
        <v/>
      </c>
    </row>
    <row r="213" spans="1:19" ht="20.25" x14ac:dyDescent="0.25">
      <c r="A213" s="46"/>
      <c r="B213" s="46"/>
      <c r="C213" s="46"/>
      <c r="D213" s="46"/>
      <c r="E213" s="46"/>
      <c r="F213" s="46"/>
      <c r="G213" s="46"/>
      <c r="H213" s="46"/>
      <c r="J213" s="16"/>
      <c r="K213" s="16"/>
      <c r="L213" s="16"/>
      <c r="M213" s="11" t="str">
        <f t="shared" si="1"/>
        <v>AWAITING INPUT</v>
      </c>
      <c r="O213" s="15"/>
      <c r="P213" s="13" t="str">
        <f t="shared" si="14"/>
        <v>←</v>
      </c>
      <c r="Q213" s="7" t="str" cm="1">
        <f t="array" ref="Q213">_xlfn.IFS(M213="ACTIVE","",M213="LEAVER","ENTER DOL",M213="LEAVER @ 31/03","ENTER DOL",M213="OPT OUT","ENTER OPT OUT DATE",M213="CAREER BREAK","ENTER START DATE OF CAREER BREAK",M213="DEATH IN SERVICE","ENTER DATE OF DEATH",M213="SWITCH TO PARTNERSHIP","ENTER SWITCH DATE",M213="SWITCH TO ALPHA","ENTER SWITCH DATE",M213="NEW JOINER","ENTER EMPLOYMENT START DATE",M213="OPT IN","ENTER OPT IN DATE",M213="NEW JOINER / LEAVER","ENTER START DATE AND DOL",M213="NEW JOINER / OPT OUT","ENTER START DATE AND DATE OF OPT OUT",M213="NEW JOINER / PARTNERSHIP","ENTER START DATE AND DATE OF SWITCH TO PARTNERSHIP",M213="LEAVER FROM CAREER BREAK","ENTER DOL",M213="LEAVER FROM OPT OUT","ENTER DOL",M213="LEAVER FROM PARTNERSHIP","ENTER DOL",M213="RETURN FROM CAREER BREAK","ENTER RETURN BACK DATE",M213="INVALID COMBINATION","REVIEW INPUT",M213="AWAITING INPUT","AWAITING INPUT",M213="CONTINUOUS OPT OUT","",M213="CONTINUOUS CAREER BREAK","",M213="CONTINUOUS PARTNERSHIP","")</f>
        <v>AWAITING INPUT</v>
      </c>
      <c r="S213" s="11" t="str">
        <f t="shared" si="13"/>
        <v/>
      </c>
    </row>
    <row r="214" spans="1:19" ht="20.25" x14ac:dyDescent="0.25">
      <c r="A214" s="46"/>
      <c r="B214" s="46"/>
      <c r="C214" s="46"/>
      <c r="D214" s="46"/>
      <c r="E214" s="46"/>
      <c r="F214" s="46"/>
      <c r="G214" s="46"/>
      <c r="H214" s="46"/>
      <c r="J214" s="16"/>
      <c r="K214" s="16"/>
      <c r="L214" s="16"/>
      <c r="M214" s="11" t="str">
        <f t="shared" si="1"/>
        <v>AWAITING INPUT</v>
      </c>
      <c r="O214" s="15"/>
      <c r="P214" s="13" t="str">
        <f t="shared" si="14"/>
        <v>←</v>
      </c>
      <c r="Q214" s="7" t="str" cm="1">
        <f t="array" ref="Q214">_xlfn.IFS(M214="ACTIVE","",M214="LEAVER","ENTER DOL",M214="LEAVER @ 31/03","ENTER DOL",M214="OPT OUT","ENTER OPT OUT DATE",M214="CAREER BREAK","ENTER START DATE OF CAREER BREAK",M214="DEATH IN SERVICE","ENTER DATE OF DEATH",M214="SWITCH TO PARTNERSHIP","ENTER SWITCH DATE",M214="SWITCH TO ALPHA","ENTER SWITCH DATE",M214="NEW JOINER","ENTER EMPLOYMENT START DATE",M214="OPT IN","ENTER OPT IN DATE",M214="NEW JOINER / LEAVER","ENTER START DATE AND DOL",M214="NEW JOINER / OPT OUT","ENTER START DATE AND DATE OF OPT OUT",M214="NEW JOINER / PARTNERSHIP","ENTER START DATE AND DATE OF SWITCH TO PARTNERSHIP",M214="LEAVER FROM CAREER BREAK","ENTER DOL",M214="LEAVER FROM OPT OUT","ENTER DOL",M214="LEAVER FROM PARTNERSHIP","ENTER DOL",M214="RETURN FROM CAREER BREAK","ENTER RETURN BACK DATE",M214="INVALID COMBINATION","REVIEW INPUT",M214="AWAITING INPUT","AWAITING INPUT",M214="CONTINUOUS OPT OUT","",M214="CONTINUOUS CAREER BREAK","",M214="CONTINUOUS PARTNERSHIP","")</f>
        <v>AWAITING INPUT</v>
      </c>
      <c r="S214" s="11" t="str">
        <f t="shared" si="13"/>
        <v/>
      </c>
    </row>
    <row r="215" spans="1:19" ht="20.25" x14ac:dyDescent="0.25">
      <c r="A215" s="46"/>
      <c r="B215" s="46"/>
      <c r="C215" s="46"/>
      <c r="D215" s="46"/>
      <c r="E215" s="46"/>
      <c r="F215" s="46"/>
      <c r="G215" s="46"/>
      <c r="H215" s="46"/>
      <c r="J215" s="16"/>
      <c r="K215" s="16"/>
      <c r="L215" s="16"/>
      <c r="M215" s="11" t="str">
        <f t="shared" si="1"/>
        <v>AWAITING INPUT</v>
      </c>
      <c r="O215" s="15"/>
      <c r="P215" s="13" t="str">
        <f t="shared" si="14"/>
        <v>←</v>
      </c>
      <c r="Q215" s="7" t="str" cm="1">
        <f t="array" ref="Q215">_xlfn.IFS(M215="ACTIVE","",M215="LEAVER","ENTER DOL",M215="LEAVER @ 31/03","ENTER DOL",M215="OPT OUT","ENTER OPT OUT DATE",M215="CAREER BREAK","ENTER START DATE OF CAREER BREAK",M215="DEATH IN SERVICE","ENTER DATE OF DEATH",M215="SWITCH TO PARTNERSHIP","ENTER SWITCH DATE",M215="SWITCH TO ALPHA","ENTER SWITCH DATE",M215="NEW JOINER","ENTER EMPLOYMENT START DATE",M215="OPT IN","ENTER OPT IN DATE",M215="NEW JOINER / LEAVER","ENTER START DATE AND DOL",M215="NEW JOINER / OPT OUT","ENTER START DATE AND DATE OF OPT OUT",M215="NEW JOINER / PARTNERSHIP","ENTER START DATE AND DATE OF SWITCH TO PARTNERSHIP",M215="LEAVER FROM CAREER BREAK","ENTER DOL",M215="LEAVER FROM OPT OUT","ENTER DOL",M215="LEAVER FROM PARTNERSHIP","ENTER DOL",M215="RETURN FROM CAREER BREAK","ENTER RETURN BACK DATE",M215="INVALID COMBINATION","REVIEW INPUT",M215="AWAITING INPUT","AWAITING INPUT",M215="CONTINUOUS OPT OUT","",M215="CONTINUOUS CAREER BREAK","",M215="CONTINUOUS PARTNERSHIP","")</f>
        <v>AWAITING INPUT</v>
      </c>
      <c r="S215" s="11" t="str">
        <f t="shared" si="13"/>
        <v/>
      </c>
    </row>
    <row r="216" spans="1:19" ht="20.25" x14ac:dyDescent="0.25">
      <c r="A216" s="46"/>
      <c r="B216" s="46"/>
      <c r="C216" s="46"/>
      <c r="D216" s="46"/>
      <c r="E216" s="46"/>
      <c r="F216" s="46"/>
      <c r="G216" s="46"/>
      <c r="H216" s="46"/>
      <c r="J216" s="16"/>
      <c r="K216" s="16"/>
      <c r="L216" s="16"/>
      <c r="M216" s="11" t="str">
        <f t="shared" si="1"/>
        <v>AWAITING INPUT</v>
      </c>
      <c r="O216" s="15"/>
      <c r="P216" s="13" t="str">
        <f t="shared" si="14"/>
        <v>←</v>
      </c>
      <c r="Q216" s="7" t="str" cm="1">
        <f t="array" ref="Q216">_xlfn.IFS(M216="ACTIVE","",M216="LEAVER","ENTER DOL",M216="LEAVER @ 31/03","ENTER DOL",M216="OPT OUT","ENTER OPT OUT DATE",M216="CAREER BREAK","ENTER START DATE OF CAREER BREAK",M216="DEATH IN SERVICE","ENTER DATE OF DEATH",M216="SWITCH TO PARTNERSHIP","ENTER SWITCH DATE",M216="SWITCH TO ALPHA","ENTER SWITCH DATE",M216="NEW JOINER","ENTER EMPLOYMENT START DATE",M216="OPT IN","ENTER OPT IN DATE",M216="NEW JOINER / LEAVER","ENTER START DATE AND DOL",M216="NEW JOINER / OPT OUT","ENTER START DATE AND DATE OF OPT OUT",M216="NEW JOINER / PARTNERSHIP","ENTER START DATE AND DATE OF SWITCH TO PARTNERSHIP",M216="LEAVER FROM CAREER BREAK","ENTER DOL",M216="LEAVER FROM OPT OUT","ENTER DOL",M216="LEAVER FROM PARTNERSHIP","ENTER DOL",M216="RETURN FROM CAREER BREAK","ENTER RETURN BACK DATE",M216="INVALID COMBINATION","REVIEW INPUT",M216="AWAITING INPUT","AWAITING INPUT",M216="CONTINUOUS OPT OUT","",M216="CONTINUOUS CAREER BREAK","",M216="CONTINUOUS PARTNERSHIP","")</f>
        <v>AWAITING INPUT</v>
      </c>
      <c r="S216" s="11" t="str">
        <f t="shared" si="13"/>
        <v/>
      </c>
    </row>
    <row r="217" spans="1:19" ht="20.25" x14ac:dyDescent="0.25">
      <c r="A217" s="46"/>
      <c r="B217" s="46"/>
      <c r="C217" s="46"/>
      <c r="D217" s="46"/>
      <c r="E217" s="46"/>
      <c r="F217" s="46"/>
      <c r="G217" s="46"/>
      <c r="H217" s="46"/>
      <c r="J217" s="16"/>
      <c r="K217" s="16"/>
      <c r="L217" s="16"/>
      <c r="M217" s="11" t="str">
        <f t="shared" si="1"/>
        <v>AWAITING INPUT</v>
      </c>
      <c r="O217" s="15"/>
      <c r="P217" s="13" t="str">
        <f t="shared" si="14"/>
        <v>←</v>
      </c>
      <c r="Q217" s="7" t="str" cm="1">
        <f t="array" ref="Q217">_xlfn.IFS(M217="ACTIVE","",M217="LEAVER","ENTER DOL",M217="LEAVER @ 31/03","ENTER DOL",M217="OPT OUT","ENTER OPT OUT DATE",M217="CAREER BREAK","ENTER START DATE OF CAREER BREAK",M217="DEATH IN SERVICE","ENTER DATE OF DEATH",M217="SWITCH TO PARTNERSHIP","ENTER SWITCH DATE",M217="SWITCH TO ALPHA","ENTER SWITCH DATE",M217="NEW JOINER","ENTER EMPLOYMENT START DATE",M217="OPT IN","ENTER OPT IN DATE",M217="NEW JOINER / LEAVER","ENTER START DATE AND DOL",M217="NEW JOINER / OPT OUT","ENTER START DATE AND DATE OF OPT OUT",M217="NEW JOINER / PARTNERSHIP","ENTER START DATE AND DATE OF SWITCH TO PARTNERSHIP",M217="LEAVER FROM CAREER BREAK","ENTER DOL",M217="LEAVER FROM OPT OUT","ENTER DOL",M217="LEAVER FROM PARTNERSHIP","ENTER DOL",M217="RETURN FROM CAREER BREAK","ENTER RETURN BACK DATE",M217="INVALID COMBINATION","REVIEW INPUT",M217="AWAITING INPUT","AWAITING INPUT",M217="CONTINUOUS OPT OUT","",M217="CONTINUOUS CAREER BREAK","",M217="CONTINUOUS PARTNERSHIP","")</f>
        <v>AWAITING INPUT</v>
      </c>
      <c r="S217" s="11" t="str">
        <f t="shared" si="13"/>
        <v/>
      </c>
    </row>
    <row r="218" spans="1:19" ht="20.25" x14ac:dyDescent="0.25">
      <c r="A218" s="46"/>
      <c r="B218" s="46"/>
      <c r="C218" s="46"/>
      <c r="D218" s="46"/>
      <c r="E218" s="46"/>
      <c r="F218" s="46"/>
      <c r="G218" s="46"/>
      <c r="H218" s="46"/>
      <c r="J218" s="16"/>
      <c r="K218" s="16"/>
      <c r="L218" s="16"/>
      <c r="M218" s="11" t="str">
        <f t="shared" si="1"/>
        <v>AWAITING INPUT</v>
      </c>
      <c r="O218" s="15"/>
      <c r="P218" s="13" t="str">
        <f t="shared" si="14"/>
        <v>←</v>
      </c>
      <c r="Q218" s="7" t="str" cm="1">
        <f t="array" ref="Q218">_xlfn.IFS(M218="ACTIVE","",M218="LEAVER","ENTER DOL",M218="LEAVER @ 31/03","ENTER DOL",M218="OPT OUT","ENTER OPT OUT DATE",M218="CAREER BREAK","ENTER START DATE OF CAREER BREAK",M218="DEATH IN SERVICE","ENTER DATE OF DEATH",M218="SWITCH TO PARTNERSHIP","ENTER SWITCH DATE",M218="SWITCH TO ALPHA","ENTER SWITCH DATE",M218="NEW JOINER","ENTER EMPLOYMENT START DATE",M218="OPT IN","ENTER OPT IN DATE",M218="NEW JOINER / LEAVER","ENTER START DATE AND DOL",M218="NEW JOINER / OPT OUT","ENTER START DATE AND DATE OF OPT OUT",M218="NEW JOINER / PARTNERSHIP","ENTER START DATE AND DATE OF SWITCH TO PARTNERSHIP",M218="LEAVER FROM CAREER BREAK","ENTER DOL",M218="LEAVER FROM OPT OUT","ENTER DOL",M218="LEAVER FROM PARTNERSHIP","ENTER DOL",M218="RETURN FROM CAREER BREAK","ENTER RETURN BACK DATE",M218="INVALID COMBINATION","REVIEW INPUT",M218="AWAITING INPUT","AWAITING INPUT",M218="CONTINUOUS OPT OUT","",M218="CONTINUOUS CAREER BREAK","",M218="CONTINUOUS PARTNERSHIP","")</f>
        <v>AWAITING INPUT</v>
      </c>
      <c r="S218" s="11" t="str">
        <f t="shared" si="13"/>
        <v/>
      </c>
    </row>
    <row r="219" spans="1:19" ht="20.25" x14ac:dyDescent="0.25">
      <c r="A219" s="46"/>
      <c r="B219" s="46"/>
      <c r="C219" s="46"/>
      <c r="D219" s="46"/>
      <c r="E219" s="46"/>
      <c r="F219" s="46"/>
      <c r="G219" s="46"/>
      <c r="H219" s="46"/>
      <c r="J219" s="16"/>
      <c r="K219" s="16"/>
      <c r="L219" s="16"/>
      <c r="M219" s="11" t="str">
        <f t="shared" si="1"/>
        <v>AWAITING INPUT</v>
      </c>
      <c r="O219" s="15"/>
      <c r="P219" s="13" t="str">
        <f t="shared" si="14"/>
        <v>←</v>
      </c>
      <c r="Q219" s="7" t="str" cm="1">
        <f t="array" ref="Q219">_xlfn.IFS(M219="ACTIVE","",M219="LEAVER","ENTER DOL",M219="LEAVER @ 31/03","ENTER DOL",M219="OPT OUT","ENTER OPT OUT DATE",M219="CAREER BREAK","ENTER START DATE OF CAREER BREAK",M219="DEATH IN SERVICE","ENTER DATE OF DEATH",M219="SWITCH TO PARTNERSHIP","ENTER SWITCH DATE",M219="SWITCH TO ALPHA","ENTER SWITCH DATE",M219="NEW JOINER","ENTER EMPLOYMENT START DATE",M219="OPT IN","ENTER OPT IN DATE",M219="NEW JOINER / LEAVER","ENTER START DATE AND DOL",M219="NEW JOINER / OPT OUT","ENTER START DATE AND DATE OF OPT OUT",M219="NEW JOINER / PARTNERSHIP","ENTER START DATE AND DATE OF SWITCH TO PARTNERSHIP",M219="LEAVER FROM CAREER BREAK","ENTER DOL",M219="LEAVER FROM OPT OUT","ENTER DOL",M219="LEAVER FROM PARTNERSHIP","ENTER DOL",M219="RETURN FROM CAREER BREAK","ENTER RETURN BACK DATE",M219="INVALID COMBINATION","REVIEW INPUT",M219="AWAITING INPUT","AWAITING INPUT",M219="CONTINUOUS OPT OUT","",M219="CONTINUOUS CAREER BREAK","",M219="CONTINUOUS PARTNERSHIP","")</f>
        <v>AWAITING INPUT</v>
      </c>
      <c r="S219" s="11" t="str">
        <f t="shared" si="13"/>
        <v/>
      </c>
    </row>
    <row r="220" spans="1:19" ht="20.25" x14ac:dyDescent="0.25">
      <c r="A220" s="46"/>
      <c r="B220" s="46"/>
      <c r="C220" s="46"/>
      <c r="D220" s="46"/>
      <c r="E220" s="46"/>
      <c r="F220" s="46"/>
      <c r="G220" s="46"/>
      <c r="H220" s="46"/>
      <c r="J220" s="16"/>
      <c r="K220" s="16"/>
      <c r="L220" s="16"/>
      <c r="M220" s="11" t="str">
        <f t="shared" si="1"/>
        <v>AWAITING INPUT</v>
      </c>
      <c r="O220" s="15"/>
      <c r="P220" s="13" t="str">
        <f t="shared" si="14"/>
        <v>←</v>
      </c>
      <c r="Q220" s="7" t="str" cm="1">
        <f t="array" ref="Q220">_xlfn.IFS(M220="ACTIVE","",M220="LEAVER","ENTER DOL",M220="LEAVER @ 31/03","ENTER DOL",M220="OPT OUT","ENTER OPT OUT DATE",M220="CAREER BREAK","ENTER START DATE OF CAREER BREAK",M220="DEATH IN SERVICE","ENTER DATE OF DEATH",M220="SWITCH TO PARTNERSHIP","ENTER SWITCH DATE",M220="SWITCH TO ALPHA","ENTER SWITCH DATE",M220="NEW JOINER","ENTER EMPLOYMENT START DATE",M220="OPT IN","ENTER OPT IN DATE",M220="NEW JOINER / LEAVER","ENTER START DATE AND DOL",M220="NEW JOINER / OPT OUT","ENTER START DATE AND DATE OF OPT OUT",M220="NEW JOINER / PARTNERSHIP","ENTER START DATE AND DATE OF SWITCH TO PARTNERSHIP",M220="LEAVER FROM CAREER BREAK","ENTER DOL",M220="LEAVER FROM OPT OUT","ENTER DOL",M220="LEAVER FROM PARTNERSHIP","ENTER DOL",M220="RETURN FROM CAREER BREAK","ENTER RETURN BACK DATE",M220="INVALID COMBINATION","REVIEW INPUT",M220="AWAITING INPUT","AWAITING INPUT",M220="CONTINUOUS OPT OUT","",M220="CONTINUOUS CAREER BREAK","",M220="CONTINUOUS PARTNERSHIP","")</f>
        <v>AWAITING INPUT</v>
      </c>
      <c r="S220" s="11" t="str">
        <f t="shared" si="13"/>
        <v/>
      </c>
    </row>
    <row r="221" spans="1:19" ht="20.25" x14ac:dyDescent="0.25">
      <c r="A221" s="46"/>
      <c r="B221" s="46"/>
      <c r="C221" s="46"/>
      <c r="D221" s="46"/>
      <c r="E221" s="46"/>
      <c r="F221" s="46"/>
      <c r="G221" s="46"/>
      <c r="H221" s="46"/>
      <c r="J221" s="16"/>
      <c r="K221" s="16"/>
      <c r="L221" s="16"/>
      <c r="M221" s="11" t="str">
        <f t="shared" si="1"/>
        <v>AWAITING INPUT</v>
      </c>
      <c r="O221" s="15"/>
      <c r="P221" s="13" t="str">
        <f t="shared" si="14"/>
        <v>←</v>
      </c>
      <c r="Q221" s="7" t="str" cm="1">
        <f t="array" ref="Q221">_xlfn.IFS(M221="ACTIVE","",M221="LEAVER","ENTER DOL",M221="LEAVER @ 31/03","ENTER DOL",M221="OPT OUT","ENTER OPT OUT DATE",M221="CAREER BREAK","ENTER START DATE OF CAREER BREAK",M221="DEATH IN SERVICE","ENTER DATE OF DEATH",M221="SWITCH TO PARTNERSHIP","ENTER SWITCH DATE",M221="SWITCH TO ALPHA","ENTER SWITCH DATE",M221="NEW JOINER","ENTER EMPLOYMENT START DATE",M221="OPT IN","ENTER OPT IN DATE",M221="NEW JOINER / LEAVER","ENTER START DATE AND DOL",M221="NEW JOINER / OPT OUT","ENTER START DATE AND DATE OF OPT OUT",M221="NEW JOINER / PARTNERSHIP","ENTER START DATE AND DATE OF SWITCH TO PARTNERSHIP",M221="LEAVER FROM CAREER BREAK","ENTER DOL",M221="LEAVER FROM OPT OUT","ENTER DOL",M221="LEAVER FROM PARTNERSHIP","ENTER DOL",M221="RETURN FROM CAREER BREAK","ENTER RETURN BACK DATE",M221="INVALID COMBINATION","REVIEW INPUT",M221="AWAITING INPUT","AWAITING INPUT",M221="CONTINUOUS OPT OUT","",M221="CONTINUOUS CAREER BREAK","",M221="CONTINUOUS PARTNERSHIP","")</f>
        <v>AWAITING INPUT</v>
      </c>
      <c r="S221" s="11" t="str">
        <f t="shared" si="13"/>
        <v/>
      </c>
    </row>
    <row r="222" spans="1:19" ht="20.25" x14ac:dyDescent="0.25">
      <c r="A222" s="46"/>
      <c r="B222" s="46"/>
      <c r="C222" s="46"/>
      <c r="D222" s="46"/>
      <c r="E222" s="46"/>
      <c r="F222" s="46"/>
      <c r="G222" s="46"/>
      <c r="H222" s="46"/>
      <c r="J222" s="16"/>
      <c r="K222" s="16"/>
      <c r="L222" s="16"/>
      <c r="M222" s="11" t="str">
        <f t="shared" si="1"/>
        <v>AWAITING INPUT</v>
      </c>
      <c r="O222" s="15"/>
      <c r="P222" s="13" t="str">
        <f t="shared" si="14"/>
        <v>←</v>
      </c>
      <c r="Q222" s="7" t="str" cm="1">
        <f t="array" ref="Q222">_xlfn.IFS(M222="ACTIVE","",M222="LEAVER","ENTER DOL",M222="LEAVER @ 31/03","ENTER DOL",M222="OPT OUT","ENTER OPT OUT DATE",M222="CAREER BREAK","ENTER START DATE OF CAREER BREAK",M222="DEATH IN SERVICE","ENTER DATE OF DEATH",M222="SWITCH TO PARTNERSHIP","ENTER SWITCH DATE",M222="SWITCH TO ALPHA","ENTER SWITCH DATE",M222="NEW JOINER","ENTER EMPLOYMENT START DATE",M222="OPT IN","ENTER OPT IN DATE",M222="NEW JOINER / LEAVER","ENTER START DATE AND DOL",M222="NEW JOINER / OPT OUT","ENTER START DATE AND DATE OF OPT OUT",M222="NEW JOINER / PARTNERSHIP","ENTER START DATE AND DATE OF SWITCH TO PARTNERSHIP",M222="LEAVER FROM CAREER BREAK","ENTER DOL",M222="LEAVER FROM OPT OUT","ENTER DOL",M222="LEAVER FROM PARTNERSHIP","ENTER DOL",M222="RETURN FROM CAREER BREAK","ENTER RETURN BACK DATE",M222="INVALID COMBINATION","REVIEW INPUT",M222="AWAITING INPUT","AWAITING INPUT",M222="CONTINUOUS OPT OUT","",M222="CONTINUOUS CAREER BREAK","",M222="CONTINUOUS PARTNERSHIP","")</f>
        <v>AWAITING INPUT</v>
      </c>
      <c r="S222" s="11" t="str">
        <f t="shared" si="13"/>
        <v/>
      </c>
    </row>
    <row r="223" spans="1:19" ht="20.25" x14ac:dyDescent="0.25">
      <c r="A223" s="46"/>
      <c r="B223" s="46"/>
      <c r="C223" s="46"/>
      <c r="D223" s="46"/>
      <c r="E223" s="46"/>
      <c r="F223" s="46"/>
      <c r="G223" s="46"/>
      <c r="H223" s="46"/>
      <c r="J223" s="16"/>
      <c r="K223" s="16"/>
      <c r="L223" s="16"/>
      <c r="M223" s="11" t="str">
        <f t="shared" si="1"/>
        <v>AWAITING INPUT</v>
      </c>
      <c r="O223" s="15"/>
      <c r="P223" s="13" t="str">
        <f t="shared" si="14"/>
        <v>←</v>
      </c>
      <c r="Q223" s="7" t="str" cm="1">
        <f t="array" ref="Q223">_xlfn.IFS(M223="ACTIVE","",M223="LEAVER","ENTER DOL",M223="LEAVER @ 31/03","ENTER DOL",M223="OPT OUT","ENTER OPT OUT DATE",M223="CAREER BREAK","ENTER START DATE OF CAREER BREAK",M223="DEATH IN SERVICE","ENTER DATE OF DEATH",M223="SWITCH TO PARTNERSHIP","ENTER SWITCH DATE",M223="SWITCH TO ALPHA","ENTER SWITCH DATE",M223="NEW JOINER","ENTER EMPLOYMENT START DATE",M223="OPT IN","ENTER OPT IN DATE",M223="NEW JOINER / LEAVER","ENTER START DATE AND DOL",M223="NEW JOINER / OPT OUT","ENTER START DATE AND DATE OF OPT OUT",M223="NEW JOINER / PARTNERSHIP","ENTER START DATE AND DATE OF SWITCH TO PARTNERSHIP",M223="LEAVER FROM CAREER BREAK","ENTER DOL",M223="LEAVER FROM OPT OUT","ENTER DOL",M223="LEAVER FROM PARTNERSHIP","ENTER DOL",M223="RETURN FROM CAREER BREAK","ENTER RETURN BACK DATE",M223="INVALID COMBINATION","REVIEW INPUT",M223="AWAITING INPUT","AWAITING INPUT",M223="CONTINUOUS OPT OUT","",M223="CONTINUOUS CAREER BREAK","",M223="CONTINUOUS PARTNERSHIP","")</f>
        <v>AWAITING INPUT</v>
      </c>
      <c r="S223" s="11" t="str">
        <f t="shared" si="13"/>
        <v/>
      </c>
    </row>
    <row r="224" spans="1:19" ht="20.25" x14ac:dyDescent="0.25">
      <c r="A224" s="46"/>
      <c r="B224" s="46"/>
      <c r="C224" s="46"/>
      <c r="D224" s="46"/>
      <c r="E224" s="46"/>
      <c r="F224" s="46"/>
      <c r="G224" s="46"/>
      <c r="H224" s="46"/>
      <c r="J224" s="16"/>
      <c r="K224" s="16"/>
      <c r="L224" s="16"/>
      <c r="M224" s="11" t="str">
        <f t="shared" si="1"/>
        <v>AWAITING INPUT</v>
      </c>
      <c r="O224" s="15"/>
      <c r="P224" s="13" t="str">
        <f t="shared" si="14"/>
        <v>←</v>
      </c>
      <c r="Q224" s="7" t="str" cm="1">
        <f t="array" ref="Q224">_xlfn.IFS(M224="ACTIVE","",M224="LEAVER","ENTER DOL",M224="LEAVER @ 31/03","ENTER DOL",M224="OPT OUT","ENTER OPT OUT DATE",M224="CAREER BREAK","ENTER START DATE OF CAREER BREAK",M224="DEATH IN SERVICE","ENTER DATE OF DEATH",M224="SWITCH TO PARTNERSHIP","ENTER SWITCH DATE",M224="SWITCH TO ALPHA","ENTER SWITCH DATE",M224="NEW JOINER","ENTER EMPLOYMENT START DATE",M224="OPT IN","ENTER OPT IN DATE",M224="NEW JOINER / LEAVER","ENTER START DATE AND DOL",M224="NEW JOINER / OPT OUT","ENTER START DATE AND DATE OF OPT OUT",M224="NEW JOINER / PARTNERSHIP","ENTER START DATE AND DATE OF SWITCH TO PARTNERSHIP",M224="LEAVER FROM CAREER BREAK","ENTER DOL",M224="LEAVER FROM OPT OUT","ENTER DOL",M224="LEAVER FROM PARTNERSHIP","ENTER DOL",M224="RETURN FROM CAREER BREAK","ENTER RETURN BACK DATE",M224="INVALID COMBINATION","REVIEW INPUT",M224="AWAITING INPUT","AWAITING INPUT",M224="CONTINUOUS OPT OUT","",M224="CONTINUOUS CAREER BREAK","",M224="CONTINUOUS PARTNERSHIP","")</f>
        <v>AWAITING INPUT</v>
      </c>
      <c r="S224" s="11" t="str">
        <f t="shared" si="13"/>
        <v/>
      </c>
    </row>
    <row r="225" spans="1:19" ht="20.25" x14ac:dyDescent="0.25">
      <c r="A225" s="46"/>
      <c r="B225" s="46"/>
      <c r="C225" s="46"/>
      <c r="D225" s="46"/>
      <c r="E225" s="46"/>
      <c r="F225" s="46"/>
      <c r="G225" s="46"/>
      <c r="H225" s="46"/>
      <c r="J225" s="16"/>
      <c r="K225" s="16"/>
      <c r="L225" s="16"/>
      <c r="M225" s="11" t="str">
        <f t="shared" si="1"/>
        <v>AWAITING INPUT</v>
      </c>
      <c r="O225" s="15"/>
      <c r="P225" s="13" t="str">
        <f t="shared" si="14"/>
        <v>←</v>
      </c>
      <c r="Q225" s="7" t="str" cm="1">
        <f t="array" ref="Q225">_xlfn.IFS(M225="ACTIVE","",M225="LEAVER","ENTER DOL",M225="LEAVER @ 31/03","ENTER DOL",M225="OPT OUT","ENTER OPT OUT DATE",M225="CAREER BREAK","ENTER START DATE OF CAREER BREAK",M225="DEATH IN SERVICE","ENTER DATE OF DEATH",M225="SWITCH TO PARTNERSHIP","ENTER SWITCH DATE",M225="SWITCH TO ALPHA","ENTER SWITCH DATE",M225="NEW JOINER","ENTER EMPLOYMENT START DATE",M225="OPT IN","ENTER OPT IN DATE",M225="NEW JOINER / LEAVER","ENTER START DATE AND DOL",M225="NEW JOINER / OPT OUT","ENTER START DATE AND DATE OF OPT OUT",M225="NEW JOINER / PARTNERSHIP","ENTER START DATE AND DATE OF SWITCH TO PARTNERSHIP",M225="LEAVER FROM CAREER BREAK","ENTER DOL",M225="LEAVER FROM OPT OUT","ENTER DOL",M225="LEAVER FROM PARTNERSHIP","ENTER DOL",M225="RETURN FROM CAREER BREAK","ENTER RETURN BACK DATE",M225="INVALID COMBINATION","REVIEW INPUT",M225="AWAITING INPUT","AWAITING INPUT",M225="CONTINUOUS OPT OUT","",M225="CONTINUOUS CAREER BREAK","",M225="CONTINUOUS PARTNERSHIP","")</f>
        <v>AWAITING INPUT</v>
      </c>
      <c r="S225" s="11" t="str">
        <f t="shared" si="13"/>
        <v/>
      </c>
    </row>
    <row r="226" spans="1:19" ht="20.25" x14ac:dyDescent="0.25">
      <c r="A226" s="46"/>
      <c r="B226" s="46"/>
      <c r="C226" s="46"/>
      <c r="D226" s="46"/>
      <c r="E226" s="46"/>
      <c r="F226" s="46"/>
      <c r="G226" s="46"/>
      <c r="H226" s="46"/>
      <c r="J226" s="16"/>
      <c r="K226" s="16"/>
      <c r="L226" s="16"/>
      <c r="M226" s="11" t="str">
        <f t="shared" si="1"/>
        <v>AWAITING INPUT</v>
      </c>
      <c r="O226" s="15"/>
      <c r="P226" s="13" t="str">
        <f t="shared" si="14"/>
        <v>←</v>
      </c>
      <c r="Q226" s="7" t="str" cm="1">
        <f t="array" ref="Q226">_xlfn.IFS(M226="ACTIVE","",M226="LEAVER","ENTER DOL",M226="LEAVER @ 31/03","ENTER DOL",M226="OPT OUT","ENTER OPT OUT DATE",M226="CAREER BREAK","ENTER START DATE OF CAREER BREAK",M226="DEATH IN SERVICE","ENTER DATE OF DEATH",M226="SWITCH TO PARTNERSHIP","ENTER SWITCH DATE",M226="SWITCH TO ALPHA","ENTER SWITCH DATE",M226="NEW JOINER","ENTER EMPLOYMENT START DATE",M226="OPT IN","ENTER OPT IN DATE",M226="NEW JOINER / LEAVER","ENTER START DATE AND DOL",M226="NEW JOINER / OPT OUT","ENTER START DATE AND DATE OF OPT OUT",M226="NEW JOINER / PARTNERSHIP","ENTER START DATE AND DATE OF SWITCH TO PARTNERSHIP",M226="LEAVER FROM CAREER BREAK","ENTER DOL",M226="LEAVER FROM OPT OUT","ENTER DOL",M226="LEAVER FROM PARTNERSHIP","ENTER DOL",M226="RETURN FROM CAREER BREAK","ENTER RETURN BACK DATE",M226="INVALID COMBINATION","REVIEW INPUT",M226="AWAITING INPUT","AWAITING INPUT",M226="CONTINUOUS OPT OUT","",M226="CONTINUOUS CAREER BREAK","",M226="CONTINUOUS PARTNERSHIP","")</f>
        <v>AWAITING INPUT</v>
      </c>
      <c r="S226" s="11" t="str">
        <f t="shared" si="13"/>
        <v/>
      </c>
    </row>
    <row r="227" spans="1:19" ht="20.25" x14ac:dyDescent="0.25">
      <c r="A227" s="46"/>
      <c r="B227" s="46"/>
      <c r="C227" s="46"/>
      <c r="D227" s="46"/>
      <c r="E227" s="46"/>
      <c r="F227" s="46"/>
      <c r="G227" s="46"/>
      <c r="H227" s="46"/>
      <c r="J227" s="16"/>
      <c r="K227" s="16"/>
      <c r="L227" s="16"/>
      <c r="M227" s="11" t="str">
        <f t="shared" si="1"/>
        <v>AWAITING INPUT</v>
      </c>
      <c r="O227" s="15"/>
      <c r="P227" s="13" t="str">
        <f t="shared" si="14"/>
        <v>←</v>
      </c>
      <c r="Q227" s="7" t="str" cm="1">
        <f t="array" ref="Q227">_xlfn.IFS(M227="ACTIVE","",M227="LEAVER","ENTER DOL",M227="LEAVER @ 31/03","ENTER DOL",M227="OPT OUT","ENTER OPT OUT DATE",M227="CAREER BREAK","ENTER START DATE OF CAREER BREAK",M227="DEATH IN SERVICE","ENTER DATE OF DEATH",M227="SWITCH TO PARTNERSHIP","ENTER SWITCH DATE",M227="SWITCH TO ALPHA","ENTER SWITCH DATE",M227="NEW JOINER","ENTER EMPLOYMENT START DATE",M227="OPT IN","ENTER OPT IN DATE",M227="NEW JOINER / LEAVER","ENTER START DATE AND DOL",M227="NEW JOINER / OPT OUT","ENTER START DATE AND DATE OF OPT OUT",M227="NEW JOINER / PARTNERSHIP","ENTER START DATE AND DATE OF SWITCH TO PARTNERSHIP",M227="LEAVER FROM CAREER BREAK","ENTER DOL",M227="LEAVER FROM OPT OUT","ENTER DOL",M227="LEAVER FROM PARTNERSHIP","ENTER DOL",M227="RETURN FROM CAREER BREAK","ENTER RETURN BACK DATE",M227="INVALID COMBINATION","REVIEW INPUT",M227="AWAITING INPUT","AWAITING INPUT",M227="CONTINUOUS OPT OUT","",M227="CONTINUOUS CAREER BREAK","",M227="CONTINUOUS PARTNERSHIP","")</f>
        <v>AWAITING INPUT</v>
      </c>
      <c r="S227" s="11" t="str">
        <f t="shared" si="13"/>
        <v/>
      </c>
    </row>
    <row r="228" spans="1:19" ht="20.25" x14ac:dyDescent="0.25">
      <c r="A228" s="46"/>
      <c r="B228" s="46"/>
      <c r="C228" s="46"/>
      <c r="D228" s="46"/>
      <c r="E228" s="46"/>
      <c r="F228" s="46"/>
      <c r="G228" s="46"/>
      <c r="H228" s="46"/>
      <c r="J228" s="16"/>
      <c r="K228" s="16"/>
      <c r="L228" s="16"/>
      <c r="M228" s="11" t="str">
        <f t="shared" si="1"/>
        <v>AWAITING INPUT</v>
      </c>
      <c r="O228" s="15"/>
      <c r="P228" s="13" t="str">
        <f t="shared" si="14"/>
        <v>←</v>
      </c>
      <c r="Q228" s="7" t="str" cm="1">
        <f t="array" ref="Q228">_xlfn.IFS(M228="ACTIVE","",M228="LEAVER","ENTER DOL",M228="LEAVER @ 31/03","ENTER DOL",M228="OPT OUT","ENTER OPT OUT DATE",M228="CAREER BREAK","ENTER START DATE OF CAREER BREAK",M228="DEATH IN SERVICE","ENTER DATE OF DEATH",M228="SWITCH TO PARTNERSHIP","ENTER SWITCH DATE",M228="SWITCH TO ALPHA","ENTER SWITCH DATE",M228="NEW JOINER","ENTER EMPLOYMENT START DATE",M228="OPT IN","ENTER OPT IN DATE",M228="NEW JOINER / LEAVER","ENTER START DATE AND DOL",M228="NEW JOINER / OPT OUT","ENTER START DATE AND DATE OF OPT OUT",M228="NEW JOINER / PARTNERSHIP","ENTER START DATE AND DATE OF SWITCH TO PARTNERSHIP",M228="LEAVER FROM CAREER BREAK","ENTER DOL",M228="LEAVER FROM OPT OUT","ENTER DOL",M228="LEAVER FROM PARTNERSHIP","ENTER DOL",M228="RETURN FROM CAREER BREAK","ENTER RETURN BACK DATE",M228="INVALID COMBINATION","REVIEW INPUT",M228="AWAITING INPUT","AWAITING INPUT",M228="CONTINUOUS OPT OUT","",M228="CONTINUOUS CAREER BREAK","",M228="CONTINUOUS PARTNERSHIP","")</f>
        <v>AWAITING INPUT</v>
      </c>
      <c r="S228" s="11" t="str">
        <f t="shared" si="13"/>
        <v/>
      </c>
    </row>
    <row r="229" spans="1:19" ht="20.25" x14ac:dyDescent="0.25">
      <c r="A229" s="46"/>
      <c r="B229" s="46"/>
      <c r="C229" s="46"/>
      <c r="D229" s="46"/>
      <c r="E229" s="46"/>
      <c r="F229" s="46"/>
      <c r="G229" s="46"/>
      <c r="H229" s="46"/>
      <c r="J229" s="16"/>
      <c r="K229" s="16"/>
      <c r="L229" s="16"/>
      <c r="M229" s="11" t="str">
        <f t="shared" si="1"/>
        <v>AWAITING INPUT</v>
      </c>
      <c r="O229" s="15"/>
      <c r="P229" s="13" t="str">
        <f t="shared" si="14"/>
        <v>←</v>
      </c>
      <c r="Q229" s="7" t="str" cm="1">
        <f t="array" ref="Q229">_xlfn.IFS(M229="ACTIVE","",M229="LEAVER","ENTER DOL",M229="LEAVER @ 31/03","ENTER DOL",M229="OPT OUT","ENTER OPT OUT DATE",M229="CAREER BREAK","ENTER START DATE OF CAREER BREAK",M229="DEATH IN SERVICE","ENTER DATE OF DEATH",M229="SWITCH TO PARTNERSHIP","ENTER SWITCH DATE",M229="SWITCH TO ALPHA","ENTER SWITCH DATE",M229="NEW JOINER","ENTER EMPLOYMENT START DATE",M229="OPT IN","ENTER OPT IN DATE",M229="NEW JOINER / LEAVER","ENTER START DATE AND DOL",M229="NEW JOINER / OPT OUT","ENTER START DATE AND DATE OF OPT OUT",M229="NEW JOINER / PARTNERSHIP","ENTER START DATE AND DATE OF SWITCH TO PARTNERSHIP",M229="LEAVER FROM CAREER BREAK","ENTER DOL",M229="LEAVER FROM OPT OUT","ENTER DOL",M229="LEAVER FROM PARTNERSHIP","ENTER DOL",M229="RETURN FROM CAREER BREAK","ENTER RETURN BACK DATE",M229="INVALID COMBINATION","REVIEW INPUT",M229="AWAITING INPUT","AWAITING INPUT",M229="CONTINUOUS OPT OUT","",M229="CONTINUOUS CAREER BREAK","",M229="CONTINUOUS PARTNERSHIP","")</f>
        <v>AWAITING INPUT</v>
      </c>
      <c r="S229" s="11" t="str">
        <f t="shared" si="13"/>
        <v/>
      </c>
    </row>
    <row r="230" spans="1:19" ht="20.25" x14ac:dyDescent="0.25">
      <c r="A230" s="46"/>
      <c r="B230" s="46"/>
      <c r="C230" s="46"/>
      <c r="D230" s="46"/>
      <c r="E230" s="46"/>
      <c r="F230" s="46"/>
      <c r="G230" s="46"/>
      <c r="H230" s="46"/>
      <c r="J230" s="16"/>
      <c r="K230" s="16"/>
      <c r="L230" s="16"/>
      <c r="M230" s="11" t="str">
        <f t="shared" si="1"/>
        <v>AWAITING INPUT</v>
      </c>
      <c r="O230" s="15"/>
      <c r="P230" s="13" t="str">
        <f t="shared" si="14"/>
        <v>←</v>
      </c>
      <c r="Q230" s="7" t="str" cm="1">
        <f t="array" ref="Q230">_xlfn.IFS(M230="ACTIVE","",M230="LEAVER","ENTER DOL",M230="LEAVER @ 31/03","ENTER DOL",M230="OPT OUT","ENTER OPT OUT DATE",M230="CAREER BREAK","ENTER START DATE OF CAREER BREAK",M230="DEATH IN SERVICE","ENTER DATE OF DEATH",M230="SWITCH TO PARTNERSHIP","ENTER SWITCH DATE",M230="SWITCH TO ALPHA","ENTER SWITCH DATE",M230="NEW JOINER","ENTER EMPLOYMENT START DATE",M230="OPT IN","ENTER OPT IN DATE",M230="NEW JOINER / LEAVER","ENTER START DATE AND DOL",M230="NEW JOINER / OPT OUT","ENTER START DATE AND DATE OF OPT OUT",M230="NEW JOINER / PARTNERSHIP","ENTER START DATE AND DATE OF SWITCH TO PARTNERSHIP",M230="LEAVER FROM CAREER BREAK","ENTER DOL",M230="LEAVER FROM OPT OUT","ENTER DOL",M230="LEAVER FROM PARTNERSHIP","ENTER DOL",M230="RETURN FROM CAREER BREAK","ENTER RETURN BACK DATE",M230="INVALID COMBINATION","REVIEW INPUT",M230="AWAITING INPUT","AWAITING INPUT",M230="CONTINUOUS OPT OUT","",M230="CONTINUOUS CAREER BREAK","",M230="CONTINUOUS PARTNERSHIP","")</f>
        <v>AWAITING INPUT</v>
      </c>
      <c r="S230" s="11" t="str">
        <f t="shared" si="13"/>
        <v/>
      </c>
    </row>
    <row r="231" spans="1:19" ht="20.25" x14ac:dyDescent="0.25">
      <c r="A231" s="46"/>
      <c r="B231" s="46"/>
      <c r="C231" s="46"/>
      <c r="D231" s="46"/>
      <c r="E231" s="46"/>
      <c r="F231" s="46"/>
      <c r="G231" s="46"/>
      <c r="H231" s="46"/>
      <c r="J231" s="16"/>
      <c r="K231" s="16"/>
      <c r="L231" s="16"/>
      <c r="M231" s="11" t="str">
        <f t="shared" si="1"/>
        <v>AWAITING INPUT</v>
      </c>
      <c r="O231" s="15"/>
      <c r="P231" s="13" t="str">
        <f t="shared" si="14"/>
        <v>←</v>
      </c>
      <c r="Q231" s="7" t="str" cm="1">
        <f t="array" ref="Q231">_xlfn.IFS(M231="ACTIVE","",M231="LEAVER","ENTER DOL",M231="LEAVER @ 31/03","ENTER DOL",M231="OPT OUT","ENTER OPT OUT DATE",M231="CAREER BREAK","ENTER START DATE OF CAREER BREAK",M231="DEATH IN SERVICE","ENTER DATE OF DEATH",M231="SWITCH TO PARTNERSHIP","ENTER SWITCH DATE",M231="SWITCH TO ALPHA","ENTER SWITCH DATE",M231="NEW JOINER","ENTER EMPLOYMENT START DATE",M231="OPT IN","ENTER OPT IN DATE",M231="NEW JOINER / LEAVER","ENTER START DATE AND DOL",M231="NEW JOINER / OPT OUT","ENTER START DATE AND DATE OF OPT OUT",M231="NEW JOINER / PARTNERSHIP","ENTER START DATE AND DATE OF SWITCH TO PARTNERSHIP",M231="LEAVER FROM CAREER BREAK","ENTER DOL",M231="LEAVER FROM OPT OUT","ENTER DOL",M231="LEAVER FROM PARTNERSHIP","ENTER DOL",M231="RETURN FROM CAREER BREAK","ENTER RETURN BACK DATE",M231="INVALID COMBINATION","REVIEW INPUT",M231="AWAITING INPUT","AWAITING INPUT",M231="CONTINUOUS OPT OUT","",M231="CONTINUOUS CAREER BREAK","",M231="CONTINUOUS PARTNERSHIP","")</f>
        <v>AWAITING INPUT</v>
      </c>
      <c r="S231" s="11" t="str">
        <f t="shared" si="13"/>
        <v/>
      </c>
    </row>
    <row r="232" spans="1:19" ht="20.25" x14ac:dyDescent="0.25">
      <c r="A232" s="46"/>
      <c r="B232" s="46"/>
      <c r="C232" s="46"/>
      <c r="D232" s="46"/>
      <c r="E232" s="46"/>
      <c r="F232" s="46"/>
      <c r="G232" s="46"/>
      <c r="H232" s="46"/>
      <c r="J232" s="16"/>
      <c r="K232" s="16"/>
      <c r="L232" s="16"/>
      <c r="M232" s="11" t="str">
        <f t="shared" si="1"/>
        <v>AWAITING INPUT</v>
      </c>
      <c r="O232" s="15"/>
      <c r="P232" s="13" t="str">
        <f t="shared" si="14"/>
        <v>←</v>
      </c>
      <c r="Q232" s="7" t="str" cm="1">
        <f t="array" ref="Q232">_xlfn.IFS(M232="ACTIVE","",M232="LEAVER","ENTER DOL",M232="LEAVER @ 31/03","ENTER DOL",M232="OPT OUT","ENTER OPT OUT DATE",M232="CAREER BREAK","ENTER START DATE OF CAREER BREAK",M232="DEATH IN SERVICE","ENTER DATE OF DEATH",M232="SWITCH TO PARTNERSHIP","ENTER SWITCH DATE",M232="SWITCH TO ALPHA","ENTER SWITCH DATE",M232="NEW JOINER","ENTER EMPLOYMENT START DATE",M232="OPT IN","ENTER OPT IN DATE",M232="NEW JOINER / LEAVER","ENTER START DATE AND DOL",M232="NEW JOINER / OPT OUT","ENTER START DATE AND DATE OF OPT OUT",M232="NEW JOINER / PARTNERSHIP","ENTER START DATE AND DATE OF SWITCH TO PARTNERSHIP",M232="LEAVER FROM CAREER BREAK","ENTER DOL",M232="LEAVER FROM OPT OUT","ENTER DOL",M232="LEAVER FROM PARTNERSHIP","ENTER DOL",M232="RETURN FROM CAREER BREAK","ENTER RETURN BACK DATE",M232="INVALID COMBINATION","REVIEW INPUT",M232="AWAITING INPUT","AWAITING INPUT",M232="CONTINUOUS OPT OUT","",M232="CONTINUOUS CAREER BREAK","",M232="CONTINUOUS PARTNERSHIP","")</f>
        <v>AWAITING INPUT</v>
      </c>
      <c r="S232" s="11" t="str">
        <f t="shared" si="13"/>
        <v/>
      </c>
    </row>
    <row r="233" spans="1:19" ht="20.25" x14ac:dyDescent="0.25">
      <c r="A233" s="46"/>
      <c r="B233" s="46"/>
      <c r="C233" s="46"/>
      <c r="D233" s="46"/>
      <c r="E233" s="46"/>
      <c r="F233" s="46"/>
      <c r="G233" s="46"/>
      <c r="H233" s="46"/>
      <c r="J233" s="16"/>
      <c r="K233" s="16"/>
      <c r="L233" s="16"/>
      <c r="M233" s="11" t="str">
        <f t="shared" si="1"/>
        <v>AWAITING INPUT</v>
      </c>
      <c r="O233" s="15"/>
      <c r="P233" s="13" t="str">
        <f t="shared" si="14"/>
        <v>←</v>
      </c>
      <c r="Q233" s="7" t="str" cm="1">
        <f t="array" ref="Q233">_xlfn.IFS(M233="ACTIVE","",M233="LEAVER","ENTER DOL",M233="LEAVER @ 31/03","ENTER DOL",M233="OPT OUT","ENTER OPT OUT DATE",M233="CAREER BREAK","ENTER START DATE OF CAREER BREAK",M233="DEATH IN SERVICE","ENTER DATE OF DEATH",M233="SWITCH TO PARTNERSHIP","ENTER SWITCH DATE",M233="SWITCH TO ALPHA","ENTER SWITCH DATE",M233="NEW JOINER","ENTER EMPLOYMENT START DATE",M233="OPT IN","ENTER OPT IN DATE",M233="NEW JOINER / LEAVER","ENTER START DATE AND DOL",M233="NEW JOINER / OPT OUT","ENTER START DATE AND DATE OF OPT OUT",M233="NEW JOINER / PARTNERSHIP","ENTER START DATE AND DATE OF SWITCH TO PARTNERSHIP",M233="LEAVER FROM CAREER BREAK","ENTER DOL",M233="LEAVER FROM OPT OUT","ENTER DOL",M233="LEAVER FROM PARTNERSHIP","ENTER DOL",M233="RETURN FROM CAREER BREAK","ENTER RETURN BACK DATE",M233="INVALID COMBINATION","REVIEW INPUT",M233="AWAITING INPUT","AWAITING INPUT",M233="CONTINUOUS OPT OUT","",M233="CONTINUOUS CAREER BREAK","",M233="CONTINUOUS PARTNERSHIP","")</f>
        <v>AWAITING INPUT</v>
      </c>
      <c r="S233" s="11" t="str">
        <f t="shared" si="13"/>
        <v/>
      </c>
    </row>
    <row r="234" spans="1:19" ht="20.25" x14ac:dyDescent="0.25">
      <c r="A234" s="46"/>
      <c r="B234" s="46"/>
      <c r="C234" s="46"/>
      <c r="D234" s="46"/>
      <c r="E234" s="46"/>
      <c r="F234" s="46"/>
      <c r="G234" s="46"/>
      <c r="H234" s="46"/>
      <c r="J234" s="16"/>
      <c r="K234" s="16"/>
      <c r="L234" s="16"/>
      <c r="M234" s="11" t="str">
        <f t="shared" si="1"/>
        <v>AWAITING INPUT</v>
      </c>
      <c r="O234" s="15"/>
      <c r="P234" s="13" t="str">
        <f t="shared" si="14"/>
        <v>←</v>
      </c>
      <c r="Q234" s="7" t="str" cm="1">
        <f t="array" ref="Q234">_xlfn.IFS(M234="ACTIVE","",M234="LEAVER","ENTER DOL",M234="LEAVER @ 31/03","ENTER DOL",M234="OPT OUT","ENTER OPT OUT DATE",M234="CAREER BREAK","ENTER START DATE OF CAREER BREAK",M234="DEATH IN SERVICE","ENTER DATE OF DEATH",M234="SWITCH TO PARTNERSHIP","ENTER SWITCH DATE",M234="SWITCH TO ALPHA","ENTER SWITCH DATE",M234="NEW JOINER","ENTER EMPLOYMENT START DATE",M234="OPT IN","ENTER OPT IN DATE",M234="NEW JOINER / LEAVER","ENTER START DATE AND DOL",M234="NEW JOINER / OPT OUT","ENTER START DATE AND DATE OF OPT OUT",M234="NEW JOINER / PARTNERSHIP","ENTER START DATE AND DATE OF SWITCH TO PARTNERSHIP",M234="LEAVER FROM CAREER BREAK","ENTER DOL",M234="LEAVER FROM OPT OUT","ENTER DOL",M234="LEAVER FROM PARTNERSHIP","ENTER DOL",M234="RETURN FROM CAREER BREAK","ENTER RETURN BACK DATE",M234="INVALID COMBINATION","REVIEW INPUT",M234="AWAITING INPUT","AWAITING INPUT",M234="CONTINUOUS OPT OUT","",M234="CONTINUOUS CAREER BREAK","",M234="CONTINUOUS PARTNERSHIP","")</f>
        <v>AWAITING INPUT</v>
      </c>
      <c r="S234" s="11" t="str">
        <f t="shared" si="13"/>
        <v/>
      </c>
    </row>
    <row r="235" spans="1:19" ht="20.25" x14ac:dyDescent="0.25">
      <c r="A235" s="46"/>
      <c r="B235" s="46"/>
      <c r="C235" s="46"/>
      <c r="D235" s="46"/>
      <c r="E235" s="46"/>
      <c r="F235" s="46"/>
      <c r="G235" s="46"/>
      <c r="H235" s="46"/>
      <c r="J235" s="16"/>
      <c r="K235" s="16"/>
      <c r="L235" s="16"/>
      <c r="M235" s="11" t="str">
        <f t="shared" si="1"/>
        <v>AWAITING INPUT</v>
      </c>
      <c r="O235" s="15"/>
      <c r="P235" s="13" t="str">
        <f t="shared" si="14"/>
        <v>←</v>
      </c>
      <c r="Q235" s="7" t="str" cm="1">
        <f t="array" ref="Q235">_xlfn.IFS(M235="ACTIVE","",M235="LEAVER","ENTER DOL",M235="LEAVER @ 31/03","ENTER DOL",M235="OPT OUT","ENTER OPT OUT DATE",M235="CAREER BREAK","ENTER START DATE OF CAREER BREAK",M235="DEATH IN SERVICE","ENTER DATE OF DEATH",M235="SWITCH TO PARTNERSHIP","ENTER SWITCH DATE",M235="SWITCH TO ALPHA","ENTER SWITCH DATE",M235="NEW JOINER","ENTER EMPLOYMENT START DATE",M235="OPT IN","ENTER OPT IN DATE",M235="NEW JOINER / LEAVER","ENTER START DATE AND DOL",M235="NEW JOINER / OPT OUT","ENTER START DATE AND DATE OF OPT OUT",M235="NEW JOINER / PARTNERSHIP","ENTER START DATE AND DATE OF SWITCH TO PARTNERSHIP",M235="LEAVER FROM CAREER BREAK","ENTER DOL",M235="LEAVER FROM OPT OUT","ENTER DOL",M235="LEAVER FROM PARTNERSHIP","ENTER DOL",M235="RETURN FROM CAREER BREAK","ENTER RETURN BACK DATE",M235="INVALID COMBINATION","REVIEW INPUT",M235="AWAITING INPUT","AWAITING INPUT",M235="CONTINUOUS OPT OUT","",M235="CONTINUOUS CAREER BREAK","",M235="CONTINUOUS PARTNERSHIP","")</f>
        <v>AWAITING INPUT</v>
      </c>
      <c r="S235" s="11" t="str">
        <f t="shared" si="13"/>
        <v/>
      </c>
    </row>
    <row r="236" spans="1:19" ht="20.25" x14ac:dyDescent="0.25">
      <c r="A236" s="46"/>
      <c r="B236" s="46"/>
      <c r="C236" s="46"/>
      <c r="D236" s="46"/>
      <c r="E236" s="46"/>
      <c r="F236" s="46"/>
      <c r="G236" s="46"/>
      <c r="H236" s="46"/>
      <c r="J236" s="16"/>
      <c r="K236" s="16"/>
      <c r="L236" s="16"/>
      <c r="M236" s="11" t="str">
        <f t="shared" si="1"/>
        <v>AWAITING INPUT</v>
      </c>
      <c r="O236" s="15"/>
      <c r="P236" s="13" t="str">
        <f t="shared" si="14"/>
        <v>←</v>
      </c>
      <c r="Q236" s="7" t="str" cm="1">
        <f t="array" ref="Q236">_xlfn.IFS(M236="ACTIVE","",M236="LEAVER","ENTER DOL",M236="LEAVER @ 31/03","ENTER DOL",M236="OPT OUT","ENTER OPT OUT DATE",M236="CAREER BREAK","ENTER START DATE OF CAREER BREAK",M236="DEATH IN SERVICE","ENTER DATE OF DEATH",M236="SWITCH TO PARTNERSHIP","ENTER SWITCH DATE",M236="SWITCH TO ALPHA","ENTER SWITCH DATE",M236="NEW JOINER","ENTER EMPLOYMENT START DATE",M236="OPT IN","ENTER OPT IN DATE",M236="NEW JOINER / LEAVER","ENTER START DATE AND DOL",M236="NEW JOINER / OPT OUT","ENTER START DATE AND DATE OF OPT OUT",M236="NEW JOINER / PARTNERSHIP","ENTER START DATE AND DATE OF SWITCH TO PARTNERSHIP",M236="LEAVER FROM CAREER BREAK","ENTER DOL",M236="LEAVER FROM OPT OUT","ENTER DOL",M236="LEAVER FROM PARTNERSHIP","ENTER DOL",M236="RETURN FROM CAREER BREAK","ENTER RETURN BACK DATE",M236="INVALID COMBINATION","REVIEW INPUT",M236="AWAITING INPUT","AWAITING INPUT",M236="CONTINUOUS OPT OUT","",M236="CONTINUOUS CAREER BREAK","",M236="CONTINUOUS PARTNERSHIP","")</f>
        <v>AWAITING INPUT</v>
      </c>
      <c r="S236" s="11" t="str">
        <f t="shared" si="13"/>
        <v/>
      </c>
    </row>
    <row r="237" spans="1:19" ht="20.25" x14ac:dyDescent="0.25">
      <c r="A237" s="46"/>
      <c r="B237" s="46"/>
      <c r="C237" s="46"/>
      <c r="D237" s="46"/>
      <c r="E237" s="46"/>
      <c r="F237" s="46"/>
      <c r="G237" s="46"/>
      <c r="H237" s="46"/>
      <c r="J237" s="16"/>
      <c r="K237" s="16"/>
      <c r="L237" s="16"/>
      <c r="M237" s="11" t="str">
        <f t="shared" si="1"/>
        <v>AWAITING INPUT</v>
      </c>
      <c r="O237" s="15"/>
      <c r="P237" s="13" t="str">
        <f t="shared" si="14"/>
        <v>←</v>
      </c>
      <c r="Q237" s="7" t="str" cm="1">
        <f t="array" ref="Q237">_xlfn.IFS(M237="ACTIVE","",M237="LEAVER","ENTER DOL",M237="LEAVER @ 31/03","ENTER DOL",M237="OPT OUT","ENTER OPT OUT DATE",M237="CAREER BREAK","ENTER START DATE OF CAREER BREAK",M237="DEATH IN SERVICE","ENTER DATE OF DEATH",M237="SWITCH TO PARTNERSHIP","ENTER SWITCH DATE",M237="SWITCH TO ALPHA","ENTER SWITCH DATE",M237="NEW JOINER","ENTER EMPLOYMENT START DATE",M237="OPT IN","ENTER OPT IN DATE",M237="NEW JOINER / LEAVER","ENTER START DATE AND DOL",M237="NEW JOINER / OPT OUT","ENTER START DATE AND DATE OF OPT OUT",M237="NEW JOINER / PARTNERSHIP","ENTER START DATE AND DATE OF SWITCH TO PARTNERSHIP",M237="LEAVER FROM CAREER BREAK","ENTER DOL",M237="LEAVER FROM OPT OUT","ENTER DOL",M237="LEAVER FROM PARTNERSHIP","ENTER DOL",M237="RETURN FROM CAREER BREAK","ENTER RETURN BACK DATE",M237="INVALID COMBINATION","REVIEW INPUT",M237="AWAITING INPUT","AWAITING INPUT",M237="CONTINUOUS OPT OUT","",M237="CONTINUOUS CAREER BREAK","",M237="CONTINUOUS PARTNERSHIP","")</f>
        <v>AWAITING INPUT</v>
      </c>
      <c r="S237" s="11" t="str">
        <f t="shared" si="13"/>
        <v/>
      </c>
    </row>
    <row r="238" spans="1:19" ht="20.25" x14ac:dyDescent="0.25">
      <c r="A238" s="46"/>
      <c r="B238" s="46"/>
      <c r="C238" s="46"/>
      <c r="D238" s="46"/>
      <c r="E238" s="46"/>
      <c r="F238" s="46"/>
      <c r="G238" s="46"/>
      <c r="H238" s="46"/>
      <c r="J238" s="16"/>
      <c r="K238" s="16"/>
      <c r="L238" s="16"/>
      <c r="M238" s="11" t="str">
        <f t="shared" si="1"/>
        <v>AWAITING INPUT</v>
      </c>
      <c r="O238" s="15"/>
      <c r="P238" s="13" t="str">
        <f t="shared" si="14"/>
        <v>←</v>
      </c>
      <c r="Q238" s="7" t="str" cm="1">
        <f t="array" ref="Q238">_xlfn.IFS(M238="ACTIVE","",M238="LEAVER","ENTER DOL",M238="LEAVER @ 31/03","ENTER DOL",M238="OPT OUT","ENTER OPT OUT DATE",M238="CAREER BREAK","ENTER START DATE OF CAREER BREAK",M238="DEATH IN SERVICE","ENTER DATE OF DEATH",M238="SWITCH TO PARTNERSHIP","ENTER SWITCH DATE",M238="SWITCH TO ALPHA","ENTER SWITCH DATE",M238="NEW JOINER","ENTER EMPLOYMENT START DATE",M238="OPT IN","ENTER OPT IN DATE",M238="NEW JOINER / LEAVER","ENTER START DATE AND DOL",M238="NEW JOINER / OPT OUT","ENTER START DATE AND DATE OF OPT OUT",M238="NEW JOINER / PARTNERSHIP","ENTER START DATE AND DATE OF SWITCH TO PARTNERSHIP",M238="LEAVER FROM CAREER BREAK","ENTER DOL",M238="LEAVER FROM OPT OUT","ENTER DOL",M238="LEAVER FROM PARTNERSHIP","ENTER DOL",M238="RETURN FROM CAREER BREAK","ENTER RETURN BACK DATE",M238="INVALID COMBINATION","REVIEW INPUT",M238="AWAITING INPUT","AWAITING INPUT",M238="CONTINUOUS OPT OUT","",M238="CONTINUOUS CAREER BREAK","",M238="CONTINUOUS PARTNERSHIP","")</f>
        <v>AWAITING INPUT</v>
      </c>
      <c r="S238" s="11" t="str">
        <f t="shared" si="13"/>
        <v/>
      </c>
    </row>
    <row r="239" spans="1:19" ht="20.25" x14ac:dyDescent="0.25">
      <c r="A239" s="46"/>
      <c r="B239" s="46"/>
      <c r="C239" s="46"/>
      <c r="D239" s="46"/>
      <c r="E239" s="46"/>
      <c r="F239" s="46"/>
      <c r="G239" s="46"/>
      <c r="H239" s="46"/>
      <c r="J239" s="16"/>
      <c r="K239" s="16"/>
      <c r="L239" s="16"/>
      <c r="M239" s="11" t="str">
        <f t="shared" ref="M239:M302" si="15">IF(AND($J239="ACTIVE",$K239="ACTIVE",$L239="A"),"ACTIVE",(IF(AND($J239="ACTIVE",$K239="INACTIVE",$L239="B"),"LEAVER",(IF(AND($J239="ACTIVE",$K239="ACTIVE",$L239="BE"),"LEAVER @ 31/03",(IF(AND($J239="ACTIVE",$K239="INACTIVE",$L239="C"),"OPT OUT",(IF(AND($J239="ACTIVE",$K239="INACTIVE",$L239="D"),"CAREER BREAK",(IF(AND($J239="ACTIVE",$K239="INACTIVE",$L239="E"),"SWITCH TO PARTNERSHIP",(IF(AND($J239="ACTIVE",$K239="INACTIVE",$L239="X"),"DEATH IN SERVICE",(IF(AND($J239="INACTIVE",$K239="ACTIVE",$L239="F"),"SWITCH TO ALPHA",(IF(AND($J239="INACTIVE",$K239="ACTIVE",$L239="G"),"NEW JOINER",(IF(AND($J239="INACTIVE",$K239="ACTIVE",$L239="H"),"OPT IN",(IF(AND($J239="INACTIVE",$K239="ACTIVE",$L239="I"),"RETURN FROM CAREER BREAK",(IF(AND($J239="INACTIVE",$K239="INACTIVE",$L239="GB"),"NEW JOINER / LEAVER",(IF(AND($J239="INACTIVE",$K239="INACTIVE",$L239="GO"),"NEW JOINER / OPT OUT",(IF(AND($J239="INACTIVE",$K239="INACTIVE",$L239="GP"),"NEW JOINER / PARTNERSHIP",(IF(AND($J239="INACTIVE",$K239="INACTIVE",$L239="BC"),"LEAVER FROM CAREER BREAK",(IF(AND($J239="INACTIVE",$K239="INACTIVE",$L239="BO"),"LEAVER FROM OPT OUT",(IF(AND($J239="INACTIVE",$K239="INACTIVE",$L239="BP"),"LEAVER FROM PARTNERSHIP",(IF(AND($J239="INACTIVE",$K239="INACTIVE",$L239="J"),"CONTINUOUS OPT OUT",(IF(AND($J239="INACTIVE",$K239="INACTIVE",$L239="K"),"CONTINUOUS CAREER BREAK",(IF(AND($J239="INACTIVE",$K239="INACTIVE",$L239="L"),"CONTINUOUS PARTNERSHIP",(IF(AND($J239="",$K239="",$L239=""),"AWAITING INPUT","INVALID COMBINATION")))))))))))))))))))))))))))))))))))))))))</f>
        <v>AWAITING INPUT</v>
      </c>
      <c r="O239" s="15"/>
      <c r="P239" s="13" t="str">
        <f t="shared" si="14"/>
        <v>←</v>
      </c>
      <c r="Q239" s="7" t="str" cm="1">
        <f t="array" ref="Q239">_xlfn.IFS(M239="ACTIVE","",M239="LEAVER","ENTER DOL",M239="LEAVER @ 31/03","ENTER DOL",M239="OPT OUT","ENTER OPT OUT DATE",M239="CAREER BREAK","ENTER START DATE OF CAREER BREAK",M239="DEATH IN SERVICE","ENTER DATE OF DEATH",M239="SWITCH TO PARTNERSHIP","ENTER SWITCH DATE",M239="SWITCH TO ALPHA","ENTER SWITCH DATE",M239="NEW JOINER","ENTER EMPLOYMENT START DATE",M239="OPT IN","ENTER OPT IN DATE",M239="NEW JOINER / LEAVER","ENTER START DATE AND DOL",M239="NEW JOINER / OPT OUT","ENTER START DATE AND DATE OF OPT OUT",M239="NEW JOINER / PARTNERSHIP","ENTER START DATE AND DATE OF SWITCH TO PARTNERSHIP",M239="LEAVER FROM CAREER BREAK","ENTER DOL",M239="LEAVER FROM OPT OUT","ENTER DOL",M239="LEAVER FROM PARTNERSHIP","ENTER DOL",M239="RETURN FROM CAREER BREAK","ENTER RETURN BACK DATE",M239="INVALID COMBINATION","REVIEW INPUT",M239="AWAITING INPUT","AWAITING INPUT",M239="CONTINUOUS OPT OUT","",M239="CONTINUOUS CAREER BREAK","",M239="CONTINUOUS PARTNERSHIP","")</f>
        <v>AWAITING INPUT</v>
      </c>
      <c r="S239" s="11" t="str">
        <f t="shared" si="13"/>
        <v/>
      </c>
    </row>
    <row r="240" spans="1:19" ht="20.25" x14ac:dyDescent="0.25">
      <c r="A240" s="46"/>
      <c r="B240" s="46"/>
      <c r="C240" s="46"/>
      <c r="D240" s="46"/>
      <c r="E240" s="46"/>
      <c r="F240" s="46"/>
      <c r="G240" s="46"/>
      <c r="H240" s="46"/>
      <c r="J240" s="16"/>
      <c r="K240" s="16"/>
      <c r="L240" s="16"/>
      <c r="M240" s="11" t="str">
        <f t="shared" si="15"/>
        <v>AWAITING INPUT</v>
      </c>
      <c r="O240" s="15"/>
      <c r="P240" s="13" t="str">
        <f t="shared" si="14"/>
        <v>←</v>
      </c>
      <c r="Q240" s="7" t="str" cm="1">
        <f t="array" ref="Q240">_xlfn.IFS(M240="ACTIVE","",M240="LEAVER","ENTER DOL",M240="LEAVER @ 31/03","ENTER DOL",M240="OPT OUT","ENTER OPT OUT DATE",M240="CAREER BREAK","ENTER START DATE OF CAREER BREAK",M240="DEATH IN SERVICE","ENTER DATE OF DEATH",M240="SWITCH TO PARTNERSHIP","ENTER SWITCH DATE",M240="SWITCH TO ALPHA","ENTER SWITCH DATE",M240="NEW JOINER","ENTER EMPLOYMENT START DATE",M240="OPT IN","ENTER OPT IN DATE",M240="NEW JOINER / LEAVER","ENTER START DATE AND DOL",M240="NEW JOINER / OPT OUT","ENTER START DATE AND DATE OF OPT OUT",M240="NEW JOINER / PARTNERSHIP","ENTER START DATE AND DATE OF SWITCH TO PARTNERSHIP",M240="LEAVER FROM CAREER BREAK","ENTER DOL",M240="LEAVER FROM OPT OUT","ENTER DOL",M240="LEAVER FROM PARTNERSHIP","ENTER DOL",M240="RETURN FROM CAREER BREAK","ENTER RETURN BACK DATE",M240="INVALID COMBINATION","REVIEW INPUT",M240="AWAITING INPUT","AWAITING INPUT",M240="CONTINUOUS OPT OUT","",M240="CONTINUOUS CAREER BREAK","",M240="CONTINUOUS PARTNERSHIP","")</f>
        <v>AWAITING INPUT</v>
      </c>
      <c r="S240" s="11" t="str">
        <f t="shared" si="13"/>
        <v/>
      </c>
    </row>
    <row r="241" spans="1:19" ht="20.25" x14ac:dyDescent="0.25">
      <c r="A241" s="46"/>
      <c r="B241" s="46"/>
      <c r="C241" s="46"/>
      <c r="D241" s="46"/>
      <c r="E241" s="46"/>
      <c r="F241" s="46"/>
      <c r="G241" s="46"/>
      <c r="H241" s="46"/>
      <c r="J241" s="16"/>
      <c r="K241" s="16"/>
      <c r="L241" s="16"/>
      <c r="M241" s="11" t="str">
        <f t="shared" si="15"/>
        <v>AWAITING INPUT</v>
      </c>
      <c r="O241" s="15"/>
      <c r="P241" s="13" t="str">
        <f t="shared" si="14"/>
        <v>←</v>
      </c>
      <c r="Q241" s="7" t="str" cm="1">
        <f t="array" ref="Q241">_xlfn.IFS(M241="ACTIVE","",M241="LEAVER","ENTER DOL",M241="LEAVER @ 31/03","ENTER DOL",M241="OPT OUT","ENTER OPT OUT DATE",M241="CAREER BREAK","ENTER START DATE OF CAREER BREAK",M241="DEATH IN SERVICE","ENTER DATE OF DEATH",M241="SWITCH TO PARTNERSHIP","ENTER SWITCH DATE",M241="SWITCH TO ALPHA","ENTER SWITCH DATE",M241="NEW JOINER","ENTER EMPLOYMENT START DATE",M241="OPT IN","ENTER OPT IN DATE",M241="NEW JOINER / LEAVER","ENTER START DATE AND DOL",M241="NEW JOINER / OPT OUT","ENTER START DATE AND DATE OF OPT OUT",M241="NEW JOINER / PARTNERSHIP","ENTER START DATE AND DATE OF SWITCH TO PARTNERSHIP",M241="LEAVER FROM CAREER BREAK","ENTER DOL",M241="LEAVER FROM OPT OUT","ENTER DOL",M241="LEAVER FROM PARTNERSHIP","ENTER DOL",M241="RETURN FROM CAREER BREAK","ENTER RETURN BACK DATE",M241="INVALID COMBINATION","REVIEW INPUT",M241="AWAITING INPUT","AWAITING INPUT",M241="CONTINUOUS OPT OUT","",M241="CONTINUOUS CAREER BREAK","",M241="CONTINUOUS PARTNERSHIP","")</f>
        <v>AWAITING INPUT</v>
      </c>
      <c r="S241" s="11" t="str">
        <f t="shared" si="13"/>
        <v/>
      </c>
    </row>
    <row r="242" spans="1:19" ht="20.25" x14ac:dyDescent="0.25">
      <c r="A242" s="46"/>
      <c r="B242" s="46"/>
      <c r="C242" s="46"/>
      <c r="D242" s="46"/>
      <c r="E242" s="46"/>
      <c r="F242" s="46"/>
      <c r="G242" s="46"/>
      <c r="H242" s="46"/>
      <c r="J242" s="16"/>
      <c r="K242" s="16"/>
      <c r="L242" s="16"/>
      <c r="M242" s="11" t="str">
        <f t="shared" si="15"/>
        <v>AWAITING INPUT</v>
      </c>
      <c r="O242" s="15"/>
      <c r="P242" s="13" t="str">
        <f t="shared" si="14"/>
        <v>←</v>
      </c>
      <c r="Q242" s="7" t="str" cm="1">
        <f t="array" ref="Q242">_xlfn.IFS(M242="ACTIVE","",M242="LEAVER","ENTER DOL",M242="LEAVER @ 31/03","ENTER DOL",M242="OPT OUT","ENTER OPT OUT DATE",M242="CAREER BREAK","ENTER START DATE OF CAREER BREAK",M242="DEATH IN SERVICE","ENTER DATE OF DEATH",M242="SWITCH TO PARTNERSHIP","ENTER SWITCH DATE",M242="SWITCH TO ALPHA","ENTER SWITCH DATE",M242="NEW JOINER","ENTER EMPLOYMENT START DATE",M242="OPT IN","ENTER OPT IN DATE",M242="NEW JOINER / LEAVER","ENTER START DATE AND DOL",M242="NEW JOINER / OPT OUT","ENTER START DATE AND DATE OF OPT OUT",M242="NEW JOINER / PARTNERSHIP","ENTER START DATE AND DATE OF SWITCH TO PARTNERSHIP",M242="LEAVER FROM CAREER BREAK","ENTER DOL",M242="LEAVER FROM OPT OUT","ENTER DOL",M242="LEAVER FROM PARTNERSHIP","ENTER DOL",M242="RETURN FROM CAREER BREAK","ENTER RETURN BACK DATE",M242="INVALID COMBINATION","REVIEW INPUT",M242="AWAITING INPUT","AWAITING INPUT",M242="CONTINUOUS OPT OUT","",M242="CONTINUOUS CAREER BREAK","",M242="CONTINUOUS PARTNERSHIP","")</f>
        <v>AWAITING INPUT</v>
      </c>
      <c r="S242" s="11" t="str">
        <f t="shared" si="13"/>
        <v/>
      </c>
    </row>
    <row r="243" spans="1:19" ht="20.25" x14ac:dyDescent="0.25">
      <c r="A243" s="46"/>
      <c r="B243" s="46"/>
      <c r="C243" s="46"/>
      <c r="D243" s="46"/>
      <c r="E243" s="46"/>
      <c r="F243" s="46"/>
      <c r="G243" s="46"/>
      <c r="H243" s="46"/>
      <c r="J243" s="16"/>
      <c r="K243" s="16"/>
      <c r="L243" s="16"/>
      <c r="M243" s="11" t="str">
        <f t="shared" si="15"/>
        <v>AWAITING INPUT</v>
      </c>
      <c r="O243" s="15"/>
      <c r="P243" s="13" t="str">
        <f t="shared" si="14"/>
        <v>←</v>
      </c>
      <c r="Q243" s="7" t="str" cm="1">
        <f t="array" ref="Q243">_xlfn.IFS(M243="ACTIVE","",M243="LEAVER","ENTER DOL",M243="LEAVER @ 31/03","ENTER DOL",M243="OPT OUT","ENTER OPT OUT DATE",M243="CAREER BREAK","ENTER START DATE OF CAREER BREAK",M243="DEATH IN SERVICE","ENTER DATE OF DEATH",M243="SWITCH TO PARTNERSHIP","ENTER SWITCH DATE",M243="SWITCH TO ALPHA","ENTER SWITCH DATE",M243="NEW JOINER","ENTER EMPLOYMENT START DATE",M243="OPT IN","ENTER OPT IN DATE",M243="NEW JOINER / LEAVER","ENTER START DATE AND DOL",M243="NEW JOINER / OPT OUT","ENTER START DATE AND DATE OF OPT OUT",M243="NEW JOINER / PARTNERSHIP","ENTER START DATE AND DATE OF SWITCH TO PARTNERSHIP",M243="LEAVER FROM CAREER BREAK","ENTER DOL",M243="LEAVER FROM OPT OUT","ENTER DOL",M243="LEAVER FROM PARTNERSHIP","ENTER DOL",M243="RETURN FROM CAREER BREAK","ENTER RETURN BACK DATE",M243="INVALID COMBINATION","REVIEW INPUT",M243="AWAITING INPUT","AWAITING INPUT",M243="CONTINUOUS OPT OUT","",M243="CONTINUOUS CAREER BREAK","",M243="CONTINUOUS PARTNERSHIP","")</f>
        <v>AWAITING INPUT</v>
      </c>
      <c r="S243" s="11" t="str">
        <f t="shared" si="13"/>
        <v/>
      </c>
    </row>
    <row r="244" spans="1:19" ht="20.25" x14ac:dyDescent="0.25">
      <c r="A244" s="46"/>
      <c r="B244" s="46"/>
      <c r="C244" s="46"/>
      <c r="D244" s="46"/>
      <c r="E244" s="46"/>
      <c r="F244" s="46"/>
      <c r="G244" s="46"/>
      <c r="H244" s="46"/>
      <c r="J244" s="16"/>
      <c r="K244" s="16"/>
      <c r="L244" s="16"/>
      <c r="M244" s="11" t="str">
        <f t="shared" si="15"/>
        <v>AWAITING INPUT</v>
      </c>
      <c r="O244" s="15"/>
      <c r="P244" s="13" t="str">
        <f t="shared" si="14"/>
        <v>←</v>
      </c>
      <c r="Q244" s="7" t="str" cm="1">
        <f t="array" ref="Q244">_xlfn.IFS(M244="ACTIVE","",M244="LEAVER","ENTER DOL",M244="LEAVER @ 31/03","ENTER DOL",M244="OPT OUT","ENTER OPT OUT DATE",M244="CAREER BREAK","ENTER START DATE OF CAREER BREAK",M244="DEATH IN SERVICE","ENTER DATE OF DEATH",M244="SWITCH TO PARTNERSHIP","ENTER SWITCH DATE",M244="SWITCH TO ALPHA","ENTER SWITCH DATE",M244="NEW JOINER","ENTER EMPLOYMENT START DATE",M244="OPT IN","ENTER OPT IN DATE",M244="NEW JOINER / LEAVER","ENTER START DATE AND DOL",M244="NEW JOINER / OPT OUT","ENTER START DATE AND DATE OF OPT OUT",M244="NEW JOINER / PARTNERSHIP","ENTER START DATE AND DATE OF SWITCH TO PARTNERSHIP",M244="LEAVER FROM CAREER BREAK","ENTER DOL",M244="LEAVER FROM OPT OUT","ENTER DOL",M244="LEAVER FROM PARTNERSHIP","ENTER DOL",M244="RETURN FROM CAREER BREAK","ENTER RETURN BACK DATE",M244="INVALID COMBINATION","REVIEW INPUT",M244="AWAITING INPUT","AWAITING INPUT",M244="CONTINUOUS OPT OUT","",M244="CONTINUOUS CAREER BREAK","",M244="CONTINUOUS PARTNERSHIP","")</f>
        <v>AWAITING INPUT</v>
      </c>
      <c r="S244" s="11" t="str">
        <f t="shared" si="13"/>
        <v/>
      </c>
    </row>
    <row r="245" spans="1:19" ht="20.25" x14ac:dyDescent="0.25">
      <c r="A245" s="46"/>
      <c r="B245" s="46"/>
      <c r="C245" s="46"/>
      <c r="D245" s="46"/>
      <c r="E245" s="46"/>
      <c r="F245" s="46"/>
      <c r="G245" s="46"/>
      <c r="H245" s="46"/>
      <c r="J245" s="16"/>
      <c r="K245" s="16"/>
      <c r="L245" s="16"/>
      <c r="M245" s="11" t="str">
        <f t="shared" si="15"/>
        <v>AWAITING INPUT</v>
      </c>
      <c r="O245" s="15"/>
      <c r="P245" s="13" t="str">
        <f t="shared" si="14"/>
        <v>←</v>
      </c>
      <c r="Q245" s="7" t="str" cm="1">
        <f t="array" ref="Q245">_xlfn.IFS(M245="ACTIVE","",M245="LEAVER","ENTER DOL",M245="LEAVER @ 31/03","ENTER DOL",M245="OPT OUT","ENTER OPT OUT DATE",M245="CAREER BREAK","ENTER START DATE OF CAREER BREAK",M245="DEATH IN SERVICE","ENTER DATE OF DEATH",M245="SWITCH TO PARTNERSHIP","ENTER SWITCH DATE",M245="SWITCH TO ALPHA","ENTER SWITCH DATE",M245="NEW JOINER","ENTER EMPLOYMENT START DATE",M245="OPT IN","ENTER OPT IN DATE",M245="NEW JOINER / LEAVER","ENTER START DATE AND DOL",M245="NEW JOINER / OPT OUT","ENTER START DATE AND DATE OF OPT OUT",M245="NEW JOINER / PARTNERSHIP","ENTER START DATE AND DATE OF SWITCH TO PARTNERSHIP",M245="LEAVER FROM CAREER BREAK","ENTER DOL",M245="LEAVER FROM OPT OUT","ENTER DOL",M245="LEAVER FROM PARTNERSHIP","ENTER DOL",M245="RETURN FROM CAREER BREAK","ENTER RETURN BACK DATE",M245="INVALID COMBINATION","REVIEW INPUT",M245="AWAITING INPUT","AWAITING INPUT",M245="CONTINUOUS OPT OUT","",M245="CONTINUOUS CAREER BREAK","",M245="CONTINUOUS PARTNERSHIP","")</f>
        <v>AWAITING INPUT</v>
      </c>
      <c r="S245" s="11" t="str">
        <f t="shared" si="13"/>
        <v/>
      </c>
    </row>
    <row r="246" spans="1:19" ht="20.25" x14ac:dyDescent="0.25">
      <c r="A246" s="46"/>
      <c r="B246" s="46"/>
      <c r="C246" s="46"/>
      <c r="D246" s="46"/>
      <c r="E246" s="46"/>
      <c r="F246" s="46"/>
      <c r="G246" s="46"/>
      <c r="H246" s="46"/>
      <c r="J246" s="16"/>
      <c r="K246" s="16"/>
      <c r="L246" s="16"/>
      <c r="M246" s="11" t="str">
        <f t="shared" si="15"/>
        <v>AWAITING INPUT</v>
      </c>
      <c r="O246" s="15"/>
      <c r="P246" s="13" t="str">
        <f t="shared" si="14"/>
        <v>←</v>
      </c>
      <c r="Q246" s="7" t="str" cm="1">
        <f t="array" ref="Q246">_xlfn.IFS(M246="ACTIVE","",M246="LEAVER","ENTER DOL",M246="LEAVER @ 31/03","ENTER DOL",M246="OPT OUT","ENTER OPT OUT DATE",M246="CAREER BREAK","ENTER START DATE OF CAREER BREAK",M246="DEATH IN SERVICE","ENTER DATE OF DEATH",M246="SWITCH TO PARTNERSHIP","ENTER SWITCH DATE",M246="SWITCH TO ALPHA","ENTER SWITCH DATE",M246="NEW JOINER","ENTER EMPLOYMENT START DATE",M246="OPT IN","ENTER OPT IN DATE",M246="NEW JOINER / LEAVER","ENTER START DATE AND DOL",M246="NEW JOINER / OPT OUT","ENTER START DATE AND DATE OF OPT OUT",M246="NEW JOINER / PARTNERSHIP","ENTER START DATE AND DATE OF SWITCH TO PARTNERSHIP",M246="LEAVER FROM CAREER BREAK","ENTER DOL",M246="LEAVER FROM OPT OUT","ENTER DOL",M246="LEAVER FROM PARTNERSHIP","ENTER DOL",M246="RETURN FROM CAREER BREAK","ENTER RETURN BACK DATE",M246="INVALID COMBINATION","REVIEW INPUT",M246="AWAITING INPUT","AWAITING INPUT",M246="CONTINUOUS OPT OUT","",M246="CONTINUOUS CAREER BREAK","",M246="CONTINUOUS PARTNERSHIP","")</f>
        <v>AWAITING INPUT</v>
      </c>
      <c r="S246" s="11" t="str">
        <f t="shared" si="13"/>
        <v/>
      </c>
    </row>
    <row r="247" spans="1:19" ht="20.25" x14ac:dyDescent="0.25">
      <c r="A247" s="46"/>
      <c r="B247" s="46"/>
      <c r="C247" s="46"/>
      <c r="D247" s="46"/>
      <c r="E247" s="46"/>
      <c r="F247" s="46"/>
      <c r="G247" s="46"/>
      <c r="H247" s="46"/>
      <c r="J247" s="16"/>
      <c r="K247" s="16"/>
      <c r="L247" s="16"/>
      <c r="M247" s="11" t="str">
        <f t="shared" si="15"/>
        <v>AWAITING INPUT</v>
      </c>
      <c r="O247" s="15"/>
      <c r="P247" s="13" t="str">
        <f t="shared" si="14"/>
        <v>←</v>
      </c>
      <c r="Q247" s="7" t="str" cm="1">
        <f t="array" ref="Q247">_xlfn.IFS(M247="ACTIVE","",M247="LEAVER","ENTER DOL",M247="LEAVER @ 31/03","ENTER DOL",M247="OPT OUT","ENTER OPT OUT DATE",M247="CAREER BREAK","ENTER START DATE OF CAREER BREAK",M247="DEATH IN SERVICE","ENTER DATE OF DEATH",M247="SWITCH TO PARTNERSHIP","ENTER SWITCH DATE",M247="SWITCH TO ALPHA","ENTER SWITCH DATE",M247="NEW JOINER","ENTER EMPLOYMENT START DATE",M247="OPT IN","ENTER OPT IN DATE",M247="NEW JOINER / LEAVER","ENTER START DATE AND DOL",M247="NEW JOINER / OPT OUT","ENTER START DATE AND DATE OF OPT OUT",M247="NEW JOINER / PARTNERSHIP","ENTER START DATE AND DATE OF SWITCH TO PARTNERSHIP",M247="LEAVER FROM CAREER BREAK","ENTER DOL",M247="LEAVER FROM OPT OUT","ENTER DOL",M247="LEAVER FROM PARTNERSHIP","ENTER DOL",M247="RETURN FROM CAREER BREAK","ENTER RETURN BACK DATE",M247="INVALID COMBINATION","REVIEW INPUT",M247="AWAITING INPUT","AWAITING INPUT",M247="CONTINUOUS OPT OUT","",M247="CONTINUOUS CAREER BREAK","",M247="CONTINUOUS PARTNERSHIP","")</f>
        <v>AWAITING INPUT</v>
      </c>
      <c r="S247" s="11" t="str">
        <f t="shared" si="13"/>
        <v/>
      </c>
    </row>
    <row r="248" spans="1:19" ht="20.25" x14ac:dyDescent="0.25">
      <c r="A248" s="46"/>
      <c r="B248" s="46"/>
      <c r="C248" s="46"/>
      <c r="D248" s="46"/>
      <c r="E248" s="46"/>
      <c r="F248" s="46"/>
      <c r="G248" s="46"/>
      <c r="H248" s="46"/>
      <c r="J248" s="16"/>
      <c r="K248" s="16"/>
      <c r="L248" s="16"/>
      <c r="M248" s="11" t="str">
        <f t="shared" si="15"/>
        <v>AWAITING INPUT</v>
      </c>
      <c r="O248" s="15"/>
      <c r="P248" s="13" t="str">
        <f t="shared" si="14"/>
        <v>←</v>
      </c>
      <c r="Q248" s="7" t="str" cm="1">
        <f t="array" ref="Q248">_xlfn.IFS(M248="ACTIVE","",M248="LEAVER","ENTER DOL",M248="LEAVER @ 31/03","ENTER DOL",M248="OPT OUT","ENTER OPT OUT DATE",M248="CAREER BREAK","ENTER START DATE OF CAREER BREAK",M248="DEATH IN SERVICE","ENTER DATE OF DEATH",M248="SWITCH TO PARTNERSHIP","ENTER SWITCH DATE",M248="SWITCH TO ALPHA","ENTER SWITCH DATE",M248="NEW JOINER","ENTER EMPLOYMENT START DATE",M248="OPT IN","ENTER OPT IN DATE",M248="NEW JOINER / LEAVER","ENTER START DATE AND DOL",M248="NEW JOINER / OPT OUT","ENTER START DATE AND DATE OF OPT OUT",M248="NEW JOINER / PARTNERSHIP","ENTER START DATE AND DATE OF SWITCH TO PARTNERSHIP",M248="LEAVER FROM CAREER BREAK","ENTER DOL",M248="LEAVER FROM OPT OUT","ENTER DOL",M248="LEAVER FROM PARTNERSHIP","ENTER DOL",M248="RETURN FROM CAREER BREAK","ENTER RETURN BACK DATE",M248="INVALID COMBINATION","REVIEW INPUT",M248="AWAITING INPUT","AWAITING INPUT",M248="CONTINUOUS OPT OUT","",M248="CONTINUOUS CAREER BREAK","",M248="CONTINUOUS PARTNERSHIP","")</f>
        <v>AWAITING INPUT</v>
      </c>
      <c r="S248" s="11" t="str">
        <f t="shared" si="13"/>
        <v/>
      </c>
    </row>
    <row r="249" spans="1:19" ht="20.25" x14ac:dyDescent="0.25">
      <c r="A249" s="46"/>
      <c r="B249" s="46"/>
      <c r="C249" s="46"/>
      <c r="D249" s="46"/>
      <c r="E249" s="46"/>
      <c r="F249" s="46"/>
      <c r="G249" s="46"/>
      <c r="H249" s="46"/>
      <c r="J249" s="16"/>
      <c r="K249" s="16"/>
      <c r="L249" s="16"/>
      <c r="M249" s="11" t="str">
        <f t="shared" si="15"/>
        <v>AWAITING INPUT</v>
      </c>
      <c r="O249" s="15"/>
      <c r="P249" s="13" t="str">
        <f t="shared" si="14"/>
        <v>←</v>
      </c>
      <c r="Q249" s="7" t="str" cm="1">
        <f t="array" ref="Q249">_xlfn.IFS(M249="ACTIVE","",M249="LEAVER","ENTER DOL",M249="LEAVER @ 31/03","ENTER DOL",M249="OPT OUT","ENTER OPT OUT DATE",M249="CAREER BREAK","ENTER START DATE OF CAREER BREAK",M249="DEATH IN SERVICE","ENTER DATE OF DEATH",M249="SWITCH TO PARTNERSHIP","ENTER SWITCH DATE",M249="SWITCH TO ALPHA","ENTER SWITCH DATE",M249="NEW JOINER","ENTER EMPLOYMENT START DATE",M249="OPT IN","ENTER OPT IN DATE",M249="NEW JOINER / LEAVER","ENTER START DATE AND DOL",M249="NEW JOINER / OPT OUT","ENTER START DATE AND DATE OF OPT OUT",M249="NEW JOINER / PARTNERSHIP","ENTER START DATE AND DATE OF SWITCH TO PARTNERSHIP",M249="LEAVER FROM CAREER BREAK","ENTER DOL",M249="LEAVER FROM OPT OUT","ENTER DOL",M249="LEAVER FROM PARTNERSHIP","ENTER DOL",M249="RETURN FROM CAREER BREAK","ENTER RETURN BACK DATE",M249="INVALID COMBINATION","REVIEW INPUT",M249="AWAITING INPUT","AWAITING INPUT",M249="CONTINUOUS OPT OUT","",M249="CONTINUOUS CAREER BREAK","",M249="CONTINUOUS PARTNERSHIP","")</f>
        <v>AWAITING INPUT</v>
      </c>
      <c r="S249" s="11" t="str">
        <f t="shared" si="13"/>
        <v/>
      </c>
    </row>
    <row r="250" spans="1:19" ht="20.25" x14ac:dyDescent="0.25">
      <c r="A250" s="46"/>
      <c r="B250" s="46"/>
      <c r="C250" s="46"/>
      <c r="D250" s="46"/>
      <c r="E250" s="46"/>
      <c r="F250" s="46"/>
      <c r="G250" s="46"/>
      <c r="H250" s="46"/>
      <c r="J250" s="16"/>
      <c r="K250" s="16"/>
      <c r="L250" s="16"/>
      <c r="M250" s="11" t="str">
        <f t="shared" si="15"/>
        <v>AWAITING INPUT</v>
      </c>
      <c r="O250" s="15"/>
      <c r="P250" s="13" t="str">
        <f t="shared" si="14"/>
        <v>←</v>
      </c>
      <c r="Q250" s="7" t="str" cm="1">
        <f t="array" ref="Q250">_xlfn.IFS(M250="ACTIVE","",M250="LEAVER","ENTER DOL",M250="LEAVER @ 31/03","ENTER DOL",M250="OPT OUT","ENTER OPT OUT DATE",M250="CAREER BREAK","ENTER START DATE OF CAREER BREAK",M250="DEATH IN SERVICE","ENTER DATE OF DEATH",M250="SWITCH TO PARTNERSHIP","ENTER SWITCH DATE",M250="SWITCH TO ALPHA","ENTER SWITCH DATE",M250="NEW JOINER","ENTER EMPLOYMENT START DATE",M250="OPT IN","ENTER OPT IN DATE",M250="NEW JOINER / LEAVER","ENTER START DATE AND DOL",M250="NEW JOINER / OPT OUT","ENTER START DATE AND DATE OF OPT OUT",M250="NEW JOINER / PARTNERSHIP","ENTER START DATE AND DATE OF SWITCH TO PARTNERSHIP",M250="LEAVER FROM CAREER BREAK","ENTER DOL",M250="LEAVER FROM OPT OUT","ENTER DOL",M250="LEAVER FROM PARTNERSHIP","ENTER DOL",M250="RETURN FROM CAREER BREAK","ENTER RETURN BACK DATE",M250="INVALID COMBINATION","REVIEW INPUT",M250="AWAITING INPUT","AWAITING INPUT",M250="CONTINUOUS OPT OUT","",M250="CONTINUOUS CAREER BREAK","",M250="CONTINUOUS PARTNERSHIP","")</f>
        <v>AWAITING INPUT</v>
      </c>
      <c r="S250" s="11" t="str">
        <f t="shared" si="13"/>
        <v/>
      </c>
    </row>
    <row r="251" spans="1:19" ht="20.25" x14ac:dyDescent="0.25">
      <c r="A251" s="46"/>
      <c r="B251" s="46"/>
      <c r="C251" s="46"/>
      <c r="D251" s="46"/>
      <c r="E251" s="46"/>
      <c r="F251" s="46"/>
      <c r="G251" s="46"/>
      <c r="H251" s="46"/>
      <c r="J251" s="16"/>
      <c r="K251" s="16"/>
      <c r="L251" s="16"/>
      <c r="M251" s="11" t="str">
        <f t="shared" si="15"/>
        <v>AWAITING INPUT</v>
      </c>
      <c r="O251" s="15"/>
      <c r="P251" s="13" t="str">
        <f t="shared" si="14"/>
        <v>←</v>
      </c>
      <c r="Q251" s="7" t="str" cm="1">
        <f t="array" ref="Q251">_xlfn.IFS(M251="ACTIVE","",M251="LEAVER","ENTER DOL",M251="LEAVER @ 31/03","ENTER DOL",M251="OPT OUT","ENTER OPT OUT DATE",M251="CAREER BREAK","ENTER START DATE OF CAREER BREAK",M251="DEATH IN SERVICE","ENTER DATE OF DEATH",M251="SWITCH TO PARTNERSHIP","ENTER SWITCH DATE",M251="SWITCH TO ALPHA","ENTER SWITCH DATE",M251="NEW JOINER","ENTER EMPLOYMENT START DATE",M251="OPT IN","ENTER OPT IN DATE",M251="NEW JOINER / LEAVER","ENTER START DATE AND DOL",M251="NEW JOINER / OPT OUT","ENTER START DATE AND DATE OF OPT OUT",M251="NEW JOINER / PARTNERSHIP","ENTER START DATE AND DATE OF SWITCH TO PARTNERSHIP",M251="LEAVER FROM CAREER BREAK","ENTER DOL",M251="LEAVER FROM OPT OUT","ENTER DOL",M251="LEAVER FROM PARTNERSHIP","ENTER DOL",M251="RETURN FROM CAREER BREAK","ENTER RETURN BACK DATE",M251="INVALID COMBINATION","REVIEW INPUT",M251="AWAITING INPUT","AWAITING INPUT",M251="CONTINUOUS OPT OUT","",M251="CONTINUOUS CAREER BREAK","",M251="CONTINUOUS PARTNERSHIP","")</f>
        <v>AWAITING INPUT</v>
      </c>
      <c r="S251" s="11" t="str">
        <f t="shared" si="13"/>
        <v/>
      </c>
    </row>
    <row r="252" spans="1:19" ht="20.25" x14ac:dyDescent="0.25">
      <c r="A252" s="46"/>
      <c r="B252" s="46"/>
      <c r="C252" s="46"/>
      <c r="D252" s="46"/>
      <c r="E252" s="46"/>
      <c r="F252" s="46"/>
      <c r="G252" s="46"/>
      <c r="H252" s="46"/>
      <c r="J252" s="16"/>
      <c r="K252" s="16"/>
      <c r="L252" s="16"/>
      <c r="M252" s="11" t="str">
        <f t="shared" si="15"/>
        <v>AWAITING INPUT</v>
      </c>
      <c r="O252" s="15"/>
      <c r="P252" s="13" t="str">
        <f t="shared" si="14"/>
        <v>←</v>
      </c>
      <c r="Q252" s="7" t="str" cm="1">
        <f t="array" ref="Q252">_xlfn.IFS(M252="ACTIVE","",M252="LEAVER","ENTER DOL",M252="LEAVER @ 31/03","ENTER DOL",M252="OPT OUT","ENTER OPT OUT DATE",M252="CAREER BREAK","ENTER START DATE OF CAREER BREAK",M252="DEATH IN SERVICE","ENTER DATE OF DEATH",M252="SWITCH TO PARTNERSHIP","ENTER SWITCH DATE",M252="SWITCH TO ALPHA","ENTER SWITCH DATE",M252="NEW JOINER","ENTER EMPLOYMENT START DATE",M252="OPT IN","ENTER OPT IN DATE",M252="NEW JOINER / LEAVER","ENTER START DATE AND DOL",M252="NEW JOINER / OPT OUT","ENTER START DATE AND DATE OF OPT OUT",M252="NEW JOINER / PARTNERSHIP","ENTER START DATE AND DATE OF SWITCH TO PARTNERSHIP",M252="LEAVER FROM CAREER BREAK","ENTER DOL",M252="LEAVER FROM OPT OUT","ENTER DOL",M252="LEAVER FROM PARTNERSHIP","ENTER DOL",M252="RETURN FROM CAREER BREAK","ENTER RETURN BACK DATE",M252="INVALID COMBINATION","REVIEW INPUT",M252="AWAITING INPUT","AWAITING INPUT",M252="CONTINUOUS OPT OUT","",M252="CONTINUOUS CAREER BREAK","",M252="CONTINUOUS PARTNERSHIP","")</f>
        <v>AWAITING INPUT</v>
      </c>
      <c r="S252" s="11" t="str">
        <f t="shared" si="13"/>
        <v/>
      </c>
    </row>
    <row r="253" spans="1:19" ht="20.25" x14ac:dyDescent="0.25">
      <c r="A253" s="46"/>
      <c r="B253" s="46"/>
      <c r="C253" s="46"/>
      <c r="D253" s="46"/>
      <c r="E253" s="46"/>
      <c r="F253" s="46"/>
      <c r="G253" s="46"/>
      <c r="H253" s="46"/>
      <c r="J253" s="16"/>
      <c r="K253" s="16"/>
      <c r="L253" s="16"/>
      <c r="M253" s="11" t="str">
        <f t="shared" si="15"/>
        <v>AWAITING INPUT</v>
      </c>
      <c r="O253" s="15"/>
      <c r="P253" s="13" t="str">
        <f t="shared" si="14"/>
        <v>←</v>
      </c>
      <c r="Q253" s="7" t="str" cm="1">
        <f t="array" ref="Q253">_xlfn.IFS(M253="ACTIVE","",M253="LEAVER","ENTER DOL",M253="LEAVER @ 31/03","ENTER DOL",M253="OPT OUT","ENTER OPT OUT DATE",M253="CAREER BREAK","ENTER START DATE OF CAREER BREAK",M253="DEATH IN SERVICE","ENTER DATE OF DEATH",M253="SWITCH TO PARTNERSHIP","ENTER SWITCH DATE",M253="SWITCH TO ALPHA","ENTER SWITCH DATE",M253="NEW JOINER","ENTER EMPLOYMENT START DATE",M253="OPT IN","ENTER OPT IN DATE",M253="NEW JOINER / LEAVER","ENTER START DATE AND DOL",M253="NEW JOINER / OPT OUT","ENTER START DATE AND DATE OF OPT OUT",M253="NEW JOINER / PARTNERSHIP","ENTER START DATE AND DATE OF SWITCH TO PARTNERSHIP",M253="LEAVER FROM CAREER BREAK","ENTER DOL",M253="LEAVER FROM OPT OUT","ENTER DOL",M253="LEAVER FROM PARTNERSHIP","ENTER DOL",M253="RETURN FROM CAREER BREAK","ENTER RETURN BACK DATE",M253="INVALID COMBINATION","REVIEW INPUT",M253="AWAITING INPUT","AWAITING INPUT",M253="CONTINUOUS OPT OUT","",M253="CONTINUOUS CAREER BREAK","",M253="CONTINUOUS PARTNERSHIP","")</f>
        <v>AWAITING INPUT</v>
      </c>
      <c r="S253" s="11" t="str">
        <f t="shared" si="13"/>
        <v/>
      </c>
    </row>
    <row r="254" spans="1:19" ht="20.25" x14ac:dyDescent="0.25">
      <c r="A254" s="46"/>
      <c r="B254" s="46"/>
      <c r="C254" s="46"/>
      <c r="D254" s="46"/>
      <c r="E254" s="46"/>
      <c r="F254" s="46"/>
      <c r="G254" s="46"/>
      <c r="H254" s="46"/>
      <c r="J254" s="16"/>
      <c r="K254" s="16"/>
      <c r="L254" s="16"/>
      <c r="M254" s="11" t="str">
        <f t="shared" si="15"/>
        <v>AWAITING INPUT</v>
      </c>
      <c r="O254" s="15"/>
      <c r="P254" s="13" t="str">
        <f t="shared" si="14"/>
        <v>←</v>
      </c>
      <c r="Q254" s="7" t="str" cm="1">
        <f t="array" ref="Q254">_xlfn.IFS(M254="ACTIVE","",M254="LEAVER","ENTER DOL",M254="LEAVER @ 31/03","ENTER DOL",M254="OPT OUT","ENTER OPT OUT DATE",M254="CAREER BREAK","ENTER START DATE OF CAREER BREAK",M254="DEATH IN SERVICE","ENTER DATE OF DEATH",M254="SWITCH TO PARTNERSHIP","ENTER SWITCH DATE",M254="SWITCH TO ALPHA","ENTER SWITCH DATE",M254="NEW JOINER","ENTER EMPLOYMENT START DATE",M254="OPT IN","ENTER OPT IN DATE",M254="NEW JOINER / LEAVER","ENTER START DATE AND DOL",M254="NEW JOINER / OPT OUT","ENTER START DATE AND DATE OF OPT OUT",M254="NEW JOINER / PARTNERSHIP","ENTER START DATE AND DATE OF SWITCH TO PARTNERSHIP",M254="LEAVER FROM CAREER BREAK","ENTER DOL",M254="LEAVER FROM OPT OUT","ENTER DOL",M254="LEAVER FROM PARTNERSHIP","ENTER DOL",M254="RETURN FROM CAREER BREAK","ENTER RETURN BACK DATE",M254="INVALID COMBINATION","REVIEW INPUT",M254="AWAITING INPUT","AWAITING INPUT",M254="CONTINUOUS OPT OUT","",M254="CONTINUOUS CAREER BREAK","",M254="CONTINUOUS PARTNERSHIP","")</f>
        <v>AWAITING INPUT</v>
      </c>
      <c r="S254" s="11" t="str">
        <f t="shared" si="13"/>
        <v/>
      </c>
    </row>
    <row r="255" spans="1:19" ht="20.25" x14ac:dyDescent="0.25">
      <c r="A255" s="46"/>
      <c r="B255" s="46"/>
      <c r="C255" s="46"/>
      <c r="D255" s="46"/>
      <c r="E255" s="46"/>
      <c r="F255" s="46"/>
      <c r="G255" s="46"/>
      <c r="H255" s="46"/>
      <c r="J255" s="16"/>
      <c r="K255" s="16"/>
      <c r="L255" s="16"/>
      <c r="M255" s="11" t="str">
        <f t="shared" si="15"/>
        <v>AWAITING INPUT</v>
      </c>
      <c r="O255" s="15"/>
      <c r="P255" s="13" t="str">
        <f t="shared" si="14"/>
        <v>←</v>
      </c>
      <c r="Q255" s="7" t="str" cm="1">
        <f t="array" ref="Q255">_xlfn.IFS(M255="ACTIVE","",M255="LEAVER","ENTER DOL",M255="LEAVER @ 31/03","ENTER DOL",M255="OPT OUT","ENTER OPT OUT DATE",M255="CAREER BREAK","ENTER START DATE OF CAREER BREAK",M255="DEATH IN SERVICE","ENTER DATE OF DEATH",M255="SWITCH TO PARTNERSHIP","ENTER SWITCH DATE",M255="SWITCH TO ALPHA","ENTER SWITCH DATE",M255="NEW JOINER","ENTER EMPLOYMENT START DATE",M255="OPT IN","ENTER OPT IN DATE",M255="NEW JOINER / LEAVER","ENTER START DATE AND DOL",M255="NEW JOINER / OPT OUT","ENTER START DATE AND DATE OF OPT OUT",M255="NEW JOINER / PARTNERSHIP","ENTER START DATE AND DATE OF SWITCH TO PARTNERSHIP",M255="LEAVER FROM CAREER BREAK","ENTER DOL",M255="LEAVER FROM OPT OUT","ENTER DOL",M255="LEAVER FROM PARTNERSHIP","ENTER DOL",M255="RETURN FROM CAREER BREAK","ENTER RETURN BACK DATE",M255="INVALID COMBINATION","REVIEW INPUT",M255="AWAITING INPUT","AWAITING INPUT",M255="CONTINUOUS OPT OUT","",M255="CONTINUOUS CAREER BREAK","",M255="CONTINUOUS PARTNERSHIP","")</f>
        <v>AWAITING INPUT</v>
      </c>
      <c r="S255" s="11" t="str">
        <f t="shared" si="13"/>
        <v/>
      </c>
    </row>
    <row r="256" spans="1:19" ht="20.25" x14ac:dyDescent="0.25">
      <c r="A256" s="46"/>
      <c r="B256" s="46"/>
      <c r="C256" s="46"/>
      <c r="D256" s="46"/>
      <c r="E256" s="46"/>
      <c r="F256" s="46"/>
      <c r="G256" s="46"/>
      <c r="H256" s="46"/>
      <c r="J256" s="16"/>
      <c r="K256" s="16"/>
      <c r="L256" s="16"/>
      <c r="M256" s="11" t="str">
        <f t="shared" si="15"/>
        <v>AWAITING INPUT</v>
      </c>
      <c r="O256" s="15"/>
      <c r="P256" s="13" t="str">
        <f t="shared" si="14"/>
        <v>←</v>
      </c>
      <c r="Q256" s="7" t="str" cm="1">
        <f t="array" ref="Q256">_xlfn.IFS(M256="ACTIVE","",M256="LEAVER","ENTER DOL",M256="LEAVER @ 31/03","ENTER DOL",M256="OPT OUT","ENTER OPT OUT DATE",M256="CAREER BREAK","ENTER START DATE OF CAREER BREAK",M256="DEATH IN SERVICE","ENTER DATE OF DEATH",M256="SWITCH TO PARTNERSHIP","ENTER SWITCH DATE",M256="SWITCH TO ALPHA","ENTER SWITCH DATE",M256="NEW JOINER","ENTER EMPLOYMENT START DATE",M256="OPT IN","ENTER OPT IN DATE",M256="NEW JOINER / LEAVER","ENTER START DATE AND DOL",M256="NEW JOINER / OPT OUT","ENTER START DATE AND DATE OF OPT OUT",M256="NEW JOINER / PARTNERSHIP","ENTER START DATE AND DATE OF SWITCH TO PARTNERSHIP",M256="LEAVER FROM CAREER BREAK","ENTER DOL",M256="LEAVER FROM OPT OUT","ENTER DOL",M256="LEAVER FROM PARTNERSHIP","ENTER DOL",M256="RETURN FROM CAREER BREAK","ENTER RETURN BACK DATE",M256="INVALID COMBINATION","REVIEW INPUT",M256="AWAITING INPUT","AWAITING INPUT",M256="CONTINUOUS OPT OUT","",M256="CONTINUOUS CAREER BREAK","",M256="CONTINUOUS PARTNERSHIP","")</f>
        <v>AWAITING INPUT</v>
      </c>
      <c r="S256" s="11" t="str">
        <f t="shared" si="13"/>
        <v/>
      </c>
    </row>
    <row r="257" spans="1:19" ht="20.25" x14ac:dyDescent="0.25">
      <c r="A257" s="46"/>
      <c r="B257" s="46"/>
      <c r="C257" s="46"/>
      <c r="D257" s="46"/>
      <c r="E257" s="46"/>
      <c r="F257" s="46"/>
      <c r="G257" s="46"/>
      <c r="H257" s="46"/>
      <c r="J257" s="16"/>
      <c r="K257" s="16"/>
      <c r="L257" s="16"/>
      <c r="M257" s="11" t="str">
        <f t="shared" si="15"/>
        <v>AWAITING INPUT</v>
      </c>
      <c r="O257" s="15"/>
      <c r="P257" s="13" t="str">
        <f t="shared" si="14"/>
        <v>←</v>
      </c>
      <c r="Q257" s="7" t="str" cm="1">
        <f t="array" ref="Q257">_xlfn.IFS(M257="ACTIVE","",M257="LEAVER","ENTER DOL",M257="LEAVER @ 31/03","ENTER DOL",M257="OPT OUT","ENTER OPT OUT DATE",M257="CAREER BREAK","ENTER START DATE OF CAREER BREAK",M257="DEATH IN SERVICE","ENTER DATE OF DEATH",M257="SWITCH TO PARTNERSHIP","ENTER SWITCH DATE",M257="SWITCH TO ALPHA","ENTER SWITCH DATE",M257="NEW JOINER","ENTER EMPLOYMENT START DATE",M257="OPT IN","ENTER OPT IN DATE",M257="NEW JOINER / LEAVER","ENTER START DATE AND DOL",M257="NEW JOINER / OPT OUT","ENTER START DATE AND DATE OF OPT OUT",M257="NEW JOINER / PARTNERSHIP","ENTER START DATE AND DATE OF SWITCH TO PARTNERSHIP",M257="LEAVER FROM CAREER BREAK","ENTER DOL",M257="LEAVER FROM OPT OUT","ENTER DOL",M257="LEAVER FROM PARTNERSHIP","ENTER DOL",M257="RETURN FROM CAREER BREAK","ENTER RETURN BACK DATE",M257="INVALID COMBINATION","REVIEW INPUT",M257="AWAITING INPUT","AWAITING INPUT",M257="CONTINUOUS OPT OUT","",M257="CONTINUOUS CAREER BREAK","",M257="CONTINUOUS PARTNERSHIP","")</f>
        <v>AWAITING INPUT</v>
      </c>
      <c r="S257" s="11" t="str">
        <f t="shared" si="13"/>
        <v/>
      </c>
    </row>
    <row r="258" spans="1:19" ht="20.25" x14ac:dyDescent="0.25">
      <c r="A258" s="46"/>
      <c r="B258" s="46"/>
      <c r="C258" s="46"/>
      <c r="D258" s="46"/>
      <c r="E258" s="46"/>
      <c r="F258" s="46"/>
      <c r="G258" s="46"/>
      <c r="H258" s="46"/>
      <c r="J258" s="16"/>
      <c r="K258" s="16"/>
      <c r="L258" s="16"/>
      <c r="M258" s="11" t="str">
        <f t="shared" si="15"/>
        <v>AWAITING INPUT</v>
      </c>
      <c r="O258" s="15"/>
      <c r="P258" s="13" t="str">
        <f t="shared" si="14"/>
        <v>←</v>
      </c>
      <c r="Q258" s="7" t="str" cm="1">
        <f t="array" ref="Q258">_xlfn.IFS(M258="ACTIVE","",M258="LEAVER","ENTER DOL",M258="LEAVER @ 31/03","ENTER DOL",M258="OPT OUT","ENTER OPT OUT DATE",M258="CAREER BREAK","ENTER START DATE OF CAREER BREAK",M258="DEATH IN SERVICE","ENTER DATE OF DEATH",M258="SWITCH TO PARTNERSHIP","ENTER SWITCH DATE",M258="SWITCH TO ALPHA","ENTER SWITCH DATE",M258="NEW JOINER","ENTER EMPLOYMENT START DATE",M258="OPT IN","ENTER OPT IN DATE",M258="NEW JOINER / LEAVER","ENTER START DATE AND DOL",M258="NEW JOINER / OPT OUT","ENTER START DATE AND DATE OF OPT OUT",M258="NEW JOINER / PARTNERSHIP","ENTER START DATE AND DATE OF SWITCH TO PARTNERSHIP",M258="LEAVER FROM CAREER BREAK","ENTER DOL",M258="LEAVER FROM OPT OUT","ENTER DOL",M258="LEAVER FROM PARTNERSHIP","ENTER DOL",M258="RETURN FROM CAREER BREAK","ENTER RETURN BACK DATE",M258="INVALID COMBINATION","REVIEW INPUT",M258="AWAITING INPUT","AWAITING INPUT",M258="CONTINUOUS OPT OUT","",M258="CONTINUOUS CAREER BREAK","",M258="CONTINUOUS PARTNERSHIP","")</f>
        <v>AWAITING INPUT</v>
      </c>
      <c r="S258" s="11" t="str">
        <f t="shared" si="13"/>
        <v/>
      </c>
    </row>
    <row r="259" spans="1:19" ht="20.25" x14ac:dyDescent="0.25">
      <c r="A259" s="46"/>
      <c r="B259" s="46"/>
      <c r="C259" s="46"/>
      <c r="D259" s="46"/>
      <c r="E259" s="46"/>
      <c r="F259" s="46"/>
      <c r="G259" s="46"/>
      <c r="H259" s="46"/>
      <c r="J259" s="16"/>
      <c r="K259" s="16"/>
      <c r="L259" s="16"/>
      <c r="M259" s="11" t="str">
        <f t="shared" si="15"/>
        <v>AWAITING INPUT</v>
      </c>
      <c r="O259" s="15"/>
      <c r="P259" s="13" t="str">
        <f t="shared" si="14"/>
        <v>←</v>
      </c>
      <c r="Q259" s="7" t="str" cm="1">
        <f t="array" ref="Q259">_xlfn.IFS(M259="ACTIVE","",M259="LEAVER","ENTER DOL",M259="LEAVER @ 31/03","ENTER DOL",M259="OPT OUT","ENTER OPT OUT DATE",M259="CAREER BREAK","ENTER START DATE OF CAREER BREAK",M259="DEATH IN SERVICE","ENTER DATE OF DEATH",M259="SWITCH TO PARTNERSHIP","ENTER SWITCH DATE",M259="SWITCH TO ALPHA","ENTER SWITCH DATE",M259="NEW JOINER","ENTER EMPLOYMENT START DATE",M259="OPT IN","ENTER OPT IN DATE",M259="NEW JOINER / LEAVER","ENTER START DATE AND DOL",M259="NEW JOINER / OPT OUT","ENTER START DATE AND DATE OF OPT OUT",M259="NEW JOINER / PARTNERSHIP","ENTER START DATE AND DATE OF SWITCH TO PARTNERSHIP",M259="LEAVER FROM CAREER BREAK","ENTER DOL",M259="LEAVER FROM OPT OUT","ENTER DOL",M259="LEAVER FROM PARTNERSHIP","ENTER DOL",M259="RETURN FROM CAREER BREAK","ENTER RETURN BACK DATE",M259="INVALID COMBINATION","REVIEW INPUT",M259="AWAITING INPUT","AWAITING INPUT",M259="CONTINUOUS OPT OUT","",M259="CONTINUOUS CAREER BREAK","",M259="CONTINUOUS PARTNERSHIP","")</f>
        <v>AWAITING INPUT</v>
      </c>
      <c r="S259" s="11" t="str">
        <f t="shared" si="13"/>
        <v/>
      </c>
    </row>
    <row r="260" spans="1:19" ht="20.25" x14ac:dyDescent="0.25">
      <c r="A260" s="46"/>
      <c r="B260" s="46"/>
      <c r="C260" s="46"/>
      <c r="D260" s="46"/>
      <c r="E260" s="46"/>
      <c r="F260" s="46"/>
      <c r="G260" s="46"/>
      <c r="H260" s="46"/>
      <c r="J260" s="16"/>
      <c r="K260" s="16"/>
      <c r="L260" s="16"/>
      <c r="M260" s="11" t="str">
        <f t="shared" si="15"/>
        <v>AWAITING INPUT</v>
      </c>
      <c r="O260" s="15"/>
      <c r="P260" s="13" t="str">
        <f t="shared" si="14"/>
        <v>←</v>
      </c>
      <c r="Q260" s="7" t="str" cm="1">
        <f t="array" ref="Q260">_xlfn.IFS(M260="ACTIVE","",M260="LEAVER","ENTER DOL",M260="LEAVER @ 31/03","ENTER DOL",M260="OPT OUT","ENTER OPT OUT DATE",M260="CAREER BREAK","ENTER START DATE OF CAREER BREAK",M260="DEATH IN SERVICE","ENTER DATE OF DEATH",M260="SWITCH TO PARTNERSHIP","ENTER SWITCH DATE",M260="SWITCH TO ALPHA","ENTER SWITCH DATE",M260="NEW JOINER","ENTER EMPLOYMENT START DATE",M260="OPT IN","ENTER OPT IN DATE",M260="NEW JOINER / LEAVER","ENTER START DATE AND DOL",M260="NEW JOINER / OPT OUT","ENTER START DATE AND DATE OF OPT OUT",M260="NEW JOINER / PARTNERSHIP","ENTER START DATE AND DATE OF SWITCH TO PARTNERSHIP",M260="LEAVER FROM CAREER BREAK","ENTER DOL",M260="LEAVER FROM OPT OUT","ENTER DOL",M260="LEAVER FROM PARTNERSHIP","ENTER DOL",M260="RETURN FROM CAREER BREAK","ENTER RETURN BACK DATE",M260="INVALID COMBINATION","REVIEW INPUT",M260="AWAITING INPUT","AWAITING INPUT",M260="CONTINUOUS OPT OUT","",M260="CONTINUOUS CAREER BREAK","",M260="CONTINUOUS PARTNERSHIP","")</f>
        <v>AWAITING INPUT</v>
      </c>
      <c r="S260" s="11" t="str">
        <f t="shared" si="13"/>
        <v/>
      </c>
    </row>
    <row r="261" spans="1:19" ht="20.25" x14ac:dyDescent="0.25">
      <c r="A261" s="46"/>
      <c r="B261" s="46"/>
      <c r="C261" s="46"/>
      <c r="D261" s="46"/>
      <c r="E261" s="46"/>
      <c r="F261" s="46"/>
      <c r="G261" s="46"/>
      <c r="H261" s="46"/>
      <c r="J261" s="16"/>
      <c r="K261" s="16"/>
      <c r="L261" s="16"/>
      <c r="M261" s="11" t="str">
        <f t="shared" si="15"/>
        <v>AWAITING INPUT</v>
      </c>
      <c r="O261" s="15"/>
      <c r="P261" s="13" t="str">
        <f t="shared" si="14"/>
        <v>←</v>
      </c>
      <c r="Q261" s="7" t="str" cm="1">
        <f t="array" ref="Q261">_xlfn.IFS(M261="ACTIVE","",M261="LEAVER","ENTER DOL",M261="LEAVER @ 31/03","ENTER DOL",M261="OPT OUT","ENTER OPT OUT DATE",M261="CAREER BREAK","ENTER START DATE OF CAREER BREAK",M261="DEATH IN SERVICE","ENTER DATE OF DEATH",M261="SWITCH TO PARTNERSHIP","ENTER SWITCH DATE",M261="SWITCH TO ALPHA","ENTER SWITCH DATE",M261="NEW JOINER","ENTER EMPLOYMENT START DATE",M261="OPT IN","ENTER OPT IN DATE",M261="NEW JOINER / LEAVER","ENTER START DATE AND DOL",M261="NEW JOINER / OPT OUT","ENTER START DATE AND DATE OF OPT OUT",M261="NEW JOINER / PARTNERSHIP","ENTER START DATE AND DATE OF SWITCH TO PARTNERSHIP",M261="LEAVER FROM CAREER BREAK","ENTER DOL",M261="LEAVER FROM OPT OUT","ENTER DOL",M261="LEAVER FROM PARTNERSHIP","ENTER DOL",M261="RETURN FROM CAREER BREAK","ENTER RETURN BACK DATE",M261="INVALID COMBINATION","REVIEW INPUT",M261="AWAITING INPUT","AWAITING INPUT",M261="CONTINUOUS OPT OUT","",M261="CONTINUOUS CAREER BREAK","",M261="CONTINUOUS PARTNERSHIP","")</f>
        <v>AWAITING INPUT</v>
      </c>
      <c r="S261" s="11" t="str">
        <f t="shared" si="13"/>
        <v/>
      </c>
    </row>
    <row r="262" spans="1:19" ht="20.25" x14ac:dyDescent="0.25">
      <c r="A262" s="46"/>
      <c r="B262" s="46"/>
      <c r="C262" s="46"/>
      <c r="D262" s="46"/>
      <c r="E262" s="46"/>
      <c r="F262" s="46"/>
      <c r="G262" s="46"/>
      <c r="H262" s="46"/>
      <c r="J262" s="16"/>
      <c r="K262" s="16"/>
      <c r="L262" s="16"/>
      <c r="M262" s="11" t="str">
        <f t="shared" si="15"/>
        <v>AWAITING INPUT</v>
      </c>
      <c r="O262" s="15"/>
      <c r="P262" s="13" t="str">
        <f t="shared" si="14"/>
        <v>←</v>
      </c>
      <c r="Q262" s="7" t="str" cm="1">
        <f t="array" ref="Q262">_xlfn.IFS(M262="ACTIVE","",M262="LEAVER","ENTER DOL",M262="LEAVER @ 31/03","ENTER DOL",M262="OPT OUT","ENTER OPT OUT DATE",M262="CAREER BREAK","ENTER START DATE OF CAREER BREAK",M262="DEATH IN SERVICE","ENTER DATE OF DEATH",M262="SWITCH TO PARTNERSHIP","ENTER SWITCH DATE",M262="SWITCH TO ALPHA","ENTER SWITCH DATE",M262="NEW JOINER","ENTER EMPLOYMENT START DATE",M262="OPT IN","ENTER OPT IN DATE",M262="NEW JOINER / LEAVER","ENTER START DATE AND DOL",M262="NEW JOINER / OPT OUT","ENTER START DATE AND DATE OF OPT OUT",M262="NEW JOINER / PARTNERSHIP","ENTER START DATE AND DATE OF SWITCH TO PARTNERSHIP",M262="LEAVER FROM CAREER BREAK","ENTER DOL",M262="LEAVER FROM OPT OUT","ENTER DOL",M262="LEAVER FROM PARTNERSHIP","ENTER DOL",M262="RETURN FROM CAREER BREAK","ENTER RETURN BACK DATE",M262="INVALID COMBINATION","REVIEW INPUT",M262="AWAITING INPUT","AWAITING INPUT",M262="CONTINUOUS OPT OUT","",M262="CONTINUOUS CAREER BREAK","",M262="CONTINUOUS PARTNERSHIP","")</f>
        <v>AWAITING INPUT</v>
      </c>
      <c r="S262" s="11" t="str">
        <f t="shared" si="13"/>
        <v/>
      </c>
    </row>
    <row r="263" spans="1:19" ht="20.25" x14ac:dyDescent="0.25">
      <c r="A263" s="46"/>
      <c r="B263" s="46"/>
      <c r="C263" s="46"/>
      <c r="D263" s="46"/>
      <c r="E263" s="46"/>
      <c r="F263" s="46"/>
      <c r="G263" s="46"/>
      <c r="H263" s="46"/>
      <c r="J263" s="16"/>
      <c r="K263" s="16"/>
      <c r="L263" s="16"/>
      <c r="M263" s="11" t="str">
        <f t="shared" si="15"/>
        <v>AWAITING INPUT</v>
      </c>
      <c r="O263" s="15"/>
      <c r="P263" s="13" t="str">
        <f t="shared" si="14"/>
        <v>←</v>
      </c>
      <c r="Q263" s="7" t="str" cm="1">
        <f t="array" ref="Q263">_xlfn.IFS(M263="ACTIVE","",M263="LEAVER","ENTER DOL",M263="LEAVER @ 31/03","ENTER DOL",M263="OPT OUT","ENTER OPT OUT DATE",M263="CAREER BREAK","ENTER START DATE OF CAREER BREAK",M263="DEATH IN SERVICE","ENTER DATE OF DEATH",M263="SWITCH TO PARTNERSHIP","ENTER SWITCH DATE",M263="SWITCH TO ALPHA","ENTER SWITCH DATE",M263="NEW JOINER","ENTER EMPLOYMENT START DATE",M263="OPT IN","ENTER OPT IN DATE",M263="NEW JOINER / LEAVER","ENTER START DATE AND DOL",M263="NEW JOINER / OPT OUT","ENTER START DATE AND DATE OF OPT OUT",M263="NEW JOINER / PARTNERSHIP","ENTER START DATE AND DATE OF SWITCH TO PARTNERSHIP",M263="LEAVER FROM CAREER BREAK","ENTER DOL",M263="LEAVER FROM OPT OUT","ENTER DOL",M263="LEAVER FROM PARTNERSHIP","ENTER DOL",M263="RETURN FROM CAREER BREAK","ENTER RETURN BACK DATE",M263="INVALID COMBINATION","REVIEW INPUT",M263="AWAITING INPUT","AWAITING INPUT",M263="CONTINUOUS OPT OUT","",M263="CONTINUOUS CAREER BREAK","",M263="CONTINUOUS PARTNERSHIP","")</f>
        <v>AWAITING INPUT</v>
      </c>
      <c r="S263" s="11" t="str">
        <f t="shared" si="13"/>
        <v/>
      </c>
    </row>
    <row r="264" spans="1:19" ht="20.25" x14ac:dyDescent="0.25">
      <c r="A264" s="46"/>
      <c r="B264" s="46"/>
      <c r="C264" s="46"/>
      <c r="D264" s="46"/>
      <c r="E264" s="46"/>
      <c r="F264" s="46"/>
      <c r="G264" s="46"/>
      <c r="H264" s="46"/>
      <c r="J264" s="16"/>
      <c r="K264" s="16"/>
      <c r="L264" s="16"/>
      <c r="M264" s="11" t="str">
        <f t="shared" si="15"/>
        <v>AWAITING INPUT</v>
      </c>
      <c r="O264" s="15"/>
      <c r="P264" s="13" t="str">
        <f t="shared" si="14"/>
        <v>←</v>
      </c>
      <c r="Q264" s="7" t="str" cm="1">
        <f t="array" ref="Q264">_xlfn.IFS(M264="ACTIVE","",M264="LEAVER","ENTER DOL",M264="LEAVER @ 31/03","ENTER DOL",M264="OPT OUT","ENTER OPT OUT DATE",M264="CAREER BREAK","ENTER START DATE OF CAREER BREAK",M264="DEATH IN SERVICE","ENTER DATE OF DEATH",M264="SWITCH TO PARTNERSHIP","ENTER SWITCH DATE",M264="SWITCH TO ALPHA","ENTER SWITCH DATE",M264="NEW JOINER","ENTER EMPLOYMENT START DATE",M264="OPT IN","ENTER OPT IN DATE",M264="NEW JOINER / LEAVER","ENTER START DATE AND DOL",M264="NEW JOINER / OPT OUT","ENTER START DATE AND DATE OF OPT OUT",M264="NEW JOINER / PARTNERSHIP","ENTER START DATE AND DATE OF SWITCH TO PARTNERSHIP",M264="LEAVER FROM CAREER BREAK","ENTER DOL",M264="LEAVER FROM OPT OUT","ENTER DOL",M264="LEAVER FROM PARTNERSHIP","ENTER DOL",M264="RETURN FROM CAREER BREAK","ENTER RETURN BACK DATE",M264="INVALID COMBINATION","REVIEW INPUT",M264="AWAITING INPUT","AWAITING INPUT",M264="CONTINUOUS OPT OUT","",M264="CONTINUOUS CAREER BREAK","",M264="CONTINUOUS PARTNERSHIP","")</f>
        <v>AWAITING INPUT</v>
      </c>
      <c r="S264" s="11" t="str">
        <f t="shared" si="13"/>
        <v/>
      </c>
    </row>
    <row r="265" spans="1:19" ht="20.25" x14ac:dyDescent="0.25">
      <c r="A265" s="46"/>
      <c r="B265" s="46"/>
      <c r="C265" s="46"/>
      <c r="D265" s="46"/>
      <c r="E265" s="46"/>
      <c r="F265" s="46"/>
      <c r="G265" s="46"/>
      <c r="H265" s="46"/>
      <c r="J265" s="16"/>
      <c r="K265" s="16"/>
      <c r="L265" s="16"/>
      <c r="M265" s="11" t="str">
        <f t="shared" si="15"/>
        <v>AWAITING INPUT</v>
      </c>
      <c r="O265" s="15"/>
      <c r="P265" s="13" t="str">
        <f t="shared" si="14"/>
        <v>←</v>
      </c>
      <c r="Q265" s="7" t="str" cm="1">
        <f t="array" ref="Q265">_xlfn.IFS(M265="ACTIVE","",M265="LEAVER","ENTER DOL",M265="LEAVER @ 31/03","ENTER DOL",M265="OPT OUT","ENTER OPT OUT DATE",M265="CAREER BREAK","ENTER START DATE OF CAREER BREAK",M265="DEATH IN SERVICE","ENTER DATE OF DEATH",M265="SWITCH TO PARTNERSHIP","ENTER SWITCH DATE",M265="SWITCH TO ALPHA","ENTER SWITCH DATE",M265="NEW JOINER","ENTER EMPLOYMENT START DATE",M265="OPT IN","ENTER OPT IN DATE",M265="NEW JOINER / LEAVER","ENTER START DATE AND DOL",M265="NEW JOINER / OPT OUT","ENTER START DATE AND DATE OF OPT OUT",M265="NEW JOINER / PARTNERSHIP","ENTER START DATE AND DATE OF SWITCH TO PARTNERSHIP",M265="LEAVER FROM CAREER BREAK","ENTER DOL",M265="LEAVER FROM OPT OUT","ENTER DOL",M265="LEAVER FROM PARTNERSHIP","ENTER DOL",M265="RETURN FROM CAREER BREAK","ENTER RETURN BACK DATE",M265="INVALID COMBINATION","REVIEW INPUT",M265="AWAITING INPUT","AWAITING INPUT",M265="CONTINUOUS OPT OUT","",M265="CONTINUOUS CAREER BREAK","",M265="CONTINUOUS PARTNERSHIP","")</f>
        <v>AWAITING INPUT</v>
      </c>
      <c r="S265" s="11" t="str">
        <f t="shared" ref="S265:S328" si="16">IF(AND($J265="ACTIVE",$K265="ACTIVE"),"A -&gt; A",IF(AND($J265="INACTIVE",$K265="ACTIVE"),"I -&gt; A",IF(AND($J265="ACTIVE",$K265="INACTIVE"),"A -&gt; I",IF(AND($J265="INACTIVE",$K265="INACTIVE"),"I -&gt; I",""))))</f>
        <v/>
      </c>
    </row>
    <row r="266" spans="1:19" ht="20.25" x14ac:dyDescent="0.25">
      <c r="A266" s="46"/>
      <c r="B266" s="46"/>
      <c r="C266" s="46"/>
      <c r="D266" s="46"/>
      <c r="E266" s="46"/>
      <c r="F266" s="46"/>
      <c r="G266" s="46"/>
      <c r="H266" s="46"/>
      <c r="J266" s="16"/>
      <c r="K266" s="16"/>
      <c r="L266" s="16"/>
      <c r="M266" s="11" t="str">
        <f t="shared" si="15"/>
        <v>AWAITING INPUT</v>
      </c>
      <c r="O266" s="15"/>
      <c r="P266" s="13" t="str">
        <f t="shared" si="14"/>
        <v>←</v>
      </c>
      <c r="Q266" s="7" t="str" cm="1">
        <f t="array" ref="Q266">_xlfn.IFS(M266="ACTIVE","",M266="LEAVER","ENTER DOL",M266="LEAVER @ 31/03","ENTER DOL",M266="OPT OUT","ENTER OPT OUT DATE",M266="CAREER BREAK","ENTER START DATE OF CAREER BREAK",M266="DEATH IN SERVICE","ENTER DATE OF DEATH",M266="SWITCH TO PARTNERSHIP","ENTER SWITCH DATE",M266="SWITCH TO ALPHA","ENTER SWITCH DATE",M266="NEW JOINER","ENTER EMPLOYMENT START DATE",M266="OPT IN","ENTER OPT IN DATE",M266="NEW JOINER / LEAVER","ENTER START DATE AND DOL",M266="NEW JOINER / OPT OUT","ENTER START DATE AND DATE OF OPT OUT",M266="NEW JOINER / PARTNERSHIP","ENTER START DATE AND DATE OF SWITCH TO PARTNERSHIP",M266="LEAVER FROM CAREER BREAK","ENTER DOL",M266="LEAVER FROM OPT OUT","ENTER DOL",M266="LEAVER FROM PARTNERSHIP","ENTER DOL",M266="RETURN FROM CAREER BREAK","ENTER RETURN BACK DATE",M266="INVALID COMBINATION","REVIEW INPUT",M266="AWAITING INPUT","AWAITING INPUT",M266="CONTINUOUS OPT OUT","",M266="CONTINUOUS CAREER BREAK","",M266="CONTINUOUS PARTNERSHIP","")</f>
        <v>AWAITING INPUT</v>
      </c>
      <c r="S266" s="11" t="str">
        <f t="shared" si="16"/>
        <v/>
      </c>
    </row>
    <row r="267" spans="1:19" ht="20.25" x14ac:dyDescent="0.25">
      <c r="A267" s="46"/>
      <c r="B267" s="46"/>
      <c r="C267" s="46"/>
      <c r="D267" s="46"/>
      <c r="E267" s="46"/>
      <c r="F267" s="46"/>
      <c r="G267" s="46"/>
      <c r="H267" s="46"/>
      <c r="J267" s="16"/>
      <c r="K267" s="16"/>
      <c r="L267" s="16"/>
      <c r="M267" s="11" t="str">
        <f t="shared" si="15"/>
        <v>AWAITING INPUT</v>
      </c>
      <c r="O267" s="15"/>
      <c r="P267" s="13" t="str">
        <f t="shared" ref="P267:P330" si="17">IF(Q267&lt;&gt;"","←","")</f>
        <v>←</v>
      </c>
      <c r="Q267" s="7" t="str" cm="1">
        <f t="array" ref="Q267">_xlfn.IFS(M267="ACTIVE","",M267="LEAVER","ENTER DOL",M267="LEAVER @ 31/03","ENTER DOL",M267="OPT OUT","ENTER OPT OUT DATE",M267="CAREER BREAK","ENTER START DATE OF CAREER BREAK",M267="DEATH IN SERVICE","ENTER DATE OF DEATH",M267="SWITCH TO PARTNERSHIP","ENTER SWITCH DATE",M267="SWITCH TO ALPHA","ENTER SWITCH DATE",M267="NEW JOINER","ENTER EMPLOYMENT START DATE",M267="OPT IN","ENTER OPT IN DATE",M267="NEW JOINER / LEAVER","ENTER START DATE AND DOL",M267="NEW JOINER / OPT OUT","ENTER START DATE AND DATE OF OPT OUT",M267="NEW JOINER / PARTNERSHIP","ENTER START DATE AND DATE OF SWITCH TO PARTNERSHIP",M267="LEAVER FROM CAREER BREAK","ENTER DOL",M267="LEAVER FROM OPT OUT","ENTER DOL",M267="LEAVER FROM PARTNERSHIP","ENTER DOL",M267="RETURN FROM CAREER BREAK","ENTER RETURN BACK DATE",M267="INVALID COMBINATION","REVIEW INPUT",M267="AWAITING INPUT","AWAITING INPUT",M267="CONTINUOUS OPT OUT","",M267="CONTINUOUS CAREER BREAK","",M267="CONTINUOUS PARTNERSHIP","")</f>
        <v>AWAITING INPUT</v>
      </c>
      <c r="S267" s="11" t="str">
        <f t="shared" si="16"/>
        <v/>
      </c>
    </row>
    <row r="268" spans="1:19" ht="20.25" x14ac:dyDescent="0.25">
      <c r="A268" s="46"/>
      <c r="B268" s="46"/>
      <c r="C268" s="46"/>
      <c r="D268" s="46"/>
      <c r="E268" s="46"/>
      <c r="F268" s="46"/>
      <c r="G268" s="46"/>
      <c r="H268" s="46"/>
      <c r="J268" s="16"/>
      <c r="K268" s="16"/>
      <c r="L268" s="16"/>
      <c r="M268" s="11" t="str">
        <f t="shared" si="15"/>
        <v>AWAITING INPUT</v>
      </c>
      <c r="O268" s="15"/>
      <c r="P268" s="13" t="str">
        <f t="shared" si="17"/>
        <v>←</v>
      </c>
      <c r="Q268" s="7" t="str" cm="1">
        <f t="array" ref="Q268">_xlfn.IFS(M268="ACTIVE","",M268="LEAVER","ENTER DOL",M268="LEAVER @ 31/03","ENTER DOL",M268="OPT OUT","ENTER OPT OUT DATE",M268="CAREER BREAK","ENTER START DATE OF CAREER BREAK",M268="DEATH IN SERVICE","ENTER DATE OF DEATH",M268="SWITCH TO PARTNERSHIP","ENTER SWITCH DATE",M268="SWITCH TO ALPHA","ENTER SWITCH DATE",M268="NEW JOINER","ENTER EMPLOYMENT START DATE",M268="OPT IN","ENTER OPT IN DATE",M268="NEW JOINER / LEAVER","ENTER START DATE AND DOL",M268="NEW JOINER / OPT OUT","ENTER START DATE AND DATE OF OPT OUT",M268="NEW JOINER / PARTNERSHIP","ENTER START DATE AND DATE OF SWITCH TO PARTNERSHIP",M268="LEAVER FROM CAREER BREAK","ENTER DOL",M268="LEAVER FROM OPT OUT","ENTER DOL",M268="LEAVER FROM PARTNERSHIP","ENTER DOL",M268="RETURN FROM CAREER BREAK","ENTER RETURN BACK DATE",M268="INVALID COMBINATION","REVIEW INPUT",M268="AWAITING INPUT","AWAITING INPUT",M268="CONTINUOUS OPT OUT","",M268="CONTINUOUS CAREER BREAK","",M268="CONTINUOUS PARTNERSHIP","")</f>
        <v>AWAITING INPUT</v>
      </c>
      <c r="S268" s="11" t="str">
        <f t="shared" si="16"/>
        <v/>
      </c>
    </row>
    <row r="269" spans="1:19" ht="20.25" x14ac:dyDescent="0.25">
      <c r="A269" s="46"/>
      <c r="B269" s="46"/>
      <c r="C269" s="46"/>
      <c r="D269" s="46"/>
      <c r="E269" s="46"/>
      <c r="F269" s="46"/>
      <c r="G269" s="46"/>
      <c r="H269" s="46"/>
      <c r="J269" s="16"/>
      <c r="K269" s="16"/>
      <c r="L269" s="16"/>
      <c r="M269" s="11" t="str">
        <f t="shared" si="15"/>
        <v>AWAITING INPUT</v>
      </c>
      <c r="O269" s="15"/>
      <c r="P269" s="13" t="str">
        <f t="shared" si="17"/>
        <v>←</v>
      </c>
      <c r="Q269" s="7" t="str" cm="1">
        <f t="array" ref="Q269">_xlfn.IFS(M269="ACTIVE","",M269="LEAVER","ENTER DOL",M269="LEAVER @ 31/03","ENTER DOL",M269="OPT OUT","ENTER OPT OUT DATE",M269="CAREER BREAK","ENTER START DATE OF CAREER BREAK",M269="DEATH IN SERVICE","ENTER DATE OF DEATH",M269="SWITCH TO PARTNERSHIP","ENTER SWITCH DATE",M269="SWITCH TO ALPHA","ENTER SWITCH DATE",M269="NEW JOINER","ENTER EMPLOYMENT START DATE",M269="OPT IN","ENTER OPT IN DATE",M269="NEW JOINER / LEAVER","ENTER START DATE AND DOL",M269="NEW JOINER / OPT OUT","ENTER START DATE AND DATE OF OPT OUT",M269="NEW JOINER / PARTNERSHIP","ENTER START DATE AND DATE OF SWITCH TO PARTNERSHIP",M269="LEAVER FROM CAREER BREAK","ENTER DOL",M269="LEAVER FROM OPT OUT","ENTER DOL",M269="LEAVER FROM PARTNERSHIP","ENTER DOL",M269="RETURN FROM CAREER BREAK","ENTER RETURN BACK DATE",M269="INVALID COMBINATION","REVIEW INPUT",M269="AWAITING INPUT","AWAITING INPUT",M269="CONTINUOUS OPT OUT","",M269="CONTINUOUS CAREER BREAK","",M269="CONTINUOUS PARTNERSHIP","")</f>
        <v>AWAITING INPUT</v>
      </c>
      <c r="S269" s="11" t="str">
        <f t="shared" si="16"/>
        <v/>
      </c>
    </row>
    <row r="270" spans="1:19" ht="20.25" x14ac:dyDescent="0.25">
      <c r="A270" s="46"/>
      <c r="B270" s="46"/>
      <c r="C270" s="46"/>
      <c r="D270" s="46"/>
      <c r="E270" s="46"/>
      <c r="F270" s="46"/>
      <c r="G270" s="46"/>
      <c r="H270" s="46"/>
      <c r="J270" s="16"/>
      <c r="K270" s="16"/>
      <c r="L270" s="16"/>
      <c r="M270" s="11" t="str">
        <f t="shared" si="15"/>
        <v>AWAITING INPUT</v>
      </c>
      <c r="O270" s="15"/>
      <c r="P270" s="13" t="str">
        <f t="shared" si="17"/>
        <v>←</v>
      </c>
      <c r="Q270" s="7" t="str" cm="1">
        <f t="array" ref="Q270">_xlfn.IFS(M270="ACTIVE","",M270="LEAVER","ENTER DOL",M270="LEAVER @ 31/03","ENTER DOL",M270="OPT OUT","ENTER OPT OUT DATE",M270="CAREER BREAK","ENTER START DATE OF CAREER BREAK",M270="DEATH IN SERVICE","ENTER DATE OF DEATH",M270="SWITCH TO PARTNERSHIP","ENTER SWITCH DATE",M270="SWITCH TO ALPHA","ENTER SWITCH DATE",M270="NEW JOINER","ENTER EMPLOYMENT START DATE",M270="OPT IN","ENTER OPT IN DATE",M270="NEW JOINER / LEAVER","ENTER START DATE AND DOL",M270="NEW JOINER / OPT OUT","ENTER START DATE AND DATE OF OPT OUT",M270="NEW JOINER / PARTNERSHIP","ENTER START DATE AND DATE OF SWITCH TO PARTNERSHIP",M270="LEAVER FROM CAREER BREAK","ENTER DOL",M270="LEAVER FROM OPT OUT","ENTER DOL",M270="LEAVER FROM PARTNERSHIP","ENTER DOL",M270="RETURN FROM CAREER BREAK","ENTER RETURN BACK DATE",M270="INVALID COMBINATION","REVIEW INPUT",M270="AWAITING INPUT","AWAITING INPUT",M270="CONTINUOUS OPT OUT","",M270="CONTINUOUS CAREER BREAK","",M270="CONTINUOUS PARTNERSHIP","")</f>
        <v>AWAITING INPUT</v>
      </c>
      <c r="S270" s="11" t="str">
        <f t="shared" si="16"/>
        <v/>
      </c>
    </row>
    <row r="271" spans="1:19" ht="20.25" x14ac:dyDescent="0.25">
      <c r="A271" s="46"/>
      <c r="B271" s="46"/>
      <c r="C271" s="46"/>
      <c r="D271" s="46"/>
      <c r="E271" s="46"/>
      <c r="F271" s="46"/>
      <c r="G271" s="46"/>
      <c r="H271" s="46"/>
      <c r="J271" s="16"/>
      <c r="K271" s="16"/>
      <c r="L271" s="16"/>
      <c r="M271" s="11" t="str">
        <f t="shared" si="15"/>
        <v>AWAITING INPUT</v>
      </c>
      <c r="O271" s="15"/>
      <c r="P271" s="13" t="str">
        <f t="shared" si="17"/>
        <v>←</v>
      </c>
      <c r="Q271" s="7" t="str" cm="1">
        <f t="array" ref="Q271">_xlfn.IFS(M271="ACTIVE","",M271="LEAVER","ENTER DOL",M271="LEAVER @ 31/03","ENTER DOL",M271="OPT OUT","ENTER OPT OUT DATE",M271="CAREER BREAK","ENTER START DATE OF CAREER BREAK",M271="DEATH IN SERVICE","ENTER DATE OF DEATH",M271="SWITCH TO PARTNERSHIP","ENTER SWITCH DATE",M271="SWITCH TO ALPHA","ENTER SWITCH DATE",M271="NEW JOINER","ENTER EMPLOYMENT START DATE",M271="OPT IN","ENTER OPT IN DATE",M271="NEW JOINER / LEAVER","ENTER START DATE AND DOL",M271="NEW JOINER / OPT OUT","ENTER START DATE AND DATE OF OPT OUT",M271="NEW JOINER / PARTNERSHIP","ENTER START DATE AND DATE OF SWITCH TO PARTNERSHIP",M271="LEAVER FROM CAREER BREAK","ENTER DOL",M271="LEAVER FROM OPT OUT","ENTER DOL",M271="LEAVER FROM PARTNERSHIP","ENTER DOL",M271="RETURN FROM CAREER BREAK","ENTER RETURN BACK DATE",M271="INVALID COMBINATION","REVIEW INPUT",M271="AWAITING INPUT","AWAITING INPUT",M271="CONTINUOUS OPT OUT","",M271="CONTINUOUS CAREER BREAK","",M271="CONTINUOUS PARTNERSHIP","")</f>
        <v>AWAITING INPUT</v>
      </c>
      <c r="S271" s="11" t="str">
        <f t="shared" si="16"/>
        <v/>
      </c>
    </row>
    <row r="272" spans="1:19" ht="20.25" x14ac:dyDescent="0.25">
      <c r="A272" s="46"/>
      <c r="B272" s="46"/>
      <c r="C272" s="46"/>
      <c r="D272" s="46"/>
      <c r="E272" s="46"/>
      <c r="F272" s="46"/>
      <c r="G272" s="46"/>
      <c r="H272" s="46"/>
      <c r="J272" s="16"/>
      <c r="K272" s="16"/>
      <c r="L272" s="16"/>
      <c r="M272" s="11" t="str">
        <f t="shared" si="15"/>
        <v>AWAITING INPUT</v>
      </c>
      <c r="O272" s="15"/>
      <c r="P272" s="13" t="str">
        <f t="shared" si="17"/>
        <v>←</v>
      </c>
      <c r="Q272" s="7" t="str" cm="1">
        <f t="array" ref="Q272">_xlfn.IFS(M272="ACTIVE","",M272="LEAVER","ENTER DOL",M272="LEAVER @ 31/03","ENTER DOL",M272="OPT OUT","ENTER OPT OUT DATE",M272="CAREER BREAK","ENTER START DATE OF CAREER BREAK",M272="DEATH IN SERVICE","ENTER DATE OF DEATH",M272="SWITCH TO PARTNERSHIP","ENTER SWITCH DATE",M272="SWITCH TO ALPHA","ENTER SWITCH DATE",M272="NEW JOINER","ENTER EMPLOYMENT START DATE",M272="OPT IN","ENTER OPT IN DATE",M272="NEW JOINER / LEAVER","ENTER START DATE AND DOL",M272="NEW JOINER / OPT OUT","ENTER START DATE AND DATE OF OPT OUT",M272="NEW JOINER / PARTNERSHIP","ENTER START DATE AND DATE OF SWITCH TO PARTNERSHIP",M272="LEAVER FROM CAREER BREAK","ENTER DOL",M272="LEAVER FROM OPT OUT","ENTER DOL",M272="LEAVER FROM PARTNERSHIP","ENTER DOL",M272="RETURN FROM CAREER BREAK","ENTER RETURN BACK DATE",M272="INVALID COMBINATION","REVIEW INPUT",M272="AWAITING INPUT","AWAITING INPUT",M272="CONTINUOUS OPT OUT","",M272="CONTINUOUS CAREER BREAK","",M272="CONTINUOUS PARTNERSHIP","")</f>
        <v>AWAITING INPUT</v>
      </c>
      <c r="S272" s="11" t="str">
        <f t="shared" si="16"/>
        <v/>
      </c>
    </row>
    <row r="273" spans="1:19" ht="20.25" x14ac:dyDescent="0.25">
      <c r="A273" s="46"/>
      <c r="B273" s="46"/>
      <c r="C273" s="46"/>
      <c r="D273" s="46"/>
      <c r="E273" s="46"/>
      <c r="F273" s="46"/>
      <c r="G273" s="46"/>
      <c r="H273" s="46"/>
      <c r="J273" s="16"/>
      <c r="K273" s="16"/>
      <c r="L273" s="16"/>
      <c r="M273" s="11" t="str">
        <f t="shared" si="15"/>
        <v>AWAITING INPUT</v>
      </c>
      <c r="O273" s="15"/>
      <c r="P273" s="13" t="str">
        <f t="shared" si="17"/>
        <v>←</v>
      </c>
      <c r="Q273" s="7" t="str" cm="1">
        <f t="array" ref="Q273">_xlfn.IFS(M273="ACTIVE","",M273="LEAVER","ENTER DOL",M273="LEAVER @ 31/03","ENTER DOL",M273="OPT OUT","ENTER OPT OUT DATE",M273="CAREER BREAK","ENTER START DATE OF CAREER BREAK",M273="DEATH IN SERVICE","ENTER DATE OF DEATH",M273="SWITCH TO PARTNERSHIP","ENTER SWITCH DATE",M273="SWITCH TO ALPHA","ENTER SWITCH DATE",M273="NEW JOINER","ENTER EMPLOYMENT START DATE",M273="OPT IN","ENTER OPT IN DATE",M273="NEW JOINER / LEAVER","ENTER START DATE AND DOL",M273="NEW JOINER / OPT OUT","ENTER START DATE AND DATE OF OPT OUT",M273="NEW JOINER / PARTNERSHIP","ENTER START DATE AND DATE OF SWITCH TO PARTNERSHIP",M273="LEAVER FROM CAREER BREAK","ENTER DOL",M273="LEAVER FROM OPT OUT","ENTER DOL",M273="LEAVER FROM PARTNERSHIP","ENTER DOL",M273="RETURN FROM CAREER BREAK","ENTER RETURN BACK DATE",M273="INVALID COMBINATION","REVIEW INPUT",M273="AWAITING INPUT","AWAITING INPUT",M273="CONTINUOUS OPT OUT","",M273="CONTINUOUS CAREER BREAK","",M273="CONTINUOUS PARTNERSHIP","")</f>
        <v>AWAITING INPUT</v>
      </c>
      <c r="S273" s="11" t="str">
        <f t="shared" si="16"/>
        <v/>
      </c>
    </row>
    <row r="274" spans="1:19" ht="20.25" x14ac:dyDescent="0.25">
      <c r="A274" s="46"/>
      <c r="B274" s="46"/>
      <c r="C274" s="46"/>
      <c r="D274" s="46"/>
      <c r="E274" s="46"/>
      <c r="F274" s="46"/>
      <c r="G274" s="46"/>
      <c r="H274" s="46"/>
      <c r="J274" s="16"/>
      <c r="K274" s="16"/>
      <c r="L274" s="16"/>
      <c r="M274" s="11" t="str">
        <f t="shared" si="15"/>
        <v>AWAITING INPUT</v>
      </c>
      <c r="O274" s="15"/>
      <c r="P274" s="13" t="str">
        <f t="shared" si="17"/>
        <v>←</v>
      </c>
      <c r="Q274" s="7" t="str" cm="1">
        <f t="array" ref="Q274">_xlfn.IFS(M274="ACTIVE","",M274="LEAVER","ENTER DOL",M274="LEAVER @ 31/03","ENTER DOL",M274="OPT OUT","ENTER OPT OUT DATE",M274="CAREER BREAK","ENTER START DATE OF CAREER BREAK",M274="DEATH IN SERVICE","ENTER DATE OF DEATH",M274="SWITCH TO PARTNERSHIP","ENTER SWITCH DATE",M274="SWITCH TO ALPHA","ENTER SWITCH DATE",M274="NEW JOINER","ENTER EMPLOYMENT START DATE",M274="OPT IN","ENTER OPT IN DATE",M274="NEW JOINER / LEAVER","ENTER START DATE AND DOL",M274="NEW JOINER / OPT OUT","ENTER START DATE AND DATE OF OPT OUT",M274="NEW JOINER / PARTNERSHIP","ENTER START DATE AND DATE OF SWITCH TO PARTNERSHIP",M274="LEAVER FROM CAREER BREAK","ENTER DOL",M274="LEAVER FROM OPT OUT","ENTER DOL",M274="LEAVER FROM PARTNERSHIP","ENTER DOL",M274="RETURN FROM CAREER BREAK","ENTER RETURN BACK DATE",M274="INVALID COMBINATION","REVIEW INPUT",M274="AWAITING INPUT","AWAITING INPUT",M274="CONTINUOUS OPT OUT","",M274="CONTINUOUS CAREER BREAK","",M274="CONTINUOUS PARTNERSHIP","")</f>
        <v>AWAITING INPUT</v>
      </c>
      <c r="S274" s="11" t="str">
        <f t="shared" si="16"/>
        <v/>
      </c>
    </row>
    <row r="275" spans="1:19" ht="20.25" x14ac:dyDescent="0.25">
      <c r="A275" s="46"/>
      <c r="B275" s="46"/>
      <c r="C275" s="46"/>
      <c r="D275" s="46"/>
      <c r="E275" s="46"/>
      <c r="F275" s="46"/>
      <c r="G275" s="46"/>
      <c r="H275" s="46"/>
      <c r="J275" s="16"/>
      <c r="K275" s="16"/>
      <c r="L275" s="16"/>
      <c r="M275" s="11" t="str">
        <f t="shared" si="15"/>
        <v>AWAITING INPUT</v>
      </c>
      <c r="O275" s="15"/>
      <c r="P275" s="13" t="str">
        <f t="shared" si="17"/>
        <v>←</v>
      </c>
      <c r="Q275" s="7" t="str" cm="1">
        <f t="array" ref="Q275">_xlfn.IFS(M275="ACTIVE","",M275="LEAVER","ENTER DOL",M275="LEAVER @ 31/03","ENTER DOL",M275="OPT OUT","ENTER OPT OUT DATE",M275="CAREER BREAK","ENTER START DATE OF CAREER BREAK",M275="DEATH IN SERVICE","ENTER DATE OF DEATH",M275="SWITCH TO PARTNERSHIP","ENTER SWITCH DATE",M275="SWITCH TO ALPHA","ENTER SWITCH DATE",M275="NEW JOINER","ENTER EMPLOYMENT START DATE",M275="OPT IN","ENTER OPT IN DATE",M275="NEW JOINER / LEAVER","ENTER START DATE AND DOL",M275="NEW JOINER / OPT OUT","ENTER START DATE AND DATE OF OPT OUT",M275="NEW JOINER / PARTNERSHIP","ENTER START DATE AND DATE OF SWITCH TO PARTNERSHIP",M275="LEAVER FROM CAREER BREAK","ENTER DOL",M275="LEAVER FROM OPT OUT","ENTER DOL",M275="LEAVER FROM PARTNERSHIP","ENTER DOL",M275="RETURN FROM CAREER BREAK","ENTER RETURN BACK DATE",M275="INVALID COMBINATION","REVIEW INPUT",M275="AWAITING INPUT","AWAITING INPUT",M275="CONTINUOUS OPT OUT","",M275="CONTINUOUS CAREER BREAK","",M275="CONTINUOUS PARTNERSHIP","")</f>
        <v>AWAITING INPUT</v>
      </c>
      <c r="S275" s="11" t="str">
        <f t="shared" si="16"/>
        <v/>
      </c>
    </row>
    <row r="276" spans="1:19" ht="20.25" x14ac:dyDescent="0.25">
      <c r="A276" s="46"/>
      <c r="B276" s="46"/>
      <c r="C276" s="46"/>
      <c r="D276" s="46"/>
      <c r="E276" s="46"/>
      <c r="F276" s="46"/>
      <c r="G276" s="46"/>
      <c r="H276" s="46"/>
      <c r="J276" s="16"/>
      <c r="K276" s="16"/>
      <c r="L276" s="16"/>
      <c r="M276" s="11" t="str">
        <f t="shared" si="15"/>
        <v>AWAITING INPUT</v>
      </c>
      <c r="O276" s="15"/>
      <c r="P276" s="13" t="str">
        <f t="shared" si="17"/>
        <v>←</v>
      </c>
      <c r="Q276" s="7" t="str" cm="1">
        <f t="array" ref="Q276">_xlfn.IFS(M276="ACTIVE","",M276="LEAVER","ENTER DOL",M276="LEAVER @ 31/03","ENTER DOL",M276="OPT OUT","ENTER OPT OUT DATE",M276="CAREER BREAK","ENTER START DATE OF CAREER BREAK",M276="DEATH IN SERVICE","ENTER DATE OF DEATH",M276="SWITCH TO PARTNERSHIP","ENTER SWITCH DATE",M276="SWITCH TO ALPHA","ENTER SWITCH DATE",M276="NEW JOINER","ENTER EMPLOYMENT START DATE",M276="OPT IN","ENTER OPT IN DATE",M276="NEW JOINER / LEAVER","ENTER START DATE AND DOL",M276="NEW JOINER / OPT OUT","ENTER START DATE AND DATE OF OPT OUT",M276="NEW JOINER / PARTNERSHIP","ENTER START DATE AND DATE OF SWITCH TO PARTNERSHIP",M276="LEAVER FROM CAREER BREAK","ENTER DOL",M276="LEAVER FROM OPT OUT","ENTER DOL",M276="LEAVER FROM PARTNERSHIP","ENTER DOL",M276="RETURN FROM CAREER BREAK","ENTER RETURN BACK DATE",M276="INVALID COMBINATION","REVIEW INPUT",M276="AWAITING INPUT","AWAITING INPUT",M276="CONTINUOUS OPT OUT","",M276="CONTINUOUS CAREER BREAK","",M276="CONTINUOUS PARTNERSHIP","")</f>
        <v>AWAITING INPUT</v>
      </c>
      <c r="S276" s="11" t="str">
        <f t="shared" si="16"/>
        <v/>
      </c>
    </row>
    <row r="277" spans="1:19" ht="20.25" x14ac:dyDescent="0.25">
      <c r="A277" s="46"/>
      <c r="B277" s="46"/>
      <c r="C277" s="46"/>
      <c r="D277" s="46"/>
      <c r="E277" s="46"/>
      <c r="F277" s="46"/>
      <c r="G277" s="46"/>
      <c r="H277" s="46"/>
      <c r="J277" s="16"/>
      <c r="K277" s="16"/>
      <c r="L277" s="16"/>
      <c r="M277" s="11" t="str">
        <f t="shared" si="15"/>
        <v>AWAITING INPUT</v>
      </c>
      <c r="O277" s="15"/>
      <c r="P277" s="13" t="str">
        <f t="shared" si="17"/>
        <v>←</v>
      </c>
      <c r="Q277" s="7" t="str" cm="1">
        <f t="array" ref="Q277">_xlfn.IFS(M277="ACTIVE","",M277="LEAVER","ENTER DOL",M277="LEAVER @ 31/03","ENTER DOL",M277="OPT OUT","ENTER OPT OUT DATE",M277="CAREER BREAK","ENTER START DATE OF CAREER BREAK",M277="DEATH IN SERVICE","ENTER DATE OF DEATH",M277="SWITCH TO PARTNERSHIP","ENTER SWITCH DATE",M277="SWITCH TO ALPHA","ENTER SWITCH DATE",M277="NEW JOINER","ENTER EMPLOYMENT START DATE",M277="OPT IN","ENTER OPT IN DATE",M277="NEW JOINER / LEAVER","ENTER START DATE AND DOL",M277="NEW JOINER / OPT OUT","ENTER START DATE AND DATE OF OPT OUT",M277="NEW JOINER / PARTNERSHIP","ENTER START DATE AND DATE OF SWITCH TO PARTNERSHIP",M277="LEAVER FROM CAREER BREAK","ENTER DOL",M277="LEAVER FROM OPT OUT","ENTER DOL",M277="LEAVER FROM PARTNERSHIP","ENTER DOL",M277="RETURN FROM CAREER BREAK","ENTER RETURN BACK DATE",M277="INVALID COMBINATION","REVIEW INPUT",M277="AWAITING INPUT","AWAITING INPUT",M277="CONTINUOUS OPT OUT","",M277="CONTINUOUS CAREER BREAK","",M277="CONTINUOUS PARTNERSHIP","")</f>
        <v>AWAITING INPUT</v>
      </c>
      <c r="S277" s="11" t="str">
        <f t="shared" si="16"/>
        <v/>
      </c>
    </row>
    <row r="278" spans="1:19" ht="20.25" x14ac:dyDescent="0.25">
      <c r="A278" s="46"/>
      <c r="B278" s="46"/>
      <c r="C278" s="46"/>
      <c r="D278" s="46"/>
      <c r="E278" s="46"/>
      <c r="F278" s="46"/>
      <c r="G278" s="46"/>
      <c r="H278" s="46"/>
      <c r="J278" s="16"/>
      <c r="K278" s="16"/>
      <c r="L278" s="16"/>
      <c r="M278" s="11" t="str">
        <f t="shared" si="15"/>
        <v>AWAITING INPUT</v>
      </c>
      <c r="O278" s="15"/>
      <c r="P278" s="13" t="str">
        <f t="shared" si="17"/>
        <v>←</v>
      </c>
      <c r="Q278" s="7" t="str" cm="1">
        <f t="array" ref="Q278">_xlfn.IFS(M278="ACTIVE","",M278="LEAVER","ENTER DOL",M278="LEAVER @ 31/03","ENTER DOL",M278="OPT OUT","ENTER OPT OUT DATE",M278="CAREER BREAK","ENTER START DATE OF CAREER BREAK",M278="DEATH IN SERVICE","ENTER DATE OF DEATH",M278="SWITCH TO PARTNERSHIP","ENTER SWITCH DATE",M278="SWITCH TO ALPHA","ENTER SWITCH DATE",M278="NEW JOINER","ENTER EMPLOYMENT START DATE",M278="OPT IN","ENTER OPT IN DATE",M278="NEW JOINER / LEAVER","ENTER START DATE AND DOL",M278="NEW JOINER / OPT OUT","ENTER START DATE AND DATE OF OPT OUT",M278="NEW JOINER / PARTNERSHIP","ENTER START DATE AND DATE OF SWITCH TO PARTNERSHIP",M278="LEAVER FROM CAREER BREAK","ENTER DOL",M278="LEAVER FROM OPT OUT","ENTER DOL",M278="LEAVER FROM PARTNERSHIP","ENTER DOL",M278="RETURN FROM CAREER BREAK","ENTER RETURN BACK DATE",M278="INVALID COMBINATION","REVIEW INPUT",M278="AWAITING INPUT","AWAITING INPUT",M278="CONTINUOUS OPT OUT","",M278="CONTINUOUS CAREER BREAK","",M278="CONTINUOUS PARTNERSHIP","")</f>
        <v>AWAITING INPUT</v>
      </c>
      <c r="S278" s="11" t="str">
        <f t="shared" si="16"/>
        <v/>
      </c>
    </row>
    <row r="279" spans="1:19" ht="20.25" x14ac:dyDescent="0.25">
      <c r="A279" s="46"/>
      <c r="B279" s="46"/>
      <c r="C279" s="46"/>
      <c r="D279" s="46"/>
      <c r="E279" s="46"/>
      <c r="F279" s="46"/>
      <c r="G279" s="46"/>
      <c r="H279" s="46"/>
      <c r="J279" s="16"/>
      <c r="K279" s="16"/>
      <c r="L279" s="16"/>
      <c r="M279" s="11" t="str">
        <f t="shared" si="15"/>
        <v>AWAITING INPUT</v>
      </c>
      <c r="O279" s="15"/>
      <c r="P279" s="13" t="str">
        <f t="shared" si="17"/>
        <v>←</v>
      </c>
      <c r="Q279" s="7" t="str" cm="1">
        <f t="array" ref="Q279">_xlfn.IFS(M279="ACTIVE","",M279="LEAVER","ENTER DOL",M279="LEAVER @ 31/03","ENTER DOL",M279="OPT OUT","ENTER OPT OUT DATE",M279="CAREER BREAK","ENTER START DATE OF CAREER BREAK",M279="DEATH IN SERVICE","ENTER DATE OF DEATH",M279="SWITCH TO PARTNERSHIP","ENTER SWITCH DATE",M279="SWITCH TO ALPHA","ENTER SWITCH DATE",M279="NEW JOINER","ENTER EMPLOYMENT START DATE",M279="OPT IN","ENTER OPT IN DATE",M279="NEW JOINER / LEAVER","ENTER START DATE AND DOL",M279="NEW JOINER / OPT OUT","ENTER START DATE AND DATE OF OPT OUT",M279="NEW JOINER / PARTNERSHIP","ENTER START DATE AND DATE OF SWITCH TO PARTNERSHIP",M279="LEAVER FROM CAREER BREAK","ENTER DOL",M279="LEAVER FROM OPT OUT","ENTER DOL",M279="LEAVER FROM PARTNERSHIP","ENTER DOL",M279="RETURN FROM CAREER BREAK","ENTER RETURN BACK DATE",M279="INVALID COMBINATION","REVIEW INPUT",M279="AWAITING INPUT","AWAITING INPUT",M279="CONTINUOUS OPT OUT","",M279="CONTINUOUS CAREER BREAK","",M279="CONTINUOUS PARTNERSHIP","")</f>
        <v>AWAITING INPUT</v>
      </c>
      <c r="S279" s="11" t="str">
        <f t="shared" si="16"/>
        <v/>
      </c>
    </row>
    <row r="280" spans="1:19" ht="20.25" x14ac:dyDescent="0.25">
      <c r="A280" s="46"/>
      <c r="B280" s="46"/>
      <c r="C280" s="46"/>
      <c r="D280" s="46"/>
      <c r="E280" s="46"/>
      <c r="F280" s="46"/>
      <c r="G280" s="46"/>
      <c r="H280" s="46"/>
      <c r="J280" s="16"/>
      <c r="K280" s="16"/>
      <c r="L280" s="16"/>
      <c r="M280" s="11" t="str">
        <f t="shared" si="15"/>
        <v>AWAITING INPUT</v>
      </c>
      <c r="O280" s="15"/>
      <c r="P280" s="13" t="str">
        <f t="shared" si="17"/>
        <v>←</v>
      </c>
      <c r="Q280" s="7" t="str" cm="1">
        <f t="array" ref="Q280">_xlfn.IFS(M280="ACTIVE","",M280="LEAVER","ENTER DOL",M280="LEAVER @ 31/03","ENTER DOL",M280="OPT OUT","ENTER OPT OUT DATE",M280="CAREER BREAK","ENTER START DATE OF CAREER BREAK",M280="DEATH IN SERVICE","ENTER DATE OF DEATH",M280="SWITCH TO PARTNERSHIP","ENTER SWITCH DATE",M280="SWITCH TO ALPHA","ENTER SWITCH DATE",M280="NEW JOINER","ENTER EMPLOYMENT START DATE",M280="OPT IN","ENTER OPT IN DATE",M280="NEW JOINER / LEAVER","ENTER START DATE AND DOL",M280="NEW JOINER / OPT OUT","ENTER START DATE AND DATE OF OPT OUT",M280="NEW JOINER / PARTNERSHIP","ENTER START DATE AND DATE OF SWITCH TO PARTNERSHIP",M280="LEAVER FROM CAREER BREAK","ENTER DOL",M280="LEAVER FROM OPT OUT","ENTER DOL",M280="LEAVER FROM PARTNERSHIP","ENTER DOL",M280="RETURN FROM CAREER BREAK","ENTER RETURN BACK DATE",M280="INVALID COMBINATION","REVIEW INPUT",M280="AWAITING INPUT","AWAITING INPUT",M280="CONTINUOUS OPT OUT","",M280="CONTINUOUS CAREER BREAK","",M280="CONTINUOUS PARTNERSHIP","")</f>
        <v>AWAITING INPUT</v>
      </c>
      <c r="S280" s="11" t="str">
        <f t="shared" si="16"/>
        <v/>
      </c>
    </row>
    <row r="281" spans="1:19" ht="20.25" x14ac:dyDescent="0.25">
      <c r="A281" s="46"/>
      <c r="B281" s="46"/>
      <c r="C281" s="46"/>
      <c r="D281" s="46"/>
      <c r="E281" s="46"/>
      <c r="F281" s="46"/>
      <c r="G281" s="46"/>
      <c r="H281" s="46"/>
      <c r="J281" s="16"/>
      <c r="K281" s="16"/>
      <c r="L281" s="16"/>
      <c r="M281" s="11" t="str">
        <f t="shared" si="15"/>
        <v>AWAITING INPUT</v>
      </c>
      <c r="O281" s="15"/>
      <c r="P281" s="13" t="str">
        <f t="shared" si="17"/>
        <v>←</v>
      </c>
      <c r="Q281" s="7" t="str" cm="1">
        <f t="array" ref="Q281">_xlfn.IFS(M281="ACTIVE","",M281="LEAVER","ENTER DOL",M281="LEAVER @ 31/03","ENTER DOL",M281="OPT OUT","ENTER OPT OUT DATE",M281="CAREER BREAK","ENTER START DATE OF CAREER BREAK",M281="DEATH IN SERVICE","ENTER DATE OF DEATH",M281="SWITCH TO PARTNERSHIP","ENTER SWITCH DATE",M281="SWITCH TO ALPHA","ENTER SWITCH DATE",M281="NEW JOINER","ENTER EMPLOYMENT START DATE",M281="OPT IN","ENTER OPT IN DATE",M281="NEW JOINER / LEAVER","ENTER START DATE AND DOL",M281="NEW JOINER / OPT OUT","ENTER START DATE AND DATE OF OPT OUT",M281="NEW JOINER / PARTNERSHIP","ENTER START DATE AND DATE OF SWITCH TO PARTNERSHIP",M281="LEAVER FROM CAREER BREAK","ENTER DOL",M281="LEAVER FROM OPT OUT","ENTER DOL",M281="LEAVER FROM PARTNERSHIP","ENTER DOL",M281="RETURN FROM CAREER BREAK","ENTER RETURN BACK DATE",M281="INVALID COMBINATION","REVIEW INPUT",M281="AWAITING INPUT","AWAITING INPUT",M281="CONTINUOUS OPT OUT","",M281="CONTINUOUS CAREER BREAK","",M281="CONTINUOUS PARTNERSHIP","")</f>
        <v>AWAITING INPUT</v>
      </c>
      <c r="S281" s="11" t="str">
        <f t="shared" si="16"/>
        <v/>
      </c>
    </row>
    <row r="282" spans="1:19" ht="20.25" x14ac:dyDescent="0.25">
      <c r="A282" s="46"/>
      <c r="B282" s="46"/>
      <c r="C282" s="46"/>
      <c r="D282" s="46"/>
      <c r="E282" s="46"/>
      <c r="F282" s="46"/>
      <c r="G282" s="46"/>
      <c r="H282" s="46"/>
      <c r="J282" s="16"/>
      <c r="K282" s="16"/>
      <c r="L282" s="16"/>
      <c r="M282" s="11" t="str">
        <f t="shared" si="15"/>
        <v>AWAITING INPUT</v>
      </c>
      <c r="O282" s="15"/>
      <c r="P282" s="13" t="str">
        <f t="shared" si="17"/>
        <v>←</v>
      </c>
      <c r="Q282" s="7" t="str" cm="1">
        <f t="array" ref="Q282">_xlfn.IFS(M282="ACTIVE","",M282="LEAVER","ENTER DOL",M282="LEAVER @ 31/03","ENTER DOL",M282="OPT OUT","ENTER OPT OUT DATE",M282="CAREER BREAK","ENTER START DATE OF CAREER BREAK",M282="DEATH IN SERVICE","ENTER DATE OF DEATH",M282="SWITCH TO PARTNERSHIP","ENTER SWITCH DATE",M282="SWITCH TO ALPHA","ENTER SWITCH DATE",M282="NEW JOINER","ENTER EMPLOYMENT START DATE",M282="OPT IN","ENTER OPT IN DATE",M282="NEW JOINER / LEAVER","ENTER START DATE AND DOL",M282="NEW JOINER / OPT OUT","ENTER START DATE AND DATE OF OPT OUT",M282="NEW JOINER / PARTNERSHIP","ENTER START DATE AND DATE OF SWITCH TO PARTNERSHIP",M282="LEAVER FROM CAREER BREAK","ENTER DOL",M282="LEAVER FROM OPT OUT","ENTER DOL",M282="LEAVER FROM PARTNERSHIP","ENTER DOL",M282="RETURN FROM CAREER BREAK","ENTER RETURN BACK DATE",M282="INVALID COMBINATION","REVIEW INPUT",M282="AWAITING INPUT","AWAITING INPUT",M282="CONTINUOUS OPT OUT","",M282="CONTINUOUS CAREER BREAK","",M282="CONTINUOUS PARTNERSHIP","")</f>
        <v>AWAITING INPUT</v>
      </c>
      <c r="S282" s="11" t="str">
        <f t="shared" si="16"/>
        <v/>
      </c>
    </row>
    <row r="283" spans="1:19" ht="20.25" x14ac:dyDescent="0.25">
      <c r="A283" s="46"/>
      <c r="B283" s="46"/>
      <c r="C283" s="46"/>
      <c r="D283" s="46"/>
      <c r="E283" s="46"/>
      <c r="F283" s="46"/>
      <c r="G283" s="46"/>
      <c r="H283" s="46"/>
      <c r="J283" s="16"/>
      <c r="K283" s="16"/>
      <c r="L283" s="16"/>
      <c r="M283" s="11" t="str">
        <f t="shared" si="15"/>
        <v>AWAITING INPUT</v>
      </c>
      <c r="O283" s="15"/>
      <c r="P283" s="13" t="str">
        <f t="shared" si="17"/>
        <v>←</v>
      </c>
      <c r="Q283" s="7" t="str" cm="1">
        <f t="array" ref="Q283">_xlfn.IFS(M283="ACTIVE","",M283="LEAVER","ENTER DOL",M283="LEAVER @ 31/03","ENTER DOL",M283="OPT OUT","ENTER OPT OUT DATE",M283="CAREER BREAK","ENTER START DATE OF CAREER BREAK",M283="DEATH IN SERVICE","ENTER DATE OF DEATH",M283="SWITCH TO PARTNERSHIP","ENTER SWITCH DATE",M283="SWITCH TO ALPHA","ENTER SWITCH DATE",M283="NEW JOINER","ENTER EMPLOYMENT START DATE",M283="OPT IN","ENTER OPT IN DATE",M283="NEW JOINER / LEAVER","ENTER START DATE AND DOL",M283="NEW JOINER / OPT OUT","ENTER START DATE AND DATE OF OPT OUT",M283="NEW JOINER / PARTNERSHIP","ENTER START DATE AND DATE OF SWITCH TO PARTNERSHIP",M283="LEAVER FROM CAREER BREAK","ENTER DOL",M283="LEAVER FROM OPT OUT","ENTER DOL",M283="LEAVER FROM PARTNERSHIP","ENTER DOL",M283="RETURN FROM CAREER BREAK","ENTER RETURN BACK DATE",M283="INVALID COMBINATION","REVIEW INPUT",M283="AWAITING INPUT","AWAITING INPUT",M283="CONTINUOUS OPT OUT","",M283="CONTINUOUS CAREER BREAK","",M283="CONTINUOUS PARTNERSHIP","")</f>
        <v>AWAITING INPUT</v>
      </c>
      <c r="S283" s="11" t="str">
        <f t="shared" si="16"/>
        <v/>
      </c>
    </row>
    <row r="284" spans="1:19" ht="20.25" x14ac:dyDescent="0.25">
      <c r="A284" s="46"/>
      <c r="B284" s="46"/>
      <c r="C284" s="46"/>
      <c r="D284" s="46"/>
      <c r="E284" s="46"/>
      <c r="F284" s="46"/>
      <c r="G284" s="46"/>
      <c r="H284" s="46"/>
      <c r="J284" s="16"/>
      <c r="K284" s="16"/>
      <c r="L284" s="16"/>
      <c r="M284" s="11" t="str">
        <f t="shared" si="15"/>
        <v>AWAITING INPUT</v>
      </c>
      <c r="O284" s="15"/>
      <c r="P284" s="13" t="str">
        <f t="shared" si="17"/>
        <v>←</v>
      </c>
      <c r="Q284" s="7" t="str" cm="1">
        <f t="array" ref="Q284">_xlfn.IFS(M284="ACTIVE","",M284="LEAVER","ENTER DOL",M284="LEAVER @ 31/03","ENTER DOL",M284="OPT OUT","ENTER OPT OUT DATE",M284="CAREER BREAK","ENTER START DATE OF CAREER BREAK",M284="DEATH IN SERVICE","ENTER DATE OF DEATH",M284="SWITCH TO PARTNERSHIP","ENTER SWITCH DATE",M284="SWITCH TO ALPHA","ENTER SWITCH DATE",M284="NEW JOINER","ENTER EMPLOYMENT START DATE",M284="OPT IN","ENTER OPT IN DATE",M284="NEW JOINER / LEAVER","ENTER START DATE AND DOL",M284="NEW JOINER / OPT OUT","ENTER START DATE AND DATE OF OPT OUT",M284="NEW JOINER / PARTNERSHIP","ENTER START DATE AND DATE OF SWITCH TO PARTNERSHIP",M284="LEAVER FROM CAREER BREAK","ENTER DOL",M284="LEAVER FROM OPT OUT","ENTER DOL",M284="LEAVER FROM PARTNERSHIP","ENTER DOL",M284="RETURN FROM CAREER BREAK","ENTER RETURN BACK DATE",M284="INVALID COMBINATION","REVIEW INPUT",M284="AWAITING INPUT","AWAITING INPUT",M284="CONTINUOUS OPT OUT","",M284="CONTINUOUS CAREER BREAK","",M284="CONTINUOUS PARTNERSHIP","")</f>
        <v>AWAITING INPUT</v>
      </c>
      <c r="S284" s="11" t="str">
        <f t="shared" si="16"/>
        <v/>
      </c>
    </row>
    <row r="285" spans="1:19" ht="20.25" x14ac:dyDescent="0.25">
      <c r="A285" s="46"/>
      <c r="B285" s="46"/>
      <c r="C285" s="46"/>
      <c r="D285" s="46"/>
      <c r="E285" s="46"/>
      <c r="F285" s="46"/>
      <c r="G285" s="46"/>
      <c r="H285" s="46"/>
      <c r="J285" s="16"/>
      <c r="K285" s="16"/>
      <c r="L285" s="16"/>
      <c r="M285" s="11" t="str">
        <f t="shared" si="15"/>
        <v>AWAITING INPUT</v>
      </c>
      <c r="O285" s="15"/>
      <c r="P285" s="13" t="str">
        <f t="shared" si="17"/>
        <v>←</v>
      </c>
      <c r="Q285" s="7" t="str" cm="1">
        <f t="array" ref="Q285">_xlfn.IFS(M285="ACTIVE","",M285="LEAVER","ENTER DOL",M285="LEAVER @ 31/03","ENTER DOL",M285="OPT OUT","ENTER OPT OUT DATE",M285="CAREER BREAK","ENTER START DATE OF CAREER BREAK",M285="DEATH IN SERVICE","ENTER DATE OF DEATH",M285="SWITCH TO PARTNERSHIP","ENTER SWITCH DATE",M285="SWITCH TO ALPHA","ENTER SWITCH DATE",M285="NEW JOINER","ENTER EMPLOYMENT START DATE",M285="OPT IN","ENTER OPT IN DATE",M285="NEW JOINER / LEAVER","ENTER START DATE AND DOL",M285="NEW JOINER / OPT OUT","ENTER START DATE AND DATE OF OPT OUT",M285="NEW JOINER / PARTNERSHIP","ENTER START DATE AND DATE OF SWITCH TO PARTNERSHIP",M285="LEAVER FROM CAREER BREAK","ENTER DOL",M285="LEAVER FROM OPT OUT","ENTER DOL",M285="LEAVER FROM PARTNERSHIP","ENTER DOL",M285="RETURN FROM CAREER BREAK","ENTER RETURN BACK DATE",M285="INVALID COMBINATION","REVIEW INPUT",M285="AWAITING INPUT","AWAITING INPUT",M285="CONTINUOUS OPT OUT","",M285="CONTINUOUS CAREER BREAK","",M285="CONTINUOUS PARTNERSHIP","")</f>
        <v>AWAITING INPUT</v>
      </c>
      <c r="S285" s="11" t="str">
        <f t="shared" si="16"/>
        <v/>
      </c>
    </row>
    <row r="286" spans="1:19" ht="20.25" x14ac:dyDescent="0.25">
      <c r="A286" s="46"/>
      <c r="B286" s="46"/>
      <c r="C286" s="46"/>
      <c r="D286" s="46"/>
      <c r="E286" s="46"/>
      <c r="F286" s="46"/>
      <c r="G286" s="46"/>
      <c r="H286" s="46"/>
      <c r="J286" s="16"/>
      <c r="K286" s="16"/>
      <c r="L286" s="16"/>
      <c r="M286" s="11" t="str">
        <f t="shared" si="15"/>
        <v>AWAITING INPUT</v>
      </c>
      <c r="O286" s="15"/>
      <c r="P286" s="13" t="str">
        <f t="shared" si="17"/>
        <v>←</v>
      </c>
      <c r="Q286" s="7" t="str" cm="1">
        <f t="array" ref="Q286">_xlfn.IFS(M286="ACTIVE","",M286="LEAVER","ENTER DOL",M286="LEAVER @ 31/03","ENTER DOL",M286="OPT OUT","ENTER OPT OUT DATE",M286="CAREER BREAK","ENTER START DATE OF CAREER BREAK",M286="DEATH IN SERVICE","ENTER DATE OF DEATH",M286="SWITCH TO PARTNERSHIP","ENTER SWITCH DATE",M286="SWITCH TO ALPHA","ENTER SWITCH DATE",M286="NEW JOINER","ENTER EMPLOYMENT START DATE",M286="OPT IN","ENTER OPT IN DATE",M286="NEW JOINER / LEAVER","ENTER START DATE AND DOL",M286="NEW JOINER / OPT OUT","ENTER START DATE AND DATE OF OPT OUT",M286="NEW JOINER / PARTNERSHIP","ENTER START DATE AND DATE OF SWITCH TO PARTNERSHIP",M286="LEAVER FROM CAREER BREAK","ENTER DOL",M286="LEAVER FROM OPT OUT","ENTER DOL",M286="LEAVER FROM PARTNERSHIP","ENTER DOL",M286="RETURN FROM CAREER BREAK","ENTER RETURN BACK DATE",M286="INVALID COMBINATION","REVIEW INPUT",M286="AWAITING INPUT","AWAITING INPUT",M286="CONTINUOUS OPT OUT","",M286="CONTINUOUS CAREER BREAK","",M286="CONTINUOUS PARTNERSHIP","")</f>
        <v>AWAITING INPUT</v>
      </c>
      <c r="S286" s="11" t="str">
        <f t="shared" si="16"/>
        <v/>
      </c>
    </row>
    <row r="287" spans="1:19" ht="20.25" x14ac:dyDescent="0.25">
      <c r="A287" s="46"/>
      <c r="B287" s="46"/>
      <c r="C287" s="46"/>
      <c r="D287" s="46"/>
      <c r="E287" s="46"/>
      <c r="F287" s="46"/>
      <c r="G287" s="46"/>
      <c r="H287" s="46"/>
      <c r="J287" s="16"/>
      <c r="K287" s="16"/>
      <c r="L287" s="16"/>
      <c r="M287" s="11" t="str">
        <f t="shared" si="15"/>
        <v>AWAITING INPUT</v>
      </c>
      <c r="O287" s="15"/>
      <c r="P287" s="13" t="str">
        <f t="shared" si="17"/>
        <v>←</v>
      </c>
      <c r="Q287" s="7" t="str" cm="1">
        <f t="array" ref="Q287">_xlfn.IFS(M287="ACTIVE","",M287="LEAVER","ENTER DOL",M287="LEAVER @ 31/03","ENTER DOL",M287="OPT OUT","ENTER OPT OUT DATE",M287="CAREER BREAK","ENTER START DATE OF CAREER BREAK",M287="DEATH IN SERVICE","ENTER DATE OF DEATH",M287="SWITCH TO PARTNERSHIP","ENTER SWITCH DATE",M287="SWITCH TO ALPHA","ENTER SWITCH DATE",M287="NEW JOINER","ENTER EMPLOYMENT START DATE",M287="OPT IN","ENTER OPT IN DATE",M287="NEW JOINER / LEAVER","ENTER START DATE AND DOL",M287="NEW JOINER / OPT OUT","ENTER START DATE AND DATE OF OPT OUT",M287="NEW JOINER / PARTNERSHIP","ENTER START DATE AND DATE OF SWITCH TO PARTNERSHIP",M287="LEAVER FROM CAREER BREAK","ENTER DOL",M287="LEAVER FROM OPT OUT","ENTER DOL",M287="LEAVER FROM PARTNERSHIP","ENTER DOL",M287="RETURN FROM CAREER BREAK","ENTER RETURN BACK DATE",M287="INVALID COMBINATION","REVIEW INPUT",M287="AWAITING INPUT","AWAITING INPUT",M287="CONTINUOUS OPT OUT","",M287="CONTINUOUS CAREER BREAK","",M287="CONTINUOUS PARTNERSHIP","")</f>
        <v>AWAITING INPUT</v>
      </c>
      <c r="S287" s="11" t="str">
        <f t="shared" si="16"/>
        <v/>
      </c>
    </row>
    <row r="288" spans="1:19" ht="20.25" x14ac:dyDescent="0.25">
      <c r="A288" s="46"/>
      <c r="B288" s="46"/>
      <c r="C288" s="46"/>
      <c r="D288" s="46"/>
      <c r="E288" s="46"/>
      <c r="F288" s="46"/>
      <c r="G288" s="46"/>
      <c r="H288" s="46"/>
      <c r="J288" s="16"/>
      <c r="K288" s="16"/>
      <c r="L288" s="16"/>
      <c r="M288" s="11" t="str">
        <f t="shared" si="15"/>
        <v>AWAITING INPUT</v>
      </c>
      <c r="O288" s="15"/>
      <c r="P288" s="13" t="str">
        <f t="shared" si="17"/>
        <v>←</v>
      </c>
      <c r="Q288" s="7" t="str" cm="1">
        <f t="array" ref="Q288">_xlfn.IFS(M288="ACTIVE","",M288="LEAVER","ENTER DOL",M288="LEAVER @ 31/03","ENTER DOL",M288="OPT OUT","ENTER OPT OUT DATE",M288="CAREER BREAK","ENTER START DATE OF CAREER BREAK",M288="DEATH IN SERVICE","ENTER DATE OF DEATH",M288="SWITCH TO PARTNERSHIP","ENTER SWITCH DATE",M288="SWITCH TO ALPHA","ENTER SWITCH DATE",M288="NEW JOINER","ENTER EMPLOYMENT START DATE",M288="OPT IN","ENTER OPT IN DATE",M288="NEW JOINER / LEAVER","ENTER START DATE AND DOL",M288="NEW JOINER / OPT OUT","ENTER START DATE AND DATE OF OPT OUT",M288="NEW JOINER / PARTNERSHIP","ENTER START DATE AND DATE OF SWITCH TO PARTNERSHIP",M288="LEAVER FROM CAREER BREAK","ENTER DOL",M288="LEAVER FROM OPT OUT","ENTER DOL",M288="LEAVER FROM PARTNERSHIP","ENTER DOL",M288="RETURN FROM CAREER BREAK","ENTER RETURN BACK DATE",M288="INVALID COMBINATION","REVIEW INPUT",M288="AWAITING INPUT","AWAITING INPUT",M288="CONTINUOUS OPT OUT","",M288="CONTINUOUS CAREER BREAK","",M288="CONTINUOUS PARTNERSHIP","")</f>
        <v>AWAITING INPUT</v>
      </c>
      <c r="S288" s="11" t="str">
        <f t="shared" si="16"/>
        <v/>
      </c>
    </row>
    <row r="289" spans="1:19" ht="20.25" x14ac:dyDescent="0.25">
      <c r="A289" s="46"/>
      <c r="B289" s="46"/>
      <c r="C289" s="46"/>
      <c r="D289" s="46"/>
      <c r="E289" s="46"/>
      <c r="F289" s="46"/>
      <c r="G289" s="46"/>
      <c r="H289" s="46"/>
      <c r="J289" s="16"/>
      <c r="K289" s="16"/>
      <c r="L289" s="16"/>
      <c r="M289" s="11" t="str">
        <f t="shared" si="15"/>
        <v>AWAITING INPUT</v>
      </c>
      <c r="O289" s="15"/>
      <c r="P289" s="13" t="str">
        <f t="shared" si="17"/>
        <v>←</v>
      </c>
      <c r="Q289" s="7" t="str" cm="1">
        <f t="array" ref="Q289">_xlfn.IFS(M289="ACTIVE","",M289="LEAVER","ENTER DOL",M289="LEAVER @ 31/03","ENTER DOL",M289="OPT OUT","ENTER OPT OUT DATE",M289="CAREER BREAK","ENTER START DATE OF CAREER BREAK",M289="DEATH IN SERVICE","ENTER DATE OF DEATH",M289="SWITCH TO PARTNERSHIP","ENTER SWITCH DATE",M289="SWITCH TO ALPHA","ENTER SWITCH DATE",M289="NEW JOINER","ENTER EMPLOYMENT START DATE",M289="OPT IN","ENTER OPT IN DATE",M289="NEW JOINER / LEAVER","ENTER START DATE AND DOL",M289="NEW JOINER / OPT OUT","ENTER START DATE AND DATE OF OPT OUT",M289="NEW JOINER / PARTNERSHIP","ENTER START DATE AND DATE OF SWITCH TO PARTNERSHIP",M289="LEAVER FROM CAREER BREAK","ENTER DOL",M289="LEAVER FROM OPT OUT","ENTER DOL",M289="LEAVER FROM PARTNERSHIP","ENTER DOL",M289="RETURN FROM CAREER BREAK","ENTER RETURN BACK DATE",M289="INVALID COMBINATION","REVIEW INPUT",M289="AWAITING INPUT","AWAITING INPUT",M289="CONTINUOUS OPT OUT","",M289="CONTINUOUS CAREER BREAK","",M289="CONTINUOUS PARTNERSHIP","")</f>
        <v>AWAITING INPUT</v>
      </c>
      <c r="S289" s="11" t="str">
        <f t="shared" si="16"/>
        <v/>
      </c>
    </row>
    <row r="290" spans="1:19" ht="20.25" x14ac:dyDescent="0.25">
      <c r="A290" s="46"/>
      <c r="B290" s="46"/>
      <c r="C290" s="46"/>
      <c r="D290" s="46"/>
      <c r="E290" s="46"/>
      <c r="F290" s="46"/>
      <c r="G290" s="46"/>
      <c r="H290" s="46"/>
      <c r="J290" s="16"/>
      <c r="K290" s="16"/>
      <c r="L290" s="16"/>
      <c r="M290" s="11" t="str">
        <f t="shared" si="15"/>
        <v>AWAITING INPUT</v>
      </c>
      <c r="O290" s="15"/>
      <c r="P290" s="13" t="str">
        <f t="shared" si="17"/>
        <v>←</v>
      </c>
      <c r="Q290" s="7" t="str" cm="1">
        <f t="array" ref="Q290">_xlfn.IFS(M290="ACTIVE","",M290="LEAVER","ENTER DOL",M290="LEAVER @ 31/03","ENTER DOL",M290="OPT OUT","ENTER OPT OUT DATE",M290="CAREER BREAK","ENTER START DATE OF CAREER BREAK",M290="DEATH IN SERVICE","ENTER DATE OF DEATH",M290="SWITCH TO PARTNERSHIP","ENTER SWITCH DATE",M290="SWITCH TO ALPHA","ENTER SWITCH DATE",M290="NEW JOINER","ENTER EMPLOYMENT START DATE",M290="OPT IN","ENTER OPT IN DATE",M290="NEW JOINER / LEAVER","ENTER START DATE AND DOL",M290="NEW JOINER / OPT OUT","ENTER START DATE AND DATE OF OPT OUT",M290="NEW JOINER / PARTNERSHIP","ENTER START DATE AND DATE OF SWITCH TO PARTNERSHIP",M290="LEAVER FROM CAREER BREAK","ENTER DOL",M290="LEAVER FROM OPT OUT","ENTER DOL",M290="LEAVER FROM PARTNERSHIP","ENTER DOL",M290="RETURN FROM CAREER BREAK","ENTER RETURN BACK DATE",M290="INVALID COMBINATION","REVIEW INPUT",M290="AWAITING INPUT","AWAITING INPUT",M290="CONTINUOUS OPT OUT","",M290="CONTINUOUS CAREER BREAK","",M290="CONTINUOUS PARTNERSHIP","")</f>
        <v>AWAITING INPUT</v>
      </c>
      <c r="S290" s="11" t="str">
        <f t="shared" si="16"/>
        <v/>
      </c>
    </row>
    <row r="291" spans="1:19" ht="20.25" x14ac:dyDescent="0.25">
      <c r="A291" s="46"/>
      <c r="B291" s="46"/>
      <c r="C291" s="46"/>
      <c r="D291" s="46"/>
      <c r="E291" s="46"/>
      <c r="F291" s="46"/>
      <c r="G291" s="46"/>
      <c r="H291" s="46"/>
      <c r="J291" s="16"/>
      <c r="K291" s="16"/>
      <c r="L291" s="16"/>
      <c r="M291" s="11" t="str">
        <f t="shared" si="15"/>
        <v>AWAITING INPUT</v>
      </c>
      <c r="O291" s="15"/>
      <c r="P291" s="13" t="str">
        <f t="shared" si="17"/>
        <v>←</v>
      </c>
      <c r="Q291" s="7" t="str" cm="1">
        <f t="array" ref="Q291">_xlfn.IFS(M291="ACTIVE","",M291="LEAVER","ENTER DOL",M291="LEAVER @ 31/03","ENTER DOL",M291="OPT OUT","ENTER OPT OUT DATE",M291="CAREER BREAK","ENTER START DATE OF CAREER BREAK",M291="DEATH IN SERVICE","ENTER DATE OF DEATH",M291="SWITCH TO PARTNERSHIP","ENTER SWITCH DATE",M291="SWITCH TO ALPHA","ENTER SWITCH DATE",M291="NEW JOINER","ENTER EMPLOYMENT START DATE",M291="OPT IN","ENTER OPT IN DATE",M291="NEW JOINER / LEAVER","ENTER START DATE AND DOL",M291="NEW JOINER / OPT OUT","ENTER START DATE AND DATE OF OPT OUT",M291="NEW JOINER / PARTNERSHIP","ENTER START DATE AND DATE OF SWITCH TO PARTNERSHIP",M291="LEAVER FROM CAREER BREAK","ENTER DOL",M291="LEAVER FROM OPT OUT","ENTER DOL",M291="LEAVER FROM PARTNERSHIP","ENTER DOL",M291="RETURN FROM CAREER BREAK","ENTER RETURN BACK DATE",M291="INVALID COMBINATION","REVIEW INPUT",M291="AWAITING INPUT","AWAITING INPUT",M291="CONTINUOUS OPT OUT","",M291="CONTINUOUS CAREER BREAK","",M291="CONTINUOUS PARTNERSHIP","")</f>
        <v>AWAITING INPUT</v>
      </c>
      <c r="S291" s="11" t="str">
        <f t="shared" si="16"/>
        <v/>
      </c>
    </row>
    <row r="292" spans="1:19" ht="20.25" x14ac:dyDescent="0.25">
      <c r="A292" s="46"/>
      <c r="B292" s="46"/>
      <c r="C292" s="46"/>
      <c r="D292" s="46"/>
      <c r="E292" s="46"/>
      <c r="F292" s="46"/>
      <c r="G292" s="46"/>
      <c r="H292" s="46"/>
      <c r="J292" s="16"/>
      <c r="K292" s="16"/>
      <c r="L292" s="16"/>
      <c r="M292" s="11" t="str">
        <f t="shared" si="15"/>
        <v>AWAITING INPUT</v>
      </c>
      <c r="O292" s="15"/>
      <c r="P292" s="13" t="str">
        <f t="shared" si="17"/>
        <v>←</v>
      </c>
      <c r="Q292" s="7" t="str" cm="1">
        <f t="array" ref="Q292">_xlfn.IFS(M292="ACTIVE","",M292="LEAVER","ENTER DOL",M292="LEAVER @ 31/03","ENTER DOL",M292="OPT OUT","ENTER OPT OUT DATE",M292="CAREER BREAK","ENTER START DATE OF CAREER BREAK",M292="DEATH IN SERVICE","ENTER DATE OF DEATH",M292="SWITCH TO PARTNERSHIP","ENTER SWITCH DATE",M292="SWITCH TO ALPHA","ENTER SWITCH DATE",M292="NEW JOINER","ENTER EMPLOYMENT START DATE",M292="OPT IN","ENTER OPT IN DATE",M292="NEW JOINER / LEAVER","ENTER START DATE AND DOL",M292="NEW JOINER / OPT OUT","ENTER START DATE AND DATE OF OPT OUT",M292="NEW JOINER / PARTNERSHIP","ENTER START DATE AND DATE OF SWITCH TO PARTNERSHIP",M292="LEAVER FROM CAREER BREAK","ENTER DOL",M292="LEAVER FROM OPT OUT","ENTER DOL",M292="LEAVER FROM PARTNERSHIP","ENTER DOL",M292="RETURN FROM CAREER BREAK","ENTER RETURN BACK DATE",M292="INVALID COMBINATION","REVIEW INPUT",M292="AWAITING INPUT","AWAITING INPUT",M292="CONTINUOUS OPT OUT","",M292="CONTINUOUS CAREER BREAK","",M292="CONTINUOUS PARTNERSHIP","")</f>
        <v>AWAITING INPUT</v>
      </c>
      <c r="S292" s="11" t="str">
        <f t="shared" si="16"/>
        <v/>
      </c>
    </row>
    <row r="293" spans="1:19" ht="20.25" x14ac:dyDescent="0.25">
      <c r="A293" s="46"/>
      <c r="B293" s="46"/>
      <c r="C293" s="46"/>
      <c r="D293" s="46"/>
      <c r="E293" s="46"/>
      <c r="F293" s="46"/>
      <c r="G293" s="46"/>
      <c r="H293" s="46"/>
      <c r="J293" s="16"/>
      <c r="K293" s="16"/>
      <c r="L293" s="16"/>
      <c r="M293" s="11" t="str">
        <f t="shared" si="15"/>
        <v>AWAITING INPUT</v>
      </c>
      <c r="O293" s="15"/>
      <c r="P293" s="13" t="str">
        <f t="shared" si="17"/>
        <v>←</v>
      </c>
      <c r="Q293" s="7" t="str" cm="1">
        <f t="array" ref="Q293">_xlfn.IFS(M293="ACTIVE","",M293="LEAVER","ENTER DOL",M293="LEAVER @ 31/03","ENTER DOL",M293="OPT OUT","ENTER OPT OUT DATE",M293="CAREER BREAK","ENTER START DATE OF CAREER BREAK",M293="DEATH IN SERVICE","ENTER DATE OF DEATH",M293="SWITCH TO PARTNERSHIP","ENTER SWITCH DATE",M293="SWITCH TO ALPHA","ENTER SWITCH DATE",M293="NEW JOINER","ENTER EMPLOYMENT START DATE",M293="OPT IN","ENTER OPT IN DATE",M293="NEW JOINER / LEAVER","ENTER START DATE AND DOL",M293="NEW JOINER / OPT OUT","ENTER START DATE AND DATE OF OPT OUT",M293="NEW JOINER / PARTNERSHIP","ENTER START DATE AND DATE OF SWITCH TO PARTNERSHIP",M293="LEAVER FROM CAREER BREAK","ENTER DOL",M293="LEAVER FROM OPT OUT","ENTER DOL",M293="LEAVER FROM PARTNERSHIP","ENTER DOL",M293="RETURN FROM CAREER BREAK","ENTER RETURN BACK DATE",M293="INVALID COMBINATION","REVIEW INPUT",M293="AWAITING INPUT","AWAITING INPUT",M293="CONTINUOUS OPT OUT","",M293="CONTINUOUS CAREER BREAK","",M293="CONTINUOUS PARTNERSHIP","")</f>
        <v>AWAITING INPUT</v>
      </c>
      <c r="S293" s="11" t="str">
        <f t="shared" si="16"/>
        <v/>
      </c>
    </row>
    <row r="294" spans="1:19" ht="20.25" x14ac:dyDescent="0.25">
      <c r="A294" s="46"/>
      <c r="B294" s="46"/>
      <c r="C294" s="46"/>
      <c r="D294" s="46"/>
      <c r="E294" s="46"/>
      <c r="F294" s="46"/>
      <c r="G294" s="46"/>
      <c r="H294" s="46"/>
      <c r="J294" s="16"/>
      <c r="K294" s="16"/>
      <c r="L294" s="16"/>
      <c r="M294" s="11" t="str">
        <f t="shared" si="15"/>
        <v>AWAITING INPUT</v>
      </c>
      <c r="O294" s="15"/>
      <c r="P294" s="13" t="str">
        <f t="shared" si="17"/>
        <v>←</v>
      </c>
      <c r="Q294" s="7" t="str" cm="1">
        <f t="array" ref="Q294">_xlfn.IFS(M294="ACTIVE","",M294="LEAVER","ENTER DOL",M294="LEAVER @ 31/03","ENTER DOL",M294="OPT OUT","ENTER OPT OUT DATE",M294="CAREER BREAK","ENTER START DATE OF CAREER BREAK",M294="DEATH IN SERVICE","ENTER DATE OF DEATH",M294="SWITCH TO PARTNERSHIP","ENTER SWITCH DATE",M294="SWITCH TO ALPHA","ENTER SWITCH DATE",M294="NEW JOINER","ENTER EMPLOYMENT START DATE",M294="OPT IN","ENTER OPT IN DATE",M294="NEW JOINER / LEAVER","ENTER START DATE AND DOL",M294="NEW JOINER / OPT OUT","ENTER START DATE AND DATE OF OPT OUT",M294="NEW JOINER / PARTNERSHIP","ENTER START DATE AND DATE OF SWITCH TO PARTNERSHIP",M294="LEAVER FROM CAREER BREAK","ENTER DOL",M294="LEAVER FROM OPT OUT","ENTER DOL",M294="LEAVER FROM PARTNERSHIP","ENTER DOL",M294="RETURN FROM CAREER BREAK","ENTER RETURN BACK DATE",M294="INVALID COMBINATION","REVIEW INPUT",M294="AWAITING INPUT","AWAITING INPUT",M294="CONTINUOUS OPT OUT","",M294="CONTINUOUS CAREER BREAK","",M294="CONTINUOUS PARTNERSHIP","")</f>
        <v>AWAITING INPUT</v>
      </c>
      <c r="S294" s="11" t="str">
        <f t="shared" si="16"/>
        <v/>
      </c>
    </row>
    <row r="295" spans="1:19" ht="20.25" x14ac:dyDescent="0.25">
      <c r="A295" s="46"/>
      <c r="B295" s="46"/>
      <c r="C295" s="46"/>
      <c r="D295" s="46"/>
      <c r="E295" s="46"/>
      <c r="F295" s="46"/>
      <c r="G295" s="46"/>
      <c r="H295" s="46"/>
      <c r="J295" s="16"/>
      <c r="K295" s="16"/>
      <c r="L295" s="16"/>
      <c r="M295" s="11" t="str">
        <f t="shared" si="15"/>
        <v>AWAITING INPUT</v>
      </c>
      <c r="O295" s="15"/>
      <c r="P295" s="13" t="str">
        <f t="shared" si="17"/>
        <v>←</v>
      </c>
      <c r="Q295" s="7" t="str" cm="1">
        <f t="array" ref="Q295">_xlfn.IFS(M295="ACTIVE","",M295="LEAVER","ENTER DOL",M295="LEAVER @ 31/03","ENTER DOL",M295="OPT OUT","ENTER OPT OUT DATE",M295="CAREER BREAK","ENTER START DATE OF CAREER BREAK",M295="DEATH IN SERVICE","ENTER DATE OF DEATH",M295="SWITCH TO PARTNERSHIP","ENTER SWITCH DATE",M295="SWITCH TO ALPHA","ENTER SWITCH DATE",M295="NEW JOINER","ENTER EMPLOYMENT START DATE",M295="OPT IN","ENTER OPT IN DATE",M295="NEW JOINER / LEAVER","ENTER START DATE AND DOL",M295="NEW JOINER / OPT OUT","ENTER START DATE AND DATE OF OPT OUT",M295="NEW JOINER / PARTNERSHIP","ENTER START DATE AND DATE OF SWITCH TO PARTNERSHIP",M295="LEAVER FROM CAREER BREAK","ENTER DOL",M295="LEAVER FROM OPT OUT","ENTER DOL",M295="LEAVER FROM PARTNERSHIP","ENTER DOL",M295="RETURN FROM CAREER BREAK","ENTER RETURN BACK DATE",M295="INVALID COMBINATION","REVIEW INPUT",M295="AWAITING INPUT","AWAITING INPUT",M295="CONTINUOUS OPT OUT","",M295="CONTINUOUS CAREER BREAK","",M295="CONTINUOUS PARTNERSHIP","")</f>
        <v>AWAITING INPUT</v>
      </c>
      <c r="S295" s="11" t="str">
        <f t="shared" si="16"/>
        <v/>
      </c>
    </row>
    <row r="296" spans="1:19" ht="20.25" x14ac:dyDescent="0.25">
      <c r="A296" s="46"/>
      <c r="B296" s="46"/>
      <c r="C296" s="46"/>
      <c r="D296" s="46"/>
      <c r="E296" s="46"/>
      <c r="F296" s="46"/>
      <c r="G296" s="46"/>
      <c r="H296" s="46"/>
      <c r="J296" s="16"/>
      <c r="K296" s="16"/>
      <c r="L296" s="16"/>
      <c r="M296" s="11" t="str">
        <f t="shared" si="15"/>
        <v>AWAITING INPUT</v>
      </c>
      <c r="O296" s="15"/>
      <c r="P296" s="13" t="str">
        <f t="shared" si="17"/>
        <v>←</v>
      </c>
      <c r="Q296" s="7" t="str" cm="1">
        <f t="array" ref="Q296">_xlfn.IFS(M296="ACTIVE","",M296="LEAVER","ENTER DOL",M296="LEAVER @ 31/03","ENTER DOL",M296="OPT OUT","ENTER OPT OUT DATE",M296="CAREER BREAK","ENTER START DATE OF CAREER BREAK",M296="DEATH IN SERVICE","ENTER DATE OF DEATH",M296="SWITCH TO PARTNERSHIP","ENTER SWITCH DATE",M296="SWITCH TO ALPHA","ENTER SWITCH DATE",M296="NEW JOINER","ENTER EMPLOYMENT START DATE",M296="OPT IN","ENTER OPT IN DATE",M296="NEW JOINER / LEAVER","ENTER START DATE AND DOL",M296="NEW JOINER / OPT OUT","ENTER START DATE AND DATE OF OPT OUT",M296="NEW JOINER / PARTNERSHIP","ENTER START DATE AND DATE OF SWITCH TO PARTNERSHIP",M296="LEAVER FROM CAREER BREAK","ENTER DOL",M296="LEAVER FROM OPT OUT","ENTER DOL",M296="LEAVER FROM PARTNERSHIP","ENTER DOL",M296="RETURN FROM CAREER BREAK","ENTER RETURN BACK DATE",M296="INVALID COMBINATION","REVIEW INPUT",M296="AWAITING INPUT","AWAITING INPUT",M296="CONTINUOUS OPT OUT","",M296="CONTINUOUS CAREER BREAK","",M296="CONTINUOUS PARTNERSHIP","")</f>
        <v>AWAITING INPUT</v>
      </c>
      <c r="S296" s="11" t="str">
        <f t="shared" si="16"/>
        <v/>
      </c>
    </row>
    <row r="297" spans="1:19" ht="20.25" x14ac:dyDescent="0.25">
      <c r="A297" s="46"/>
      <c r="B297" s="46"/>
      <c r="C297" s="46"/>
      <c r="D297" s="46"/>
      <c r="E297" s="46"/>
      <c r="F297" s="46"/>
      <c r="G297" s="46"/>
      <c r="H297" s="46"/>
      <c r="J297" s="16"/>
      <c r="K297" s="16"/>
      <c r="L297" s="16"/>
      <c r="M297" s="11" t="str">
        <f t="shared" si="15"/>
        <v>AWAITING INPUT</v>
      </c>
      <c r="O297" s="15"/>
      <c r="P297" s="13" t="str">
        <f t="shared" si="17"/>
        <v>←</v>
      </c>
      <c r="Q297" s="7" t="str" cm="1">
        <f t="array" ref="Q297">_xlfn.IFS(M297="ACTIVE","",M297="LEAVER","ENTER DOL",M297="LEAVER @ 31/03","ENTER DOL",M297="OPT OUT","ENTER OPT OUT DATE",M297="CAREER BREAK","ENTER START DATE OF CAREER BREAK",M297="DEATH IN SERVICE","ENTER DATE OF DEATH",M297="SWITCH TO PARTNERSHIP","ENTER SWITCH DATE",M297="SWITCH TO ALPHA","ENTER SWITCH DATE",M297="NEW JOINER","ENTER EMPLOYMENT START DATE",M297="OPT IN","ENTER OPT IN DATE",M297="NEW JOINER / LEAVER","ENTER START DATE AND DOL",M297="NEW JOINER / OPT OUT","ENTER START DATE AND DATE OF OPT OUT",M297="NEW JOINER / PARTNERSHIP","ENTER START DATE AND DATE OF SWITCH TO PARTNERSHIP",M297="LEAVER FROM CAREER BREAK","ENTER DOL",M297="LEAVER FROM OPT OUT","ENTER DOL",M297="LEAVER FROM PARTNERSHIP","ENTER DOL",M297="RETURN FROM CAREER BREAK","ENTER RETURN BACK DATE",M297="INVALID COMBINATION","REVIEW INPUT",M297="AWAITING INPUT","AWAITING INPUT",M297="CONTINUOUS OPT OUT","",M297="CONTINUOUS CAREER BREAK","",M297="CONTINUOUS PARTNERSHIP","")</f>
        <v>AWAITING INPUT</v>
      </c>
      <c r="S297" s="11" t="str">
        <f t="shared" si="16"/>
        <v/>
      </c>
    </row>
    <row r="298" spans="1:19" ht="20.25" x14ac:dyDescent="0.25">
      <c r="A298" s="46"/>
      <c r="B298" s="46"/>
      <c r="C298" s="46"/>
      <c r="D298" s="46"/>
      <c r="E298" s="46"/>
      <c r="F298" s="46"/>
      <c r="G298" s="46"/>
      <c r="H298" s="46"/>
      <c r="J298" s="16"/>
      <c r="K298" s="16"/>
      <c r="L298" s="16"/>
      <c r="M298" s="11" t="str">
        <f t="shared" si="15"/>
        <v>AWAITING INPUT</v>
      </c>
      <c r="O298" s="15"/>
      <c r="P298" s="13" t="str">
        <f t="shared" si="17"/>
        <v>←</v>
      </c>
      <c r="Q298" s="7" t="str" cm="1">
        <f t="array" ref="Q298">_xlfn.IFS(M298="ACTIVE","",M298="LEAVER","ENTER DOL",M298="LEAVER @ 31/03","ENTER DOL",M298="OPT OUT","ENTER OPT OUT DATE",M298="CAREER BREAK","ENTER START DATE OF CAREER BREAK",M298="DEATH IN SERVICE","ENTER DATE OF DEATH",M298="SWITCH TO PARTNERSHIP","ENTER SWITCH DATE",M298="SWITCH TO ALPHA","ENTER SWITCH DATE",M298="NEW JOINER","ENTER EMPLOYMENT START DATE",M298="OPT IN","ENTER OPT IN DATE",M298="NEW JOINER / LEAVER","ENTER START DATE AND DOL",M298="NEW JOINER / OPT OUT","ENTER START DATE AND DATE OF OPT OUT",M298="NEW JOINER / PARTNERSHIP","ENTER START DATE AND DATE OF SWITCH TO PARTNERSHIP",M298="LEAVER FROM CAREER BREAK","ENTER DOL",M298="LEAVER FROM OPT OUT","ENTER DOL",M298="LEAVER FROM PARTNERSHIP","ENTER DOL",M298="RETURN FROM CAREER BREAK","ENTER RETURN BACK DATE",M298="INVALID COMBINATION","REVIEW INPUT",M298="AWAITING INPUT","AWAITING INPUT",M298="CONTINUOUS OPT OUT","",M298="CONTINUOUS CAREER BREAK","",M298="CONTINUOUS PARTNERSHIP","")</f>
        <v>AWAITING INPUT</v>
      </c>
      <c r="S298" s="11" t="str">
        <f t="shared" si="16"/>
        <v/>
      </c>
    </row>
    <row r="299" spans="1:19" ht="20.25" x14ac:dyDescent="0.25">
      <c r="A299" s="46"/>
      <c r="B299" s="46"/>
      <c r="C299" s="46"/>
      <c r="D299" s="46"/>
      <c r="E299" s="46"/>
      <c r="F299" s="46"/>
      <c r="G299" s="46"/>
      <c r="H299" s="46"/>
      <c r="J299" s="16"/>
      <c r="K299" s="16"/>
      <c r="L299" s="16"/>
      <c r="M299" s="11" t="str">
        <f t="shared" si="15"/>
        <v>AWAITING INPUT</v>
      </c>
      <c r="O299" s="15"/>
      <c r="P299" s="13" t="str">
        <f t="shared" si="17"/>
        <v>←</v>
      </c>
      <c r="Q299" s="7" t="str" cm="1">
        <f t="array" ref="Q299">_xlfn.IFS(M299="ACTIVE","",M299="LEAVER","ENTER DOL",M299="LEAVER @ 31/03","ENTER DOL",M299="OPT OUT","ENTER OPT OUT DATE",M299="CAREER BREAK","ENTER START DATE OF CAREER BREAK",M299="DEATH IN SERVICE","ENTER DATE OF DEATH",M299="SWITCH TO PARTNERSHIP","ENTER SWITCH DATE",M299="SWITCH TO ALPHA","ENTER SWITCH DATE",M299="NEW JOINER","ENTER EMPLOYMENT START DATE",M299="OPT IN","ENTER OPT IN DATE",M299="NEW JOINER / LEAVER","ENTER START DATE AND DOL",M299="NEW JOINER / OPT OUT","ENTER START DATE AND DATE OF OPT OUT",M299="NEW JOINER / PARTNERSHIP","ENTER START DATE AND DATE OF SWITCH TO PARTNERSHIP",M299="LEAVER FROM CAREER BREAK","ENTER DOL",M299="LEAVER FROM OPT OUT","ENTER DOL",M299="LEAVER FROM PARTNERSHIP","ENTER DOL",M299="RETURN FROM CAREER BREAK","ENTER RETURN BACK DATE",M299="INVALID COMBINATION","REVIEW INPUT",M299="AWAITING INPUT","AWAITING INPUT",M299="CONTINUOUS OPT OUT","",M299="CONTINUOUS CAREER BREAK","",M299="CONTINUOUS PARTNERSHIP","")</f>
        <v>AWAITING INPUT</v>
      </c>
      <c r="S299" s="11" t="str">
        <f t="shared" si="16"/>
        <v/>
      </c>
    </row>
    <row r="300" spans="1:19" ht="20.25" x14ac:dyDescent="0.25">
      <c r="A300" s="46"/>
      <c r="B300" s="46"/>
      <c r="C300" s="46"/>
      <c r="D300" s="46"/>
      <c r="E300" s="46"/>
      <c r="F300" s="46"/>
      <c r="G300" s="46"/>
      <c r="H300" s="46"/>
      <c r="J300" s="16"/>
      <c r="K300" s="16"/>
      <c r="L300" s="16"/>
      <c r="M300" s="11" t="str">
        <f t="shared" si="15"/>
        <v>AWAITING INPUT</v>
      </c>
      <c r="O300" s="15"/>
      <c r="P300" s="13" t="str">
        <f t="shared" si="17"/>
        <v>←</v>
      </c>
      <c r="Q300" s="7" t="str" cm="1">
        <f t="array" ref="Q300">_xlfn.IFS(M300="ACTIVE","",M300="LEAVER","ENTER DOL",M300="LEAVER @ 31/03","ENTER DOL",M300="OPT OUT","ENTER OPT OUT DATE",M300="CAREER BREAK","ENTER START DATE OF CAREER BREAK",M300="DEATH IN SERVICE","ENTER DATE OF DEATH",M300="SWITCH TO PARTNERSHIP","ENTER SWITCH DATE",M300="SWITCH TO ALPHA","ENTER SWITCH DATE",M300="NEW JOINER","ENTER EMPLOYMENT START DATE",M300="OPT IN","ENTER OPT IN DATE",M300="NEW JOINER / LEAVER","ENTER START DATE AND DOL",M300="NEW JOINER / OPT OUT","ENTER START DATE AND DATE OF OPT OUT",M300="NEW JOINER / PARTNERSHIP","ENTER START DATE AND DATE OF SWITCH TO PARTNERSHIP",M300="LEAVER FROM CAREER BREAK","ENTER DOL",M300="LEAVER FROM OPT OUT","ENTER DOL",M300="LEAVER FROM PARTNERSHIP","ENTER DOL",M300="RETURN FROM CAREER BREAK","ENTER RETURN BACK DATE",M300="INVALID COMBINATION","REVIEW INPUT",M300="AWAITING INPUT","AWAITING INPUT",M300="CONTINUOUS OPT OUT","",M300="CONTINUOUS CAREER BREAK","",M300="CONTINUOUS PARTNERSHIP","")</f>
        <v>AWAITING INPUT</v>
      </c>
      <c r="S300" s="11" t="str">
        <f t="shared" si="16"/>
        <v/>
      </c>
    </row>
    <row r="301" spans="1:19" ht="20.25" x14ac:dyDescent="0.25">
      <c r="A301" s="46"/>
      <c r="B301" s="46"/>
      <c r="C301" s="46"/>
      <c r="D301" s="46"/>
      <c r="E301" s="46"/>
      <c r="F301" s="46"/>
      <c r="G301" s="46"/>
      <c r="H301" s="46"/>
      <c r="J301" s="16"/>
      <c r="K301" s="16"/>
      <c r="L301" s="16"/>
      <c r="M301" s="11" t="str">
        <f t="shared" si="15"/>
        <v>AWAITING INPUT</v>
      </c>
      <c r="O301" s="15"/>
      <c r="P301" s="13" t="str">
        <f t="shared" si="17"/>
        <v>←</v>
      </c>
      <c r="Q301" s="7" t="str" cm="1">
        <f t="array" ref="Q301">_xlfn.IFS(M301="ACTIVE","",M301="LEAVER","ENTER DOL",M301="LEAVER @ 31/03","ENTER DOL",M301="OPT OUT","ENTER OPT OUT DATE",M301="CAREER BREAK","ENTER START DATE OF CAREER BREAK",M301="DEATH IN SERVICE","ENTER DATE OF DEATH",M301="SWITCH TO PARTNERSHIP","ENTER SWITCH DATE",M301="SWITCH TO ALPHA","ENTER SWITCH DATE",M301="NEW JOINER","ENTER EMPLOYMENT START DATE",M301="OPT IN","ENTER OPT IN DATE",M301="NEW JOINER / LEAVER","ENTER START DATE AND DOL",M301="NEW JOINER / OPT OUT","ENTER START DATE AND DATE OF OPT OUT",M301="NEW JOINER / PARTNERSHIP","ENTER START DATE AND DATE OF SWITCH TO PARTNERSHIP",M301="LEAVER FROM CAREER BREAK","ENTER DOL",M301="LEAVER FROM OPT OUT","ENTER DOL",M301="LEAVER FROM PARTNERSHIP","ENTER DOL",M301="RETURN FROM CAREER BREAK","ENTER RETURN BACK DATE",M301="INVALID COMBINATION","REVIEW INPUT",M301="AWAITING INPUT","AWAITING INPUT",M301="CONTINUOUS OPT OUT","",M301="CONTINUOUS CAREER BREAK","",M301="CONTINUOUS PARTNERSHIP","")</f>
        <v>AWAITING INPUT</v>
      </c>
      <c r="S301" s="11" t="str">
        <f t="shared" si="16"/>
        <v/>
      </c>
    </row>
    <row r="302" spans="1:19" ht="20.25" x14ac:dyDescent="0.25">
      <c r="A302" s="46"/>
      <c r="B302" s="46"/>
      <c r="C302" s="46"/>
      <c r="D302" s="46"/>
      <c r="E302" s="46"/>
      <c r="F302" s="46"/>
      <c r="G302" s="46"/>
      <c r="H302" s="46"/>
      <c r="J302" s="16"/>
      <c r="K302" s="16"/>
      <c r="L302" s="16"/>
      <c r="M302" s="11" t="str">
        <f t="shared" si="15"/>
        <v>AWAITING INPUT</v>
      </c>
      <c r="O302" s="15"/>
      <c r="P302" s="13" t="str">
        <f t="shared" si="17"/>
        <v>←</v>
      </c>
      <c r="Q302" s="7" t="str" cm="1">
        <f t="array" ref="Q302">_xlfn.IFS(M302="ACTIVE","",M302="LEAVER","ENTER DOL",M302="LEAVER @ 31/03","ENTER DOL",M302="OPT OUT","ENTER OPT OUT DATE",M302="CAREER BREAK","ENTER START DATE OF CAREER BREAK",M302="DEATH IN SERVICE","ENTER DATE OF DEATH",M302="SWITCH TO PARTNERSHIP","ENTER SWITCH DATE",M302="SWITCH TO ALPHA","ENTER SWITCH DATE",M302="NEW JOINER","ENTER EMPLOYMENT START DATE",M302="OPT IN","ENTER OPT IN DATE",M302="NEW JOINER / LEAVER","ENTER START DATE AND DOL",M302="NEW JOINER / OPT OUT","ENTER START DATE AND DATE OF OPT OUT",M302="NEW JOINER / PARTNERSHIP","ENTER START DATE AND DATE OF SWITCH TO PARTNERSHIP",M302="LEAVER FROM CAREER BREAK","ENTER DOL",M302="LEAVER FROM OPT OUT","ENTER DOL",M302="LEAVER FROM PARTNERSHIP","ENTER DOL",M302="RETURN FROM CAREER BREAK","ENTER RETURN BACK DATE",M302="INVALID COMBINATION","REVIEW INPUT",M302="AWAITING INPUT","AWAITING INPUT",M302="CONTINUOUS OPT OUT","",M302="CONTINUOUS CAREER BREAK","",M302="CONTINUOUS PARTNERSHIP","")</f>
        <v>AWAITING INPUT</v>
      </c>
      <c r="S302" s="11" t="str">
        <f t="shared" si="16"/>
        <v/>
      </c>
    </row>
    <row r="303" spans="1:19" ht="20.25" x14ac:dyDescent="0.25">
      <c r="A303" s="46"/>
      <c r="B303" s="46"/>
      <c r="C303" s="46"/>
      <c r="D303" s="46"/>
      <c r="E303" s="46"/>
      <c r="F303" s="46"/>
      <c r="G303" s="46"/>
      <c r="H303" s="46"/>
      <c r="J303" s="16"/>
      <c r="K303" s="16"/>
      <c r="L303" s="16"/>
      <c r="M303" s="11" t="str">
        <f t="shared" ref="M303:M366" si="18">IF(AND($J303="ACTIVE",$K303="ACTIVE",$L303="A"),"ACTIVE",(IF(AND($J303="ACTIVE",$K303="INACTIVE",$L303="B"),"LEAVER",(IF(AND($J303="ACTIVE",$K303="ACTIVE",$L303="BE"),"LEAVER @ 31/03",(IF(AND($J303="ACTIVE",$K303="INACTIVE",$L303="C"),"OPT OUT",(IF(AND($J303="ACTIVE",$K303="INACTIVE",$L303="D"),"CAREER BREAK",(IF(AND($J303="ACTIVE",$K303="INACTIVE",$L303="E"),"SWITCH TO PARTNERSHIP",(IF(AND($J303="ACTIVE",$K303="INACTIVE",$L303="X"),"DEATH IN SERVICE",(IF(AND($J303="INACTIVE",$K303="ACTIVE",$L303="F"),"SWITCH TO ALPHA",(IF(AND($J303="INACTIVE",$K303="ACTIVE",$L303="G"),"NEW JOINER",(IF(AND($J303="INACTIVE",$K303="ACTIVE",$L303="H"),"OPT IN",(IF(AND($J303="INACTIVE",$K303="ACTIVE",$L303="I"),"RETURN FROM CAREER BREAK",(IF(AND($J303="INACTIVE",$K303="INACTIVE",$L303="GB"),"NEW JOINER / LEAVER",(IF(AND($J303="INACTIVE",$K303="INACTIVE",$L303="GO"),"NEW JOINER / OPT OUT",(IF(AND($J303="INACTIVE",$K303="INACTIVE",$L303="GP"),"NEW JOINER / PARTNERSHIP",(IF(AND($J303="INACTIVE",$K303="INACTIVE",$L303="BC"),"LEAVER FROM CAREER BREAK",(IF(AND($J303="INACTIVE",$K303="INACTIVE",$L303="BO"),"LEAVER FROM OPT OUT",(IF(AND($J303="INACTIVE",$K303="INACTIVE",$L303="BP"),"LEAVER FROM PARTNERSHIP",(IF(AND($J303="INACTIVE",$K303="INACTIVE",$L303="J"),"CONTINUOUS OPT OUT",(IF(AND($J303="INACTIVE",$K303="INACTIVE",$L303="K"),"CONTINUOUS CAREER BREAK",(IF(AND($J303="INACTIVE",$K303="INACTIVE",$L303="L"),"CONTINUOUS PARTNERSHIP",(IF(AND($J303="",$K303="",$L303=""),"AWAITING INPUT","INVALID COMBINATION")))))))))))))))))))))))))))))))))))))))))</f>
        <v>AWAITING INPUT</v>
      </c>
      <c r="O303" s="15"/>
      <c r="P303" s="13" t="str">
        <f t="shared" si="17"/>
        <v>←</v>
      </c>
      <c r="Q303" s="7" t="str" cm="1">
        <f t="array" ref="Q303">_xlfn.IFS(M303="ACTIVE","",M303="LEAVER","ENTER DOL",M303="LEAVER @ 31/03","ENTER DOL",M303="OPT OUT","ENTER OPT OUT DATE",M303="CAREER BREAK","ENTER START DATE OF CAREER BREAK",M303="DEATH IN SERVICE","ENTER DATE OF DEATH",M303="SWITCH TO PARTNERSHIP","ENTER SWITCH DATE",M303="SWITCH TO ALPHA","ENTER SWITCH DATE",M303="NEW JOINER","ENTER EMPLOYMENT START DATE",M303="OPT IN","ENTER OPT IN DATE",M303="NEW JOINER / LEAVER","ENTER START DATE AND DOL",M303="NEW JOINER / OPT OUT","ENTER START DATE AND DATE OF OPT OUT",M303="NEW JOINER / PARTNERSHIP","ENTER START DATE AND DATE OF SWITCH TO PARTNERSHIP",M303="LEAVER FROM CAREER BREAK","ENTER DOL",M303="LEAVER FROM OPT OUT","ENTER DOL",M303="LEAVER FROM PARTNERSHIP","ENTER DOL",M303="RETURN FROM CAREER BREAK","ENTER RETURN BACK DATE",M303="INVALID COMBINATION","REVIEW INPUT",M303="AWAITING INPUT","AWAITING INPUT",M303="CONTINUOUS OPT OUT","",M303="CONTINUOUS CAREER BREAK","",M303="CONTINUOUS PARTNERSHIP","")</f>
        <v>AWAITING INPUT</v>
      </c>
      <c r="S303" s="11" t="str">
        <f t="shared" si="16"/>
        <v/>
      </c>
    </row>
    <row r="304" spans="1:19" ht="20.25" x14ac:dyDescent="0.25">
      <c r="A304" s="46"/>
      <c r="B304" s="46"/>
      <c r="C304" s="46"/>
      <c r="D304" s="46"/>
      <c r="E304" s="46"/>
      <c r="F304" s="46"/>
      <c r="G304" s="46"/>
      <c r="H304" s="46"/>
      <c r="J304" s="16"/>
      <c r="K304" s="16"/>
      <c r="L304" s="16"/>
      <c r="M304" s="11" t="str">
        <f t="shared" si="18"/>
        <v>AWAITING INPUT</v>
      </c>
      <c r="O304" s="15"/>
      <c r="P304" s="13" t="str">
        <f t="shared" si="17"/>
        <v>←</v>
      </c>
      <c r="Q304" s="7" t="str" cm="1">
        <f t="array" ref="Q304">_xlfn.IFS(M304="ACTIVE","",M304="LEAVER","ENTER DOL",M304="LEAVER @ 31/03","ENTER DOL",M304="OPT OUT","ENTER OPT OUT DATE",M304="CAREER BREAK","ENTER START DATE OF CAREER BREAK",M304="DEATH IN SERVICE","ENTER DATE OF DEATH",M304="SWITCH TO PARTNERSHIP","ENTER SWITCH DATE",M304="SWITCH TO ALPHA","ENTER SWITCH DATE",M304="NEW JOINER","ENTER EMPLOYMENT START DATE",M304="OPT IN","ENTER OPT IN DATE",M304="NEW JOINER / LEAVER","ENTER START DATE AND DOL",M304="NEW JOINER / OPT OUT","ENTER START DATE AND DATE OF OPT OUT",M304="NEW JOINER / PARTNERSHIP","ENTER START DATE AND DATE OF SWITCH TO PARTNERSHIP",M304="LEAVER FROM CAREER BREAK","ENTER DOL",M304="LEAVER FROM OPT OUT","ENTER DOL",M304="LEAVER FROM PARTNERSHIP","ENTER DOL",M304="RETURN FROM CAREER BREAK","ENTER RETURN BACK DATE",M304="INVALID COMBINATION","REVIEW INPUT",M304="AWAITING INPUT","AWAITING INPUT",M304="CONTINUOUS OPT OUT","",M304="CONTINUOUS CAREER BREAK","",M304="CONTINUOUS PARTNERSHIP","")</f>
        <v>AWAITING INPUT</v>
      </c>
      <c r="S304" s="11" t="str">
        <f t="shared" si="16"/>
        <v/>
      </c>
    </row>
    <row r="305" spans="1:19" ht="20.25" x14ac:dyDescent="0.25">
      <c r="A305" s="46"/>
      <c r="B305" s="46"/>
      <c r="C305" s="46"/>
      <c r="D305" s="46"/>
      <c r="E305" s="46"/>
      <c r="F305" s="46"/>
      <c r="G305" s="46"/>
      <c r="H305" s="46"/>
      <c r="J305" s="16"/>
      <c r="K305" s="16"/>
      <c r="L305" s="16"/>
      <c r="M305" s="11" t="str">
        <f t="shared" si="18"/>
        <v>AWAITING INPUT</v>
      </c>
      <c r="O305" s="15"/>
      <c r="P305" s="13" t="str">
        <f t="shared" si="17"/>
        <v>←</v>
      </c>
      <c r="Q305" s="7" t="str" cm="1">
        <f t="array" ref="Q305">_xlfn.IFS(M305="ACTIVE","",M305="LEAVER","ENTER DOL",M305="LEAVER @ 31/03","ENTER DOL",M305="OPT OUT","ENTER OPT OUT DATE",M305="CAREER BREAK","ENTER START DATE OF CAREER BREAK",M305="DEATH IN SERVICE","ENTER DATE OF DEATH",M305="SWITCH TO PARTNERSHIP","ENTER SWITCH DATE",M305="SWITCH TO ALPHA","ENTER SWITCH DATE",M305="NEW JOINER","ENTER EMPLOYMENT START DATE",M305="OPT IN","ENTER OPT IN DATE",M305="NEW JOINER / LEAVER","ENTER START DATE AND DOL",M305="NEW JOINER / OPT OUT","ENTER START DATE AND DATE OF OPT OUT",M305="NEW JOINER / PARTNERSHIP","ENTER START DATE AND DATE OF SWITCH TO PARTNERSHIP",M305="LEAVER FROM CAREER BREAK","ENTER DOL",M305="LEAVER FROM OPT OUT","ENTER DOL",M305="LEAVER FROM PARTNERSHIP","ENTER DOL",M305="RETURN FROM CAREER BREAK","ENTER RETURN BACK DATE",M305="INVALID COMBINATION","REVIEW INPUT",M305="AWAITING INPUT","AWAITING INPUT",M305="CONTINUOUS OPT OUT","",M305="CONTINUOUS CAREER BREAK","",M305="CONTINUOUS PARTNERSHIP","")</f>
        <v>AWAITING INPUT</v>
      </c>
      <c r="S305" s="11" t="str">
        <f t="shared" si="16"/>
        <v/>
      </c>
    </row>
    <row r="306" spans="1:19" ht="20.25" x14ac:dyDescent="0.25">
      <c r="A306" s="46"/>
      <c r="B306" s="46"/>
      <c r="C306" s="46"/>
      <c r="D306" s="46"/>
      <c r="E306" s="46"/>
      <c r="F306" s="46"/>
      <c r="G306" s="46"/>
      <c r="H306" s="46"/>
      <c r="J306" s="16"/>
      <c r="K306" s="16"/>
      <c r="L306" s="16"/>
      <c r="M306" s="11" t="str">
        <f t="shared" si="18"/>
        <v>AWAITING INPUT</v>
      </c>
      <c r="O306" s="15"/>
      <c r="P306" s="13" t="str">
        <f t="shared" si="17"/>
        <v>←</v>
      </c>
      <c r="Q306" s="7" t="str" cm="1">
        <f t="array" ref="Q306">_xlfn.IFS(M306="ACTIVE","",M306="LEAVER","ENTER DOL",M306="LEAVER @ 31/03","ENTER DOL",M306="OPT OUT","ENTER OPT OUT DATE",M306="CAREER BREAK","ENTER START DATE OF CAREER BREAK",M306="DEATH IN SERVICE","ENTER DATE OF DEATH",M306="SWITCH TO PARTNERSHIP","ENTER SWITCH DATE",M306="SWITCH TO ALPHA","ENTER SWITCH DATE",M306="NEW JOINER","ENTER EMPLOYMENT START DATE",M306="OPT IN","ENTER OPT IN DATE",M306="NEW JOINER / LEAVER","ENTER START DATE AND DOL",M306="NEW JOINER / OPT OUT","ENTER START DATE AND DATE OF OPT OUT",M306="NEW JOINER / PARTNERSHIP","ENTER START DATE AND DATE OF SWITCH TO PARTNERSHIP",M306="LEAVER FROM CAREER BREAK","ENTER DOL",M306="LEAVER FROM OPT OUT","ENTER DOL",M306="LEAVER FROM PARTNERSHIP","ENTER DOL",M306="RETURN FROM CAREER BREAK","ENTER RETURN BACK DATE",M306="INVALID COMBINATION","REVIEW INPUT",M306="AWAITING INPUT","AWAITING INPUT",M306="CONTINUOUS OPT OUT","",M306="CONTINUOUS CAREER BREAK","",M306="CONTINUOUS PARTNERSHIP","")</f>
        <v>AWAITING INPUT</v>
      </c>
      <c r="S306" s="11" t="str">
        <f t="shared" si="16"/>
        <v/>
      </c>
    </row>
    <row r="307" spans="1:19" ht="20.25" x14ac:dyDescent="0.25">
      <c r="A307" s="46"/>
      <c r="B307" s="46"/>
      <c r="C307" s="46"/>
      <c r="D307" s="46"/>
      <c r="E307" s="46"/>
      <c r="F307" s="46"/>
      <c r="G307" s="46"/>
      <c r="H307" s="46"/>
      <c r="J307" s="16"/>
      <c r="K307" s="16"/>
      <c r="L307" s="16"/>
      <c r="M307" s="11" t="str">
        <f t="shared" si="18"/>
        <v>AWAITING INPUT</v>
      </c>
      <c r="O307" s="15"/>
      <c r="P307" s="13" t="str">
        <f t="shared" si="17"/>
        <v>←</v>
      </c>
      <c r="Q307" s="7" t="str" cm="1">
        <f t="array" ref="Q307">_xlfn.IFS(M307="ACTIVE","",M307="LEAVER","ENTER DOL",M307="LEAVER @ 31/03","ENTER DOL",M307="OPT OUT","ENTER OPT OUT DATE",M307="CAREER BREAK","ENTER START DATE OF CAREER BREAK",M307="DEATH IN SERVICE","ENTER DATE OF DEATH",M307="SWITCH TO PARTNERSHIP","ENTER SWITCH DATE",M307="SWITCH TO ALPHA","ENTER SWITCH DATE",M307="NEW JOINER","ENTER EMPLOYMENT START DATE",M307="OPT IN","ENTER OPT IN DATE",M307="NEW JOINER / LEAVER","ENTER START DATE AND DOL",M307="NEW JOINER / OPT OUT","ENTER START DATE AND DATE OF OPT OUT",M307="NEW JOINER / PARTNERSHIP","ENTER START DATE AND DATE OF SWITCH TO PARTNERSHIP",M307="LEAVER FROM CAREER BREAK","ENTER DOL",M307="LEAVER FROM OPT OUT","ENTER DOL",M307="LEAVER FROM PARTNERSHIP","ENTER DOL",M307="RETURN FROM CAREER BREAK","ENTER RETURN BACK DATE",M307="INVALID COMBINATION","REVIEW INPUT",M307="AWAITING INPUT","AWAITING INPUT",M307="CONTINUOUS OPT OUT","",M307="CONTINUOUS CAREER BREAK","",M307="CONTINUOUS PARTNERSHIP","")</f>
        <v>AWAITING INPUT</v>
      </c>
      <c r="S307" s="11" t="str">
        <f t="shared" si="16"/>
        <v/>
      </c>
    </row>
    <row r="308" spans="1:19" ht="20.25" x14ac:dyDescent="0.25">
      <c r="A308" s="46"/>
      <c r="B308" s="46"/>
      <c r="C308" s="46"/>
      <c r="D308" s="46"/>
      <c r="E308" s="46"/>
      <c r="F308" s="46"/>
      <c r="G308" s="46"/>
      <c r="H308" s="46"/>
      <c r="J308" s="16"/>
      <c r="K308" s="16"/>
      <c r="L308" s="16"/>
      <c r="M308" s="11" t="str">
        <f t="shared" si="18"/>
        <v>AWAITING INPUT</v>
      </c>
      <c r="O308" s="15"/>
      <c r="P308" s="13" t="str">
        <f t="shared" si="17"/>
        <v>←</v>
      </c>
      <c r="Q308" s="7" t="str" cm="1">
        <f t="array" ref="Q308">_xlfn.IFS(M308="ACTIVE","",M308="LEAVER","ENTER DOL",M308="LEAVER @ 31/03","ENTER DOL",M308="OPT OUT","ENTER OPT OUT DATE",M308="CAREER BREAK","ENTER START DATE OF CAREER BREAK",M308="DEATH IN SERVICE","ENTER DATE OF DEATH",M308="SWITCH TO PARTNERSHIP","ENTER SWITCH DATE",M308="SWITCH TO ALPHA","ENTER SWITCH DATE",M308="NEW JOINER","ENTER EMPLOYMENT START DATE",M308="OPT IN","ENTER OPT IN DATE",M308="NEW JOINER / LEAVER","ENTER START DATE AND DOL",M308="NEW JOINER / OPT OUT","ENTER START DATE AND DATE OF OPT OUT",M308="NEW JOINER / PARTNERSHIP","ENTER START DATE AND DATE OF SWITCH TO PARTNERSHIP",M308="LEAVER FROM CAREER BREAK","ENTER DOL",M308="LEAVER FROM OPT OUT","ENTER DOL",M308="LEAVER FROM PARTNERSHIP","ENTER DOL",M308="RETURN FROM CAREER BREAK","ENTER RETURN BACK DATE",M308="INVALID COMBINATION","REVIEW INPUT",M308="AWAITING INPUT","AWAITING INPUT",M308="CONTINUOUS OPT OUT","",M308="CONTINUOUS CAREER BREAK","",M308="CONTINUOUS PARTNERSHIP","")</f>
        <v>AWAITING INPUT</v>
      </c>
      <c r="S308" s="11" t="str">
        <f t="shared" si="16"/>
        <v/>
      </c>
    </row>
    <row r="309" spans="1:19" ht="20.25" x14ac:dyDescent="0.25">
      <c r="A309" s="46"/>
      <c r="B309" s="46"/>
      <c r="C309" s="46"/>
      <c r="D309" s="46"/>
      <c r="E309" s="46"/>
      <c r="F309" s="46"/>
      <c r="G309" s="46"/>
      <c r="H309" s="46"/>
      <c r="J309" s="16"/>
      <c r="K309" s="16"/>
      <c r="L309" s="16"/>
      <c r="M309" s="11" t="str">
        <f t="shared" si="18"/>
        <v>AWAITING INPUT</v>
      </c>
      <c r="O309" s="15"/>
      <c r="P309" s="13" t="str">
        <f t="shared" si="17"/>
        <v>←</v>
      </c>
      <c r="Q309" s="7" t="str" cm="1">
        <f t="array" ref="Q309">_xlfn.IFS(M309="ACTIVE","",M309="LEAVER","ENTER DOL",M309="LEAVER @ 31/03","ENTER DOL",M309="OPT OUT","ENTER OPT OUT DATE",M309="CAREER BREAK","ENTER START DATE OF CAREER BREAK",M309="DEATH IN SERVICE","ENTER DATE OF DEATH",M309="SWITCH TO PARTNERSHIP","ENTER SWITCH DATE",M309="SWITCH TO ALPHA","ENTER SWITCH DATE",M309="NEW JOINER","ENTER EMPLOYMENT START DATE",M309="OPT IN","ENTER OPT IN DATE",M309="NEW JOINER / LEAVER","ENTER START DATE AND DOL",M309="NEW JOINER / OPT OUT","ENTER START DATE AND DATE OF OPT OUT",M309="NEW JOINER / PARTNERSHIP","ENTER START DATE AND DATE OF SWITCH TO PARTNERSHIP",M309="LEAVER FROM CAREER BREAK","ENTER DOL",M309="LEAVER FROM OPT OUT","ENTER DOL",M309="LEAVER FROM PARTNERSHIP","ENTER DOL",M309="RETURN FROM CAREER BREAK","ENTER RETURN BACK DATE",M309="INVALID COMBINATION","REVIEW INPUT",M309="AWAITING INPUT","AWAITING INPUT",M309="CONTINUOUS OPT OUT","",M309="CONTINUOUS CAREER BREAK","",M309="CONTINUOUS PARTNERSHIP","")</f>
        <v>AWAITING INPUT</v>
      </c>
      <c r="S309" s="11" t="str">
        <f t="shared" si="16"/>
        <v/>
      </c>
    </row>
    <row r="310" spans="1:19" ht="20.25" x14ac:dyDescent="0.25">
      <c r="A310" s="46"/>
      <c r="B310" s="46"/>
      <c r="C310" s="46"/>
      <c r="D310" s="46"/>
      <c r="E310" s="46"/>
      <c r="F310" s="46"/>
      <c r="G310" s="46"/>
      <c r="H310" s="46"/>
      <c r="J310" s="16"/>
      <c r="K310" s="16"/>
      <c r="L310" s="16"/>
      <c r="M310" s="11" t="str">
        <f t="shared" si="18"/>
        <v>AWAITING INPUT</v>
      </c>
      <c r="O310" s="15"/>
      <c r="P310" s="13" t="str">
        <f t="shared" si="17"/>
        <v>←</v>
      </c>
      <c r="Q310" s="7" t="str" cm="1">
        <f t="array" ref="Q310">_xlfn.IFS(M310="ACTIVE","",M310="LEAVER","ENTER DOL",M310="LEAVER @ 31/03","ENTER DOL",M310="OPT OUT","ENTER OPT OUT DATE",M310="CAREER BREAK","ENTER START DATE OF CAREER BREAK",M310="DEATH IN SERVICE","ENTER DATE OF DEATH",M310="SWITCH TO PARTNERSHIP","ENTER SWITCH DATE",M310="SWITCH TO ALPHA","ENTER SWITCH DATE",M310="NEW JOINER","ENTER EMPLOYMENT START DATE",M310="OPT IN","ENTER OPT IN DATE",M310="NEW JOINER / LEAVER","ENTER START DATE AND DOL",M310="NEW JOINER / OPT OUT","ENTER START DATE AND DATE OF OPT OUT",M310="NEW JOINER / PARTNERSHIP","ENTER START DATE AND DATE OF SWITCH TO PARTNERSHIP",M310="LEAVER FROM CAREER BREAK","ENTER DOL",M310="LEAVER FROM OPT OUT","ENTER DOL",M310="LEAVER FROM PARTNERSHIP","ENTER DOL",M310="RETURN FROM CAREER BREAK","ENTER RETURN BACK DATE",M310="INVALID COMBINATION","REVIEW INPUT",M310="AWAITING INPUT","AWAITING INPUT",M310="CONTINUOUS OPT OUT","",M310="CONTINUOUS CAREER BREAK","",M310="CONTINUOUS PARTNERSHIP","")</f>
        <v>AWAITING INPUT</v>
      </c>
      <c r="S310" s="11" t="str">
        <f t="shared" si="16"/>
        <v/>
      </c>
    </row>
    <row r="311" spans="1:19" ht="20.25" x14ac:dyDescent="0.25">
      <c r="A311" s="46"/>
      <c r="B311" s="46"/>
      <c r="C311" s="46"/>
      <c r="D311" s="46"/>
      <c r="E311" s="46"/>
      <c r="F311" s="46"/>
      <c r="G311" s="46"/>
      <c r="H311" s="46"/>
      <c r="J311" s="16"/>
      <c r="K311" s="16"/>
      <c r="L311" s="16"/>
      <c r="M311" s="11" t="str">
        <f t="shared" si="18"/>
        <v>AWAITING INPUT</v>
      </c>
      <c r="O311" s="15"/>
      <c r="P311" s="13" t="str">
        <f t="shared" si="17"/>
        <v>←</v>
      </c>
      <c r="Q311" s="7" t="str" cm="1">
        <f t="array" ref="Q311">_xlfn.IFS(M311="ACTIVE","",M311="LEAVER","ENTER DOL",M311="LEAVER @ 31/03","ENTER DOL",M311="OPT OUT","ENTER OPT OUT DATE",M311="CAREER BREAK","ENTER START DATE OF CAREER BREAK",M311="DEATH IN SERVICE","ENTER DATE OF DEATH",M311="SWITCH TO PARTNERSHIP","ENTER SWITCH DATE",M311="SWITCH TO ALPHA","ENTER SWITCH DATE",M311="NEW JOINER","ENTER EMPLOYMENT START DATE",M311="OPT IN","ENTER OPT IN DATE",M311="NEW JOINER / LEAVER","ENTER START DATE AND DOL",M311="NEW JOINER / OPT OUT","ENTER START DATE AND DATE OF OPT OUT",M311="NEW JOINER / PARTNERSHIP","ENTER START DATE AND DATE OF SWITCH TO PARTNERSHIP",M311="LEAVER FROM CAREER BREAK","ENTER DOL",M311="LEAVER FROM OPT OUT","ENTER DOL",M311="LEAVER FROM PARTNERSHIP","ENTER DOL",M311="RETURN FROM CAREER BREAK","ENTER RETURN BACK DATE",M311="INVALID COMBINATION","REVIEW INPUT",M311="AWAITING INPUT","AWAITING INPUT",M311="CONTINUOUS OPT OUT","",M311="CONTINUOUS CAREER BREAK","",M311="CONTINUOUS PARTNERSHIP","")</f>
        <v>AWAITING INPUT</v>
      </c>
      <c r="S311" s="11" t="str">
        <f t="shared" si="16"/>
        <v/>
      </c>
    </row>
    <row r="312" spans="1:19" ht="20.25" x14ac:dyDescent="0.25">
      <c r="A312" s="46"/>
      <c r="B312" s="46"/>
      <c r="C312" s="46"/>
      <c r="D312" s="46"/>
      <c r="E312" s="46"/>
      <c r="F312" s="46"/>
      <c r="G312" s="46"/>
      <c r="H312" s="46"/>
      <c r="J312" s="16"/>
      <c r="K312" s="16"/>
      <c r="L312" s="16"/>
      <c r="M312" s="11" t="str">
        <f t="shared" si="18"/>
        <v>AWAITING INPUT</v>
      </c>
      <c r="O312" s="15"/>
      <c r="P312" s="13" t="str">
        <f t="shared" si="17"/>
        <v>←</v>
      </c>
      <c r="Q312" s="7" t="str" cm="1">
        <f t="array" ref="Q312">_xlfn.IFS(M312="ACTIVE","",M312="LEAVER","ENTER DOL",M312="LEAVER @ 31/03","ENTER DOL",M312="OPT OUT","ENTER OPT OUT DATE",M312="CAREER BREAK","ENTER START DATE OF CAREER BREAK",M312="DEATH IN SERVICE","ENTER DATE OF DEATH",M312="SWITCH TO PARTNERSHIP","ENTER SWITCH DATE",M312="SWITCH TO ALPHA","ENTER SWITCH DATE",M312="NEW JOINER","ENTER EMPLOYMENT START DATE",M312="OPT IN","ENTER OPT IN DATE",M312="NEW JOINER / LEAVER","ENTER START DATE AND DOL",M312="NEW JOINER / OPT OUT","ENTER START DATE AND DATE OF OPT OUT",M312="NEW JOINER / PARTNERSHIP","ENTER START DATE AND DATE OF SWITCH TO PARTNERSHIP",M312="LEAVER FROM CAREER BREAK","ENTER DOL",M312="LEAVER FROM OPT OUT","ENTER DOL",M312="LEAVER FROM PARTNERSHIP","ENTER DOL",M312="RETURN FROM CAREER BREAK","ENTER RETURN BACK DATE",M312="INVALID COMBINATION","REVIEW INPUT",M312="AWAITING INPUT","AWAITING INPUT",M312="CONTINUOUS OPT OUT","",M312="CONTINUOUS CAREER BREAK","",M312="CONTINUOUS PARTNERSHIP","")</f>
        <v>AWAITING INPUT</v>
      </c>
      <c r="S312" s="11" t="str">
        <f t="shared" si="16"/>
        <v/>
      </c>
    </row>
    <row r="313" spans="1:19" ht="20.25" x14ac:dyDescent="0.25">
      <c r="A313" s="46"/>
      <c r="B313" s="46"/>
      <c r="C313" s="46"/>
      <c r="D313" s="46"/>
      <c r="E313" s="46"/>
      <c r="F313" s="46"/>
      <c r="G313" s="46"/>
      <c r="H313" s="46"/>
      <c r="J313" s="16"/>
      <c r="K313" s="16"/>
      <c r="L313" s="16"/>
      <c r="M313" s="11" t="str">
        <f t="shared" si="18"/>
        <v>AWAITING INPUT</v>
      </c>
      <c r="O313" s="15"/>
      <c r="P313" s="13" t="str">
        <f t="shared" si="17"/>
        <v>←</v>
      </c>
      <c r="Q313" s="7" t="str" cm="1">
        <f t="array" ref="Q313">_xlfn.IFS(M313="ACTIVE","",M313="LEAVER","ENTER DOL",M313="LEAVER @ 31/03","ENTER DOL",M313="OPT OUT","ENTER OPT OUT DATE",M313="CAREER BREAK","ENTER START DATE OF CAREER BREAK",M313="DEATH IN SERVICE","ENTER DATE OF DEATH",M313="SWITCH TO PARTNERSHIP","ENTER SWITCH DATE",M313="SWITCH TO ALPHA","ENTER SWITCH DATE",M313="NEW JOINER","ENTER EMPLOYMENT START DATE",M313="OPT IN","ENTER OPT IN DATE",M313="NEW JOINER / LEAVER","ENTER START DATE AND DOL",M313="NEW JOINER / OPT OUT","ENTER START DATE AND DATE OF OPT OUT",M313="NEW JOINER / PARTNERSHIP","ENTER START DATE AND DATE OF SWITCH TO PARTNERSHIP",M313="LEAVER FROM CAREER BREAK","ENTER DOL",M313="LEAVER FROM OPT OUT","ENTER DOL",M313="LEAVER FROM PARTNERSHIP","ENTER DOL",M313="RETURN FROM CAREER BREAK","ENTER RETURN BACK DATE",M313="INVALID COMBINATION","REVIEW INPUT",M313="AWAITING INPUT","AWAITING INPUT",M313="CONTINUOUS OPT OUT","",M313="CONTINUOUS CAREER BREAK","",M313="CONTINUOUS PARTNERSHIP","")</f>
        <v>AWAITING INPUT</v>
      </c>
      <c r="S313" s="11" t="str">
        <f t="shared" si="16"/>
        <v/>
      </c>
    </row>
    <row r="314" spans="1:19" ht="20.25" x14ac:dyDescent="0.25">
      <c r="A314" s="46"/>
      <c r="B314" s="46"/>
      <c r="C314" s="46"/>
      <c r="D314" s="46"/>
      <c r="E314" s="46"/>
      <c r="F314" s="46"/>
      <c r="G314" s="46"/>
      <c r="H314" s="46"/>
      <c r="J314" s="16"/>
      <c r="K314" s="16"/>
      <c r="L314" s="16"/>
      <c r="M314" s="11" t="str">
        <f t="shared" si="18"/>
        <v>AWAITING INPUT</v>
      </c>
      <c r="O314" s="15"/>
      <c r="P314" s="13" t="str">
        <f t="shared" si="17"/>
        <v>←</v>
      </c>
      <c r="Q314" s="7" t="str" cm="1">
        <f t="array" ref="Q314">_xlfn.IFS(M314="ACTIVE","",M314="LEAVER","ENTER DOL",M314="LEAVER @ 31/03","ENTER DOL",M314="OPT OUT","ENTER OPT OUT DATE",M314="CAREER BREAK","ENTER START DATE OF CAREER BREAK",M314="DEATH IN SERVICE","ENTER DATE OF DEATH",M314="SWITCH TO PARTNERSHIP","ENTER SWITCH DATE",M314="SWITCH TO ALPHA","ENTER SWITCH DATE",M314="NEW JOINER","ENTER EMPLOYMENT START DATE",M314="OPT IN","ENTER OPT IN DATE",M314="NEW JOINER / LEAVER","ENTER START DATE AND DOL",M314="NEW JOINER / OPT OUT","ENTER START DATE AND DATE OF OPT OUT",M314="NEW JOINER / PARTNERSHIP","ENTER START DATE AND DATE OF SWITCH TO PARTNERSHIP",M314="LEAVER FROM CAREER BREAK","ENTER DOL",M314="LEAVER FROM OPT OUT","ENTER DOL",M314="LEAVER FROM PARTNERSHIP","ENTER DOL",M314="RETURN FROM CAREER BREAK","ENTER RETURN BACK DATE",M314="INVALID COMBINATION","REVIEW INPUT",M314="AWAITING INPUT","AWAITING INPUT",M314="CONTINUOUS OPT OUT","",M314="CONTINUOUS CAREER BREAK","",M314="CONTINUOUS PARTNERSHIP","")</f>
        <v>AWAITING INPUT</v>
      </c>
      <c r="S314" s="11" t="str">
        <f t="shared" si="16"/>
        <v/>
      </c>
    </row>
    <row r="315" spans="1:19" ht="20.25" x14ac:dyDescent="0.25">
      <c r="A315" s="46"/>
      <c r="B315" s="46"/>
      <c r="C315" s="46"/>
      <c r="D315" s="46"/>
      <c r="E315" s="46"/>
      <c r="F315" s="46"/>
      <c r="G315" s="46"/>
      <c r="H315" s="46"/>
      <c r="J315" s="16"/>
      <c r="K315" s="16"/>
      <c r="L315" s="16"/>
      <c r="M315" s="11" t="str">
        <f t="shared" si="18"/>
        <v>AWAITING INPUT</v>
      </c>
      <c r="O315" s="15"/>
      <c r="P315" s="13" t="str">
        <f t="shared" si="17"/>
        <v>←</v>
      </c>
      <c r="Q315" s="7" t="str" cm="1">
        <f t="array" ref="Q315">_xlfn.IFS(M315="ACTIVE","",M315="LEAVER","ENTER DOL",M315="LEAVER @ 31/03","ENTER DOL",M315="OPT OUT","ENTER OPT OUT DATE",M315="CAREER BREAK","ENTER START DATE OF CAREER BREAK",M315="DEATH IN SERVICE","ENTER DATE OF DEATH",M315="SWITCH TO PARTNERSHIP","ENTER SWITCH DATE",M315="SWITCH TO ALPHA","ENTER SWITCH DATE",M315="NEW JOINER","ENTER EMPLOYMENT START DATE",M315="OPT IN","ENTER OPT IN DATE",M315="NEW JOINER / LEAVER","ENTER START DATE AND DOL",M315="NEW JOINER / OPT OUT","ENTER START DATE AND DATE OF OPT OUT",M315="NEW JOINER / PARTNERSHIP","ENTER START DATE AND DATE OF SWITCH TO PARTNERSHIP",M315="LEAVER FROM CAREER BREAK","ENTER DOL",M315="LEAVER FROM OPT OUT","ENTER DOL",M315="LEAVER FROM PARTNERSHIP","ENTER DOL",M315="RETURN FROM CAREER BREAK","ENTER RETURN BACK DATE",M315="INVALID COMBINATION","REVIEW INPUT",M315="AWAITING INPUT","AWAITING INPUT",M315="CONTINUOUS OPT OUT","",M315="CONTINUOUS CAREER BREAK","",M315="CONTINUOUS PARTNERSHIP","")</f>
        <v>AWAITING INPUT</v>
      </c>
      <c r="S315" s="11" t="str">
        <f t="shared" si="16"/>
        <v/>
      </c>
    </row>
    <row r="316" spans="1:19" ht="20.25" x14ac:dyDescent="0.25">
      <c r="A316" s="46"/>
      <c r="B316" s="46"/>
      <c r="C316" s="46"/>
      <c r="D316" s="46"/>
      <c r="E316" s="46"/>
      <c r="F316" s="46"/>
      <c r="G316" s="46"/>
      <c r="H316" s="46"/>
      <c r="J316" s="16"/>
      <c r="K316" s="16"/>
      <c r="L316" s="16"/>
      <c r="M316" s="11" t="str">
        <f t="shared" si="18"/>
        <v>AWAITING INPUT</v>
      </c>
      <c r="O316" s="15"/>
      <c r="P316" s="13" t="str">
        <f t="shared" si="17"/>
        <v>←</v>
      </c>
      <c r="Q316" s="7" t="str" cm="1">
        <f t="array" ref="Q316">_xlfn.IFS(M316="ACTIVE","",M316="LEAVER","ENTER DOL",M316="LEAVER @ 31/03","ENTER DOL",M316="OPT OUT","ENTER OPT OUT DATE",M316="CAREER BREAK","ENTER START DATE OF CAREER BREAK",M316="DEATH IN SERVICE","ENTER DATE OF DEATH",M316="SWITCH TO PARTNERSHIP","ENTER SWITCH DATE",M316="SWITCH TO ALPHA","ENTER SWITCH DATE",M316="NEW JOINER","ENTER EMPLOYMENT START DATE",M316="OPT IN","ENTER OPT IN DATE",M316="NEW JOINER / LEAVER","ENTER START DATE AND DOL",M316="NEW JOINER / OPT OUT","ENTER START DATE AND DATE OF OPT OUT",M316="NEW JOINER / PARTNERSHIP","ENTER START DATE AND DATE OF SWITCH TO PARTNERSHIP",M316="LEAVER FROM CAREER BREAK","ENTER DOL",M316="LEAVER FROM OPT OUT","ENTER DOL",M316="LEAVER FROM PARTNERSHIP","ENTER DOL",M316="RETURN FROM CAREER BREAK","ENTER RETURN BACK DATE",M316="INVALID COMBINATION","REVIEW INPUT",M316="AWAITING INPUT","AWAITING INPUT",M316="CONTINUOUS OPT OUT","",M316="CONTINUOUS CAREER BREAK","",M316="CONTINUOUS PARTNERSHIP","")</f>
        <v>AWAITING INPUT</v>
      </c>
      <c r="S316" s="11" t="str">
        <f t="shared" si="16"/>
        <v/>
      </c>
    </row>
    <row r="317" spans="1:19" ht="20.25" x14ac:dyDescent="0.25">
      <c r="A317" s="46"/>
      <c r="B317" s="46"/>
      <c r="C317" s="46"/>
      <c r="D317" s="46"/>
      <c r="E317" s="46"/>
      <c r="F317" s="46"/>
      <c r="G317" s="46"/>
      <c r="H317" s="46"/>
      <c r="J317" s="16"/>
      <c r="K317" s="16"/>
      <c r="L317" s="16"/>
      <c r="M317" s="11" t="str">
        <f t="shared" si="18"/>
        <v>AWAITING INPUT</v>
      </c>
      <c r="O317" s="15"/>
      <c r="P317" s="13" t="str">
        <f t="shared" si="17"/>
        <v>←</v>
      </c>
      <c r="Q317" s="7" t="str" cm="1">
        <f t="array" ref="Q317">_xlfn.IFS(M317="ACTIVE","",M317="LEAVER","ENTER DOL",M317="LEAVER @ 31/03","ENTER DOL",M317="OPT OUT","ENTER OPT OUT DATE",M317="CAREER BREAK","ENTER START DATE OF CAREER BREAK",M317="DEATH IN SERVICE","ENTER DATE OF DEATH",M317="SWITCH TO PARTNERSHIP","ENTER SWITCH DATE",M317="SWITCH TO ALPHA","ENTER SWITCH DATE",M317="NEW JOINER","ENTER EMPLOYMENT START DATE",M317="OPT IN","ENTER OPT IN DATE",M317="NEW JOINER / LEAVER","ENTER START DATE AND DOL",M317="NEW JOINER / OPT OUT","ENTER START DATE AND DATE OF OPT OUT",M317="NEW JOINER / PARTNERSHIP","ENTER START DATE AND DATE OF SWITCH TO PARTNERSHIP",M317="LEAVER FROM CAREER BREAK","ENTER DOL",M317="LEAVER FROM OPT OUT","ENTER DOL",M317="LEAVER FROM PARTNERSHIP","ENTER DOL",M317="RETURN FROM CAREER BREAK","ENTER RETURN BACK DATE",M317="INVALID COMBINATION","REVIEW INPUT",M317="AWAITING INPUT","AWAITING INPUT",M317="CONTINUOUS OPT OUT","",M317="CONTINUOUS CAREER BREAK","",M317="CONTINUOUS PARTNERSHIP","")</f>
        <v>AWAITING INPUT</v>
      </c>
      <c r="S317" s="11" t="str">
        <f t="shared" si="16"/>
        <v/>
      </c>
    </row>
    <row r="318" spans="1:19" ht="20.25" x14ac:dyDescent="0.25">
      <c r="A318" s="46"/>
      <c r="B318" s="46"/>
      <c r="C318" s="46"/>
      <c r="D318" s="46"/>
      <c r="E318" s="46"/>
      <c r="F318" s="46"/>
      <c r="G318" s="46"/>
      <c r="H318" s="46"/>
      <c r="J318" s="16"/>
      <c r="K318" s="16"/>
      <c r="L318" s="16"/>
      <c r="M318" s="11" t="str">
        <f t="shared" si="18"/>
        <v>AWAITING INPUT</v>
      </c>
      <c r="O318" s="15"/>
      <c r="P318" s="13" t="str">
        <f t="shared" si="17"/>
        <v>←</v>
      </c>
      <c r="Q318" s="7" t="str" cm="1">
        <f t="array" ref="Q318">_xlfn.IFS(M318="ACTIVE","",M318="LEAVER","ENTER DOL",M318="LEAVER @ 31/03","ENTER DOL",M318="OPT OUT","ENTER OPT OUT DATE",M318="CAREER BREAK","ENTER START DATE OF CAREER BREAK",M318="DEATH IN SERVICE","ENTER DATE OF DEATH",M318="SWITCH TO PARTNERSHIP","ENTER SWITCH DATE",M318="SWITCH TO ALPHA","ENTER SWITCH DATE",M318="NEW JOINER","ENTER EMPLOYMENT START DATE",M318="OPT IN","ENTER OPT IN DATE",M318="NEW JOINER / LEAVER","ENTER START DATE AND DOL",M318="NEW JOINER / OPT OUT","ENTER START DATE AND DATE OF OPT OUT",M318="NEW JOINER / PARTNERSHIP","ENTER START DATE AND DATE OF SWITCH TO PARTNERSHIP",M318="LEAVER FROM CAREER BREAK","ENTER DOL",M318="LEAVER FROM OPT OUT","ENTER DOL",M318="LEAVER FROM PARTNERSHIP","ENTER DOL",M318="RETURN FROM CAREER BREAK","ENTER RETURN BACK DATE",M318="INVALID COMBINATION","REVIEW INPUT",M318="AWAITING INPUT","AWAITING INPUT",M318="CONTINUOUS OPT OUT","",M318="CONTINUOUS CAREER BREAK","",M318="CONTINUOUS PARTNERSHIP","")</f>
        <v>AWAITING INPUT</v>
      </c>
      <c r="S318" s="11" t="str">
        <f t="shared" si="16"/>
        <v/>
      </c>
    </row>
    <row r="319" spans="1:19" ht="20.25" x14ac:dyDescent="0.25">
      <c r="A319" s="46"/>
      <c r="B319" s="46"/>
      <c r="C319" s="46"/>
      <c r="D319" s="46"/>
      <c r="E319" s="46"/>
      <c r="F319" s="46"/>
      <c r="G319" s="46"/>
      <c r="H319" s="46"/>
      <c r="J319" s="16"/>
      <c r="K319" s="16"/>
      <c r="L319" s="16"/>
      <c r="M319" s="11" t="str">
        <f t="shared" si="18"/>
        <v>AWAITING INPUT</v>
      </c>
      <c r="O319" s="15"/>
      <c r="P319" s="13" t="str">
        <f t="shared" si="17"/>
        <v>←</v>
      </c>
      <c r="Q319" s="7" t="str" cm="1">
        <f t="array" ref="Q319">_xlfn.IFS(M319="ACTIVE","",M319="LEAVER","ENTER DOL",M319="LEAVER @ 31/03","ENTER DOL",M319="OPT OUT","ENTER OPT OUT DATE",M319="CAREER BREAK","ENTER START DATE OF CAREER BREAK",M319="DEATH IN SERVICE","ENTER DATE OF DEATH",M319="SWITCH TO PARTNERSHIP","ENTER SWITCH DATE",M319="SWITCH TO ALPHA","ENTER SWITCH DATE",M319="NEW JOINER","ENTER EMPLOYMENT START DATE",M319="OPT IN","ENTER OPT IN DATE",M319="NEW JOINER / LEAVER","ENTER START DATE AND DOL",M319="NEW JOINER / OPT OUT","ENTER START DATE AND DATE OF OPT OUT",M319="NEW JOINER / PARTNERSHIP","ENTER START DATE AND DATE OF SWITCH TO PARTNERSHIP",M319="LEAVER FROM CAREER BREAK","ENTER DOL",M319="LEAVER FROM OPT OUT","ENTER DOL",M319="LEAVER FROM PARTNERSHIP","ENTER DOL",M319="RETURN FROM CAREER BREAK","ENTER RETURN BACK DATE",M319="INVALID COMBINATION","REVIEW INPUT",M319="AWAITING INPUT","AWAITING INPUT",M319="CONTINUOUS OPT OUT","",M319="CONTINUOUS CAREER BREAK","",M319="CONTINUOUS PARTNERSHIP","")</f>
        <v>AWAITING INPUT</v>
      </c>
      <c r="S319" s="11" t="str">
        <f t="shared" si="16"/>
        <v/>
      </c>
    </row>
    <row r="320" spans="1:19" ht="20.25" x14ac:dyDescent="0.25">
      <c r="A320" s="46"/>
      <c r="B320" s="46"/>
      <c r="C320" s="46"/>
      <c r="D320" s="46"/>
      <c r="E320" s="46"/>
      <c r="F320" s="46"/>
      <c r="G320" s="46"/>
      <c r="H320" s="46"/>
      <c r="J320" s="16"/>
      <c r="K320" s="16"/>
      <c r="L320" s="16"/>
      <c r="M320" s="11" t="str">
        <f t="shared" si="18"/>
        <v>AWAITING INPUT</v>
      </c>
      <c r="O320" s="15"/>
      <c r="P320" s="13" t="str">
        <f t="shared" si="17"/>
        <v>←</v>
      </c>
      <c r="Q320" s="7" t="str" cm="1">
        <f t="array" ref="Q320">_xlfn.IFS(M320="ACTIVE","",M320="LEAVER","ENTER DOL",M320="LEAVER @ 31/03","ENTER DOL",M320="OPT OUT","ENTER OPT OUT DATE",M320="CAREER BREAK","ENTER START DATE OF CAREER BREAK",M320="DEATH IN SERVICE","ENTER DATE OF DEATH",M320="SWITCH TO PARTNERSHIP","ENTER SWITCH DATE",M320="SWITCH TO ALPHA","ENTER SWITCH DATE",M320="NEW JOINER","ENTER EMPLOYMENT START DATE",M320="OPT IN","ENTER OPT IN DATE",M320="NEW JOINER / LEAVER","ENTER START DATE AND DOL",M320="NEW JOINER / OPT OUT","ENTER START DATE AND DATE OF OPT OUT",M320="NEW JOINER / PARTNERSHIP","ENTER START DATE AND DATE OF SWITCH TO PARTNERSHIP",M320="LEAVER FROM CAREER BREAK","ENTER DOL",M320="LEAVER FROM OPT OUT","ENTER DOL",M320="LEAVER FROM PARTNERSHIP","ENTER DOL",M320="RETURN FROM CAREER BREAK","ENTER RETURN BACK DATE",M320="INVALID COMBINATION","REVIEW INPUT",M320="AWAITING INPUT","AWAITING INPUT",M320="CONTINUOUS OPT OUT","",M320="CONTINUOUS CAREER BREAK","",M320="CONTINUOUS PARTNERSHIP","")</f>
        <v>AWAITING INPUT</v>
      </c>
      <c r="S320" s="11" t="str">
        <f t="shared" si="16"/>
        <v/>
      </c>
    </row>
    <row r="321" spans="1:19" ht="20.25" x14ac:dyDescent="0.25">
      <c r="A321" s="46"/>
      <c r="B321" s="46"/>
      <c r="C321" s="46"/>
      <c r="D321" s="46"/>
      <c r="E321" s="46"/>
      <c r="F321" s="46"/>
      <c r="G321" s="46"/>
      <c r="H321" s="46"/>
      <c r="J321" s="16"/>
      <c r="K321" s="16"/>
      <c r="L321" s="16"/>
      <c r="M321" s="11" t="str">
        <f t="shared" si="18"/>
        <v>AWAITING INPUT</v>
      </c>
      <c r="O321" s="15"/>
      <c r="P321" s="13" t="str">
        <f t="shared" si="17"/>
        <v>←</v>
      </c>
      <c r="Q321" s="7" t="str" cm="1">
        <f t="array" ref="Q321">_xlfn.IFS(M321="ACTIVE","",M321="LEAVER","ENTER DOL",M321="LEAVER @ 31/03","ENTER DOL",M321="OPT OUT","ENTER OPT OUT DATE",M321="CAREER BREAK","ENTER START DATE OF CAREER BREAK",M321="DEATH IN SERVICE","ENTER DATE OF DEATH",M321="SWITCH TO PARTNERSHIP","ENTER SWITCH DATE",M321="SWITCH TO ALPHA","ENTER SWITCH DATE",M321="NEW JOINER","ENTER EMPLOYMENT START DATE",M321="OPT IN","ENTER OPT IN DATE",M321="NEW JOINER / LEAVER","ENTER START DATE AND DOL",M321="NEW JOINER / OPT OUT","ENTER START DATE AND DATE OF OPT OUT",M321="NEW JOINER / PARTNERSHIP","ENTER START DATE AND DATE OF SWITCH TO PARTNERSHIP",M321="LEAVER FROM CAREER BREAK","ENTER DOL",M321="LEAVER FROM OPT OUT","ENTER DOL",M321="LEAVER FROM PARTNERSHIP","ENTER DOL",M321="RETURN FROM CAREER BREAK","ENTER RETURN BACK DATE",M321="INVALID COMBINATION","REVIEW INPUT",M321="AWAITING INPUT","AWAITING INPUT",M321="CONTINUOUS OPT OUT","",M321="CONTINUOUS CAREER BREAK","",M321="CONTINUOUS PARTNERSHIP","")</f>
        <v>AWAITING INPUT</v>
      </c>
      <c r="S321" s="11" t="str">
        <f t="shared" si="16"/>
        <v/>
      </c>
    </row>
    <row r="322" spans="1:19" ht="20.25" x14ac:dyDescent="0.25">
      <c r="A322" s="46"/>
      <c r="B322" s="46"/>
      <c r="C322" s="46"/>
      <c r="D322" s="46"/>
      <c r="E322" s="46"/>
      <c r="F322" s="46"/>
      <c r="G322" s="46"/>
      <c r="H322" s="46"/>
      <c r="J322" s="16"/>
      <c r="K322" s="16"/>
      <c r="L322" s="16"/>
      <c r="M322" s="11" t="str">
        <f t="shared" si="18"/>
        <v>AWAITING INPUT</v>
      </c>
      <c r="O322" s="15"/>
      <c r="P322" s="13" t="str">
        <f t="shared" si="17"/>
        <v>←</v>
      </c>
      <c r="Q322" s="7" t="str" cm="1">
        <f t="array" ref="Q322">_xlfn.IFS(M322="ACTIVE","",M322="LEAVER","ENTER DOL",M322="LEAVER @ 31/03","ENTER DOL",M322="OPT OUT","ENTER OPT OUT DATE",M322="CAREER BREAK","ENTER START DATE OF CAREER BREAK",M322="DEATH IN SERVICE","ENTER DATE OF DEATH",M322="SWITCH TO PARTNERSHIP","ENTER SWITCH DATE",M322="SWITCH TO ALPHA","ENTER SWITCH DATE",M322="NEW JOINER","ENTER EMPLOYMENT START DATE",M322="OPT IN","ENTER OPT IN DATE",M322="NEW JOINER / LEAVER","ENTER START DATE AND DOL",M322="NEW JOINER / OPT OUT","ENTER START DATE AND DATE OF OPT OUT",M322="NEW JOINER / PARTNERSHIP","ENTER START DATE AND DATE OF SWITCH TO PARTNERSHIP",M322="LEAVER FROM CAREER BREAK","ENTER DOL",M322="LEAVER FROM OPT OUT","ENTER DOL",M322="LEAVER FROM PARTNERSHIP","ENTER DOL",M322="RETURN FROM CAREER BREAK","ENTER RETURN BACK DATE",M322="INVALID COMBINATION","REVIEW INPUT",M322="AWAITING INPUT","AWAITING INPUT",M322="CONTINUOUS OPT OUT","",M322="CONTINUOUS CAREER BREAK","",M322="CONTINUOUS PARTNERSHIP","")</f>
        <v>AWAITING INPUT</v>
      </c>
      <c r="S322" s="11" t="str">
        <f t="shared" si="16"/>
        <v/>
      </c>
    </row>
    <row r="323" spans="1:19" ht="20.25" x14ac:dyDescent="0.25">
      <c r="A323" s="46"/>
      <c r="B323" s="46"/>
      <c r="C323" s="46"/>
      <c r="D323" s="46"/>
      <c r="E323" s="46"/>
      <c r="F323" s="46"/>
      <c r="G323" s="46"/>
      <c r="H323" s="46"/>
      <c r="J323" s="16"/>
      <c r="K323" s="16"/>
      <c r="L323" s="16"/>
      <c r="M323" s="11" t="str">
        <f t="shared" si="18"/>
        <v>AWAITING INPUT</v>
      </c>
      <c r="O323" s="15"/>
      <c r="P323" s="13" t="str">
        <f t="shared" si="17"/>
        <v>←</v>
      </c>
      <c r="Q323" s="7" t="str" cm="1">
        <f t="array" ref="Q323">_xlfn.IFS(M323="ACTIVE","",M323="LEAVER","ENTER DOL",M323="LEAVER @ 31/03","ENTER DOL",M323="OPT OUT","ENTER OPT OUT DATE",M323="CAREER BREAK","ENTER START DATE OF CAREER BREAK",M323="DEATH IN SERVICE","ENTER DATE OF DEATH",M323="SWITCH TO PARTNERSHIP","ENTER SWITCH DATE",M323="SWITCH TO ALPHA","ENTER SWITCH DATE",M323="NEW JOINER","ENTER EMPLOYMENT START DATE",M323="OPT IN","ENTER OPT IN DATE",M323="NEW JOINER / LEAVER","ENTER START DATE AND DOL",M323="NEW JOINER / OPT OUT","ENTER START DATE AND DATE OF OPT OUT",M323="NEW JOINER / PARTNERSHIP","ENTER START DATE AND DATE OF SWITCH TO PARTNERSHIP",M323="LEAVER FROM CAREER BREAK","ENTER DOL",M323="LEAVER FROM OPT OUT","ENTER DOL",M323="LEAVER FROM PARTNERSHIP","ENTER DOL",M323="RETURN FROM CAREER BREAK","ENTER RETURN BACK DATE",M323="INVALID COMBINATION","REVIEW INPUT",M323="AWAITING INPUT","AWAITING INPUT",M323="CONTINUOUS OPT OUT","",M323="CONTINUOUS CAREER BREAK","",M323="CONTINUOUS PARTNERSHIP","")</f>
        <v>AWAITING INPUT</v>
      </c>
      <c r="S323" s="11" t="str">
        <f t="shared" si="16"/>
        <v/>
      </c>
    </row>
    <row r="324" spans="1:19" ht="20.25" x14ac:dyDescent="0.25">
      <c r="A324" s="46"/>
      <c r="B324" s="46"/>
      <c r="C324" s="46"/>
      <c r="D324" s="46"/>
      <c r="E324" s="46"/>
      <c r="F324" s="46"/>
      <c r="G324" s="46"/>
      <c r="H324" s="46"/>
      <c r="J324" s="16"/>
      <c r="K324" s="16"/>
      <c r="L324" s="16"/>
      <c r="M324" s="11" t="str">
        <f t="shared" si="18"/>
        <v>AWAITING INPUT</v>
      </c>
      <c r="O324" s="15"/>
      <c r="P324" s="13" t="str">
        <f t="shared" si="17"/>
        <v>←</v>
      </c>
      <c r="Q324" s="7" t="str" cm="1">
        <f t="array" ref="Q324">_xlfn.IFS(M324="ACTIVE","",M324="LEAVER","ENTER DOL",M324="LEAVER @ 31/03","ENTER DOL",M324="OPT OUT","ENTER OPT OUT DATE",M324="CAREER BREAK","ENTER START DATE OF CAREER BREAK",M324="DEATH IN SERVICE","ENTER DATE OF DEATH",M324="SWITCH TO PARTNERSHIP","ENTER SWITCH DATE",M324="SWITCH TO ALPHA","ENTER SWITCH DATE",M324="NEW JOINER","ENTER EMPLOYMENT START DATE",M324="OPT IN","ENTER OPT IN DATE",M324="NEW JOINER / LEAVER","ENTER START DATE AND DOL",M324="NEW JOINER / OPT OUT","ENTER START DATE AND DATE OF OPT OUT",M324="NEW JOINER / PARTNERSHIP","ENTER START DATE AND DATE OF SWITCH TO PARTNERSHIP",M324="LEAVER FROM CAREER BREAK","ENTER DOL",M324="LEAVER FROM OPT OUT","ENTER DOL",M324="LEAVER FROM PARTNERSHIP","ENTER DOL",M324="RETURN FROM CAREER BREAK","ENTER RETURN BACK DATE",M324="INVALID COMBINATION","REVIEW INPUT",M324="AWAITING INPUT","AWAITING INPUT",M324="CONTINUOUS OPT OUT","",M324="CONTINUOUS CAREER BREAK","",M324="CONTINUOUS PARTNERSHIP","")</f>
        <v>AWAITING INPUT</v>
      </c>
      <c r="S324" s="11" t="str">
        <f t="shared" si="16"/>
        <v/>
      </c>
    </row>
    <row r="325" spans="1:19" ht="20.25" x14ac:dyDescent="0.25">
      <c r="A325" s="46"/>
      <c r="B325" s="46"/>
      <c r="C325" s="46"/>
      <c r="D325" s="46"/>
      <c r="E325" s="46"/>
      <c r="F325" s="46"/>
      <c r="G325" s="46"/>
      <c r="H325" s="46"/>
      <c r="J325" s="16"/>
      <c r="K325" s="16"/>
      <c r="L325" s="16"/>
      <c r="M325" s="11" t="str">
        <f t="shared" si="18"/>
        <v>AWAITING INPUT</v>
      </c>
      <c r="O325" s="15"/>
      <c r="P325" s="13" t="str">
        <f t="shared" si="17"/>
        <v>←</v>
      </c>
      <c r="Q325" s="7" t="str" cm="1">
        <f t="array" ref="Q325">_xlfn.IFS(M325="ACTIVE","",M325="LEAVER","ENTER DOL",M325="LEAVER @ 31/03","ENTER DOL",M325="OPT OUT","ENTER OPT OUT DATE",M325="CAREER BREAK","ENTER START DATE OF CAREER BREAK",M325="DEATH IN SERVICE","ENTER DATE OF DEATH",M325="SWITCH TO PARTNERSHIP","ENTER SWITCH DATE",M325="SWITCH TO ALPHA","ENTER SWITCH DATE",M325="NEW JOINER","ENTER EMPLOYMENT START DATE",M325="OPT IN","ENTER OPT IN DATE",M325="NEW JOINER / LEAVER","ENTER START DATE AND DOL",M325="NEW JOINER / OPT OUT","ENTER START DATE AND DATE OF OPT OUT",M325="NEW JOINER / PARTNERSHIP","ENTER START DATE AND DATE OF SWITCH TO PARTNERSHIP",M325="LEAVER FROM CAREER BREAK","ENTER DOL",M325="LEAVER FROM OPT OUT","ENTER DOL",M325="LEAVER FROM PARTNERSHIP","ENTER DOL",M325="RETURN FROM CAREER BREAK","ENTER RETURN BACK DATE",M325="INVALID COMBINATION","REVIEW INPUT",M325="AWAITING INPUT","AWAITING INPUT",M325="CONTINUOUS OPT OUT","",M325="CONTINUOUS CAREER BREAK","",M325="CONTINUOUS PARTNERSHIP","")</f>
        <v>AWAITING INPUT</v>
      </c>
      <c r="S325" s="11" t="str">
        <f t="shared" si="16"/>
        <v/>
      </c>
    </row>
    <row r="326" spans="1:19" ht="20.25" x14ac:dyDescent="0.25">
      <c r="A326" s="46"/>
      <c r="B326" s="46"/>
      <c r="C326" s="46"/>
      <c r="D326" s="46"/>
      <c r="E326" s="46"/>
      <c r="F326" s="46"/>
      <c r="G326" s="46"/>
      <c r="H326" s="46"/>
      <c r="J326" s="16"/>
      <c r="K326" s="16"/>
      <c r="L326" s="16"/>
      <c r="M326" s="11" t="str">
        <f t="shared" si="18"/>
        <v>AWAITING INPUT</v>
      </c>
      <c r="O326" s="15"/>
      <c r="P326" s="13" t="str">
        <f t="shared" si="17"/>
        <v>←</v>
      </c>
      <c r="Q326" s="7" t="str" cm="1">
        <f t="array" ref="Q326">_xlfn.IFS(M326="ACTIVE","",M326="LEAVER","ENTER DOL",M326="LEAVER @ 31/03","ENTER DOL",M326="OPT OUT","ENTER OPT OUT DATE",M326="CAREER BREAK","ENTER START DATE OF CAREER BREAK",M326="DEATH IN SERVICE","ENTER DATE OF DEATH",M326="SWITCH TO PARTNERSHIP","ENTER SWITCH DATE",M326="SWITCH TO ALPHA","ENTER SWITCH DATE",M326="NEW JOINER","ENTER EMPLOYMENT START DATE",M326="OPT IN","ENTER OPT IN DATE",M326="NEW JOINER / LEAVER","ENTER START DATE AND DOL",M326="NEW JOINER / OPT OUT","ENTER START DATE AND DATE OF OPT OUT",M326="NEW JOINER / PARTNERSHIP","ENTER START DATE AND DATE OF SWITCH TO PARTNERSHIP",M326="LEAVER FROM CAREER BREAK","ENTER DOL",M326="LEAVER FROM OPT OUT","ENTER DOL",M326="LEAVER FROM PARTNERSHIP","ENTER DOL",M326="RETURN FROM CAREER BREAK","ENTER RETURN BACK DATE",M326="INVALID COMBINATION","REVIEW INPUT",M326="AWAITING INPUT","AWAITING INPUT",M326="CONTINUOUS OPT OUT","",M326="CONTINUOUS CAREER BREAK","",M326="CONTINUOUS PARTNERSHIP","")</f>
        <v>AWAITING INPUT</v>
      </c>
      <c r="S326" s="11" t="str">
        <f t="shared" si="16"/>
        <v/>
      </c>
    </row>
    <row r="327" spans="1:19" ht="20.25" x14ac:dyDescent="0.25">
      <c r="A327" s="46"/>
      <c r="B327" s="46"/>
      <c r="C327" s="46"/>
      <c r="D327" s="46"/>
      <c r="E327" s="46"/>
      <c r="F327" s="46"/>
      <c r="G327" s="46"/>
      <c r="H327" s="46"/>
      <c r="J327" s="16"/>
      <c r="K327" s="16"/>
      <c r="L327" s="16"/>
      <c r="M327" s="11" t="str">
        <f t="shared" si="18"/>
        <v>AWAITING INPUT</v>
      </c>
      <c r="O327" s="15"/>
      <c r="P327" s="13" t="str">
        <f t="shared" si="17"/>
        <v>←</v>
      </c>
      <c r="Q327" s="7" t="str" cm="1">
        <f t="array" ref="Q327">_xlfn.IFS(M327="ACTIVE","",M327="LEAVER","ENTER DOL",M327="LEAVER @ 31/03","ENTER DOL",M327="OPT OUT","ENTER OPT OUT DATE",M327="CAREER BREAK","ENTER START DATE OF CAREER BREAK",M327="DEATH IN SERVICE","ENTER DATE OF DEATH",M327="SWITCH TO PARTNERSHIP","ENTER SWITCH DATE",M327="SWITCH TO ALPHA","ENTER SWITCH DATE",M327="NEW JOINER","ENTER EMPLOYMENT START DATE",M327="OPT IN","ENTER OPT IN DATE",M327="NEW JOINER / LEAVER","ENTER START DATE AND DOL",M327="NEW JOINER / OPT OUT","ENTER START DATE AND DATE OF OPT OUT",M327="NEW JOINER / PARTNERSHIP","ENTER START DATE AND DATE OF SWITCH TO PARTNERSHIP",M327="LEAVER FROM CAREER BREAK","ENTER DOL",M327="LEAVER FROM OPT OUT","ENTER DOL",M327="LEAVER FROM PARTNERSHIP","ENTER DOL",M327="RETURN FROM CAREER BREAK","ENTER RETURN BACK DATE",M327="INVALID COMBINATION","REVIEW INPUT",M327="AWAITING INPUT","AWAITING INPUT",M327="CONTINUOUS OPT OUT","",M327="CONTINUOUS CAREER BREAK","",M327="CONTINUOUS PARTNERSHIP","")</f>
        <v>AWAITING INPUT</v>
      </c>
      <c r="S327" s="11" t="str">
        <f t="shared" si="16"/>
        <v/>
      </c>
    </row>
    <row r="328" spans="1:19" ht="20.25" x14ac:dyDescent="0.25">
      <c r="A328" s="46"/>
      <c r="B328" s="46"/>
      <c r="C328" s="46"/>
      <c r="D328" s="46"/>
      <c r="E328" s="46"/>
      <c r="F328" s="46"/>
      <c r="G328" s="46"/>
      <c r="H328" s="46"/>
      <c r="J328" s="16"/>
      <c r="K328" s="16"/>
      <c r="L328" s="16"/>
      <c r="M328" s="11" t="str">
        <f t="shared" si="18"/>
        <v>AWAITING INPUT</v>
      </c>
      <c r="O328" s="15"/>
      <c r="P328" s="13" t="str">
        <f t="shared" si="17"/>
        <v>←</v>
      </c>
      <c r="Q328" s="7" t="str" cm="1">
        <f t="array" ref="Q328">_xlfn.IFS(M328="ACTIVE","",M328="LEAVER","ENTER DOL",M328="LEAVER @ 31/03","ENTER DOL",M328="OPT OUT","ENTER OPT OUT DATE",M328="CAREER BREAK","ENTER START DATE OF CAREER BREAK",M328="DEATH IN SERVICE","ENTER DATE OF DEATH",M328="SWITCH TO PARTNERSHIP","ENTER SWITCH DATE",M328="SWITCH TO ALPHA","ENTER SWITCH DATE",M328="NEW JOINER","ENTER EMPLOYMENT START DATE",M328="OPT IN","ENTER OPT IN DATE",M328="NEW JOINER / LEAVER","ENTER START DATE AND DOL",M328="NEW JOINER / OPT OUT","ENTER START DATE AND DATE OF OPT OUT",M328="NEW JOINER / PARTNERSHIP","ENTER START DATE AND DATE OF SWITCH TO PARTNERSHIP",M328="LEAVER FROM CAREER BREAK","ENTER DOL",M328="LEAVER FROM OPT OUT","ENTER DOL",M328="LEAVER FROM PARTNERSHIP","ENTER DOL",M328="RETURN FROM CAREER BREAK","ENTER RETURN BACK DATE",M328="INVALID COMBINATION","REVIEW INPUT",M328="AWAITING INPUT","AWAITING INPUT",M328="CONTINUOUS OPT OUT","",M328="CONTINUOUS CAREER BREAK","",M328="CONTINUOUS PARTNERSHIP","")</f>
        <v>AWAITING INPUT</v>
      </c>
      <c r="S328" s="11" t="str">
        <f t="shared" si="16"/>
        <v/>
      </c>
    </row>
    <row r="329" spans="1:19" ht="20.25" x14ac:dyDescent="0.25">
      <c r="A329" s="46"/>
      <c r="B329" s="46"/>
      <c r="C329" s="46"/>
      <c r="D329" s="46"/>
      <c r="E329" s="46"/>
      <c r="F329" s="46"/>
      <c r="G329" s="46"/>
      <c r="H329" s="46"/>
      <c r="J329" s="16"/>
      <c r="K329" s="16"/>
      <c r="L329" s="16"/>
      <c r="M329" s="11" t="str">
        <f t="shared" si="18"/>
        <v>AWAITING INPUT</v>
      </c>
      <c r="O329" s="15"/>
      <c r="P329" s="13" t="str">
        <f t="shared" si="17"/>
        <v>←</v>
      </c>
      <c r="Q329" s="7" t="str" cm="1">
        <f t="array" ref="Q329">_xlfn.IFS(M329="ACTIVE","",M329="LEAVER","ENTER DOL",M329="LEAVER @ 31/03","ENTER DOL",M329="OPT OUT","ENTER OPT OUT DATE",M329="CAREER BREAK","ENTER START DATE OF CAREER BREAK",M329="DEATH IN SERVICE","ENTER DATE OF DEATH",M329="SWITCH TO PARTNERSHIP","ENTER SWITCH DATE",M329="SWITCH TO ALPHA","ENTER SWITCH DATE",M329="NEW JOINER","ENTER EMPLOYMENT START DATE",M329="OPT IN","ENTER OPT IN DATE",M329="NEW JOINER / LEAVER","ENTER START DATE AND DOL",M329="NEW JOINER / OPT OUT","ENTER START DATE AND DATE OF OPT OUT",M329="NEW JOINER / PARTNERSHIP","ENTER START DATE AND DATE OF SWITCH TO PARTNERSHIP",M329="LEAVER FROM CAREER BREAK","ENTER DOL",M329="LEAVER FROM OPT OUT","ENTER DOL",M329="LEAVER FROM PARTNERSHIP","ENTER DOL",M329="RETURN FROM CAREER BREAK","ENTER RETURN BACK DATE",M329="INVALID COMBINATION","REVIEW INPUT",M329="AWAITING INPUT","AWAITING INPUT",M329="CONTINUOUS OPT OUT","",M329="CONTINUOUS CAREER BREAK","",M329="CONTINUOUS PARTNERSHIP","")</f>
        <v>AWAITING INPUT</v>
      </c>
      <c r="S329" s="11" t="str">
        <f t="shared" ref="S329:S392" si="19">IF(AND($J329="ACTIVE",$K329="ACTIVE"),"A -&gt; A",IF(AND($J329="INACTIVE",$K329="ACTIVE"),"I -&gt; A",IF(AND($J329="ACTIVE",$K329="INACTIVE"),"A -&gt; I",IF(AND($J329="INACTIVE",$K329="INACTIVE"),"I -&gt; I",""))))</f>
        <v/>
      </c>
    </row>
    <row r="330" spans="1:19" ht="20.25" x14ac:dyDescent="0.25">
      <c r="A330" s="46"/>
      <c r="B330" s="46"/>
      <c r="C330" s="46"/>
      <c r="D330" s="46"/>
      <c r="E330" s="46"/>
      <c r="F330" s="46"/>
      <c r="G330" s="46"/>
      <c r="H330" s="46"/>
      <c r="J330" s="16"/>
      <c r="K330" s="16"/>
      <c r="L330" s="16"/>
      <c r="M330" s="11" t="str">
        <f t="shared" si="18"/>
        <v>AWAITING INPUT</v>
      </c>
      <c r="O330" s="15"/>
      <c r="P330" s="13" t="str">
        <f t="shared" si="17"/>
        <v>←</v>
      </c>
      <c r="Q330" s="7" t="str" cm="1">
        <f t="array" ref="Q330">_xlfn.IFS(M330="ACTIVE","",M330="LEAVER","ENTER DOL",M330="LEAVER @ 31/03","ENTER DOL",M330="OPT OUT","ENTER OPT OUT DATE",M330="CAREER BREAK","ENTER START DATE OF CAREER BREAK",M330="DEATH IN SERVICE","ENTER DATE OF DEATH",M330="SWITCH TO PARTNERSHIP","ENTER SWITCH DATE",M330="SWITCH TO ALPHA","ENTER SWITCH DATE",M330="NEW JOINER","ENTER EMPLOYMENT START DATE",M330="OPT IN","ENTER OPT IN DATE",M330="NEW JOINER / LEAVER","ENTER START DATE AND DOL",M330="NEW JOINER / OPT OUT","ENTER START DATE AND DATE OF OPT OUT",M330="NEW JOINER / PARTNERSHIP","ENTER START DATE AND DATE OF SWITCH TO PARTNERSHIP",M330="LEAVER FROM CAREER BREAK","ENTER DOL",M330="LEAVER FROM OPT OUT","ENTER DOL",M330="LEAVER FROM PARTNERSHIP","ENTER DOL",M330="RETURN FROM CAREER BREAK","ENTER RETURN BACK DATE",M330="INVALID COMBINATION","REVIEW INPUT",M330="AWAITING INPUT","AWAITING INPUT",M330="CONTINUOUS OPT OUT","",M330="CONTINUOUS CAREER BREAK","",M330="CONTINUOUS PARTNERSHIP","")</f>
        <v>AWAITING INPUT</v>
      </c>
      <c r="S330" s="11" t="str">
        <f t="shared" si="19"/>
        <v/>
      </c>
    </row>
    <row r="331" spans="1:19" ht="20.25" x14ac:dyDescent="0.25">
      <c r="A331" s="46"/>
      <c r="B331" s="46"/>
      <c r="C331" s="46"/>
      <c r="D331" s="46"/>
      <c r="E331" s="46"/>
      <c r="F331" s="46"/>
      <c r="G331" s="46"/>
      <c r="H331" s="46"/>
      <c r="J331" s="16"/>
      <c r="K331" s="16"/>
      <c r="L331" s="16"/>
      <c r="M331" s="11" t="str">
        <f t="shared" si="18"/>
        <v>AWAITING INPUT</v>
      </c>
      <c r="O331" s="15"/>
      <c r="P331" s="13" t="str">
        <f t="shared" ref="P331:P394" si="20">IF(Q331&lt;&gt;"","←","")</f>
        <v>←</v>
      </c>
      <c r="Q331" s="7" t="str" cm="1">
        <f t="array" ref="Q331">_xlfn.IFS(M331="ACTIVE","",M331="LEAVER","ENTER DOL",M331="LEAVER @ 31/03","ENTER DOL",M331="OPT OUT","ENTER OPT OUT DATE",M331="CAREER BREAK","ENTER START DATE OF CAREER BREAK",M331="DEATH IN SERVICE","ENTER DATE OF DEATH",M331="SWITCH TO PARTNERSHIP","ENTER SWITCH DATE",M331="SWITCH TO ALPHA","ENTER SWITCH DATE",M331="NEW JOINER","ENTER EMPLOYMENT START DATE",M331="OPT IN","ENTER OPT IN DATE",M331="NEW JOINER / LEAVER","ENTER START DATE AND DOL",M331="NEW JOINER / OPT OUT","ENTER START DATE AND DATE OF OPT OUT",M331="NEW JOINER / PARTNERSHIP","ENTER START DATE AND DATE OF SWITCH TO PARTNERSHIP",M331="LEAVER FROM CAREER BREAK","ENTER DOL",M331="LEAVER FROM OPT OUT","ENTER DOL",M331="LEAVER FROM PARTNERSHIP","ENTER DOL",M331="RETURN FROM CAREER BREAK","ENTER RETURN BACK DATE",M331="INVALID COMBINATION","REVIEW INPUT",M331="AWAITING INPUT","AWAITING INPUT",M331="CONTINUOUS OPT OUT","",M331="CONTINUOUS CAREER BREAK","",M331="CONTINUOUS PARTNERSHIP","")</f>
        <v>AWAITING INPUT</v>
      </c>
      <c r="S331" s="11" t="str">
        <f t="shared" si="19"/>
        <v/>
      </c>
    </row>
    <row r="332" spans="1:19" ht="20.25" x14ac:dyDescent="0.25">
      <c r="A332" s="46"/>
      <c r="B332" s="46"/>
      <c r="C332" s="46"/>
      <c r="D332" s="46"/>
      <c r="E332" s="46"/>
      <c r="F332" s="46"/>
      <c r="G332" s="46"/>
      <c r="H332" s="46"/>
      <c r="J332" s="16"/>
      <c r="K332" s="16"/>
      <c r="L332" s="16"/>
      <c r="M332" s="11" t="str">
        <f t="shared" si="18"/>
        <v>AWAITING INPUT</v>
      </c>
      <c r="O332" s="15"/>
      <c r="P332" s="13" t="str">
        <f t="shared" si="20"/>
        <v>←</v>
      </c>
      <c r="Q332" s="7" t="str" cm="1">
        <f t="array" ref="Q332">_xlfn.IFS(M332="ACTIVE","",M332="LEAVER","ENTER DOL",M332="LEAVER @ 31/03","ENTER DOL",M332="OPT OUT","ENTER OPT OUT DATE",M332="CAREER BREAK","ENTER START DATE OF CAREER BREAK",M332="DEATH IN SERVICE","ENTER DATE OF DEATH",M332="SWITCH TO PARTNERSHIP","ENTER SWITCH DATE",M332="SWITCH TO ALPHA","ENTER SWITCH DATE",M332="NEW JOINER","ENTER EMPLOYMENT START DATE",M332="OPT IN","ENTER OPT IN DATE",M332="NEW JOINER / LEAVER","ENTER START DATE AND DOL",M332="NEW JOINER / OPT OUT","ENTER START DATE AND DATE OF OPT OUT",M332="NEW JOINER / PARTNERSHIP","ENTER START DATE AND DATE OF SWITCH TO PARTNERSHIP",M332="LEAVER FROM CAREER BREAK","ENTER DOL",M332="LEAVER FROM OPT OUT","ENTER DOL",M332="LEAVER FROM PARTNERSHIP","ENTER DOL",M332="RETURN FROM CAREER BREAK","ENTER RETURN BACK DATE",M332="INVALID COMBINATION","REVIEW INPUT",M332="AWAITING INPUT","AWAITING INPUT",M332="CONTINUOUS OPT OUT","",M332="CONTINUOUS CAREER BREAK","",M332="CONTINUOUS PARTNERSHIP","")</f>
        <v>AWAITING INPUT</v>
      </c>
      <c r="S332" s="11" t="str">
        <f t="shared" si="19"/>
        <v/>
      </c>
    </row>
    <row r="333" spans="1:19" ht="20.25" x14ac:dyDescent="0.25">
      <c r="A333" s="46"/>
      <c r="B333" s="46"/>
      <c r="C333" s="46"/>
      <c r="D333" s="46"/>
      <c r="E333" s="46"/>
      <c r="F333" s="46"/>
      <c r="G333" s="46"/>
      <c r="H333" s="46"/>
      <c r="J333" s="16"/>
      <c r="K333" s="16"/>
      <c r="L333" s="16"/>
      <c r="M333" s="11" t="str">
        <f t="shared" si="18"/>
        <v>AWAITING INPUT</v>
      </c>
      <c r="O333" s="15"/>
      <c r="P333" s="13" t="str">
        <f t="shared" si="20"/>
        <v>←</v>
      </c>
      <c r="Q333" s="7" t="str" cm="1">
        <f t="array" ref="Q333">_xlfn.IFS(M333="ACTIVE","",M333="LEAVER","ENTER DOL",M333="LEAVER @ 31/03","ENTER DOL",M333="OPT OUT","ENTER OPT OUT DATE",M333="CAREER BREAK","ENTER START DATE OF CAREER BREAK",M333="DEATH IN SERVICE","ENTER DATE OF DEATH",M333="SWITCH TO PARTNERSHIP","ENTER SWITCH DATE",M333="SWITCH TO ALPHA","ENTER SWITCH DATE",M333="NEW JOINER","ENTER EMPLOYMENT START DATE",M333="OPT IN","ENTER OPT IN DATE",M333="NEW JOINER / LEAVER","ENTER START DATE AND DOL",M333="NEW JOINER / OPT OUT","ENTER START DATE AND DATE OF OPT OUT",M333="NEW JOINER / PARTNERSHIP","ENTER START DATE AND DATE OF SWITCH TO PARTNERSHIP",M333="LEAVER FROM CAREER BREAK","ENTER DOL",M333="LEAVER FROM OPT OUT","ENTER DOL",M333="LEAVER FROM PARTNERSHIP","ENTER DOL",M333="RETURN FROM CAREER BREAK","ENTER RETURN BACK DATE",M333="INVALID COMBINATION","REVIEW INPUT",M333="AWAITING INPUT","AWAITING INPUT",M333="CONTINUOUS OPT OUT","",M333="CONTINUOUS CAREER BREAK","",M333="CONTINUOUS PARTNERSHIP","")</f>
        <v>AWAITING INPUT</v>
      </c>
      <c r="S333" s="11" t="str">
        <f t="shared" si="19"/>
        <v/>
      </c>
    </row>
    <row r="334" spans="1:19" ht="20.25" x14ac:dyDescent="0.25">
      <c r="A334" s="46"/>
      <c r="B334" s="46"/>
      <c r="C334" s="46"/>
      <c r="D334" s="46"/>
      <c r="E334" s="46"/>
      <c r="F334" s="46"/>
      <c r="G334" s="46"/>
      <c r="H334" s="46"/>
      <c r="J334" s="16"/>
      <c r="K334" s="16"/>
      <c r="L334" s="16"/>
      <c r="M334" s="11" t="str">
        <f t="shared" si="18"/>
        <v>AWAITING INPUT</v>
      </c>
      <c r="O334" s="15"/>
      <c r="P334" s="13" t="str">
        <f t="shared" si="20"/>
        <v>←</v>
      </c>
      <c r="Q334" s="7" t="str" cm="1">
        <f t="array" ref="Q334">_xlfn.IFS(M334="ACTIVE","",M334="LEAVER","ENTER DOL",M334="LEAVER @ 31/03","ENTER DOL",M334="OPT OUT","ENTER OPT OUT DATE",M334="CAREER BREAK","ENTER START DATE OF CAREER BREAK",M334="DEATH IN SERVICE","ENTER DATE OF DEATH",M334="SWITCH TO PARTNERSHIP","ENTER SWITCH DATE",M334="SWITCH TO ALPHA","ENTER SWITCH DATE",M334="NEW JOINER","ENTER EMPLOYMENT START DATE",M334="OPT IN","ENTER OPT IN DATE",M334="NEW JOINER / LEAVER","ENTER START DATE AND DOL",M334="NEW JOINER / OPT OUT","ENTER START DATE AND DATE OF OPT OUT",M334="NEW JOINER / PARTNERSHIP","ENTER START DATE AND DATE OF SWITCH TO PARTNERSHIP",M334="LEAVER FROM CAREER BREAK","ENTER DOL",M334="LEAVER FROM OPT OUT","ENTER DOL",M334="LEAVER FROM PARTNERSHIP","ENTER DOL",M334="RETURN FROM CAREER BREAK","ENTER RETURN BACK DATE",M334="INVALID COMBINATION","REVIEW INPUT",M334="AWAITING INPUT","AWAITING INPUT",M334="CONTINUOUS OPT OUT","",M334="CONTINUOUS CAREER BREAK","",M334="CONTINUOUS PARTNERSHIP","")</f>
        <v>AWAITING INPUT</v>
      </c>
      <c r="S334" s="11" t="str">
        <f t="shared" si="19"/>
        <v/>
      </c>
    </row>
    <row r="335" spans="1:19" ht="20.25" x14ac:dyDescent="0.25">
      <c r="A335" s="46"/>
      <c r="B335" s="46"/>
      <c r="C335" s="46"/>
      <c r="D335" s="46"/>
      <c r="E335" s="46"/>
      <c r="F335" s="46"/>
      <c r="G335" s="46"/>
      <c r="H335" s="46"/>
      <c r="J335" s="16"/>
      <c r="K335" s="16"/>
      <c r="L335" s="16"/>
      <c r="M335" s="11" t="str">
        <f t="shared" si="18"/>
        <v>AWAITING INPUT</v>
      </c>
      <c r="O335" s="15"/>
      <c r="P335" s="13" t="str">
        <f t="shared" si="20"/>
        <v>←</v>
      </c>
      <c r="Q335" s="7" t="str" cm="1">
        <f t="array" ref="Q335">_xlfn.IFS(M335="ACTIVE","",M335="LEAVER","ENTER DOL",M335="LEAVER @ 31/03","ENTER DOL",M335="OPT OUT","ENTER OPT OUT DATE",M335="CAREER BREAK","ENTER START DATE OF CAREER BREAK",M335="DEATH IN SERVICE","ENTER DATE OF DEATH",M335="SWITCH TO PARTNERSHIP","ENTER SWITCH DATE",M335="SWITCH TO ALPHA","ENTER SWITCH DATE",M335="NEW JOINER","ENTER EMPLOYMENT START DATE",M335="OPT IN","ENTER OPT IN DATE",M335="NEW JOINER / LEAVER","ENTER START DATE AND DOL",M335="NEW JOINER / OPT OUT","ENTER START DATE AND DATE OF OPT OUT",M335="NEW JOINER / PARTNERSHIP","ENTER START DATE AND DATE OF SWITCH TO PARTNERSHIP",M335="LEAVER FROM CAREER BREAK","ENTER DOL",M335="LEAVER FROM OPT OUT","ENTER DOL",M335="LEAVER FROM PARTNERSHIP","ENTER DOL",M335="RETURN FROM CAREER BREAK","ENTER RETURN BACK DATE",M335="INVALID COMBINATION","REVIEW INPUT",M335="AWAITING INPUT","AWAITING INPUT",M335="CONTINUOUS OPT OUT","",M335="CONTINUOUS CAREER BREAK","",M335="CONTINUOUS PARTNERSHIP","")</f>
        <v>AWAITING INPUT</v>
      </c>
      <c r="S335" s="11" t="str">
        <f t="shared" si="19"/>
        <v/>
      </c>
    </row>
    <row r="336" spans="1:19" ht="20.25" x14ac:dyDescent="0.25">
      <c r="A336" s="46"/>
      <c r="B336" s="46"/>
      <c r="C336" s="46"/>
      <c r="D336" s="46"/>
      <c r="E336" s="46"/>
      <c r="F336" s="46"/>
      <c r="G336" s="46"/>
      <c r="H336" s="46"/>
      <c r="J336" s="16"/>
      <c r="K336" s="16"/>
      <c r="L336" s="16"/>
      <c r="M336" s="11" t="str">
        <f t="shared" si="18"/>
        <v>AWAITING INPUT</v>
      </c>
      <c r="O336" s="15"/>
      <c r="P336" s="13" t="str">
        <f t="shared" si="20"/>
        <v>←</v>
      </c>
      <c r="Q336" s="7" t="str" cm="1">
        <f t="array" ref="Q336">_xlfn.IFS(M336="ACTIVE","",M336="LEAVER","ENTER DOL",M336="LEAVER @ 31/03","ENTER DOL",M336="OPT OUT","ENTER OPT OUT DATE",M336="CAREER BREAK","ENTER START DATE OF CAREER BREAK",M336="DEATH IN SERVICE","ENTER DATE OF DEATH",M336="SWITCH TO PARTNERSHIP","ENTER SWITCH DATE",M336="SWITCH TO ALPHA","ENTER SWITCH DATE",M336="NEW JOINER","ENTER EMPLOYMENT START DATE",M336="OPT IN","ENTER OPT IN DATE",M336="NEW JOINER / LEAVER","ENTER START DATE AND DOL",M336="NEW JOINER / OPT OUT","ENTER START DATE AND DATE OF OPT OUT",M336="NEW JOINER / PARTNERSHIP","ENTER START DATE AND DATE OF SWITCH TO PARTNERSHIP",M336="LEAVER FROM CAREER BREAK","ENTER DOL",M336="LEAVER FROM OPT OUT","ENTER DOL",M336="LEAVER FROM PARTNERSHIP","ENTER DOL",M336="RETURN FROM CAREER BREAK","ENTER RETURN BACK DATE",M336="INVALID COMBINATION","REVIEW INPUT",M336="AWAITING INPUT","AWAITING INPUT",M336="CONTINUOUS OPT OUT","",M336="CONTINUOUS CAREER BREAK","",M336="CONTINUOUS PARTNERSHIP","")</f>
        <v>AWAITING INPUT</v>
      </c>
      <c r="S336" s="11" t="str">
        <f t="shared" si="19"/>
        <v/>
      </c>
    </row>
    <row r="337" spans="1:19" ht="20.25" x14ac:dyDescent="0.25">
      <c r="A337" s="46"/>
      <c r="B337" s="46"/>
      <c r="C337" s="46"/>
      <c r="D337" s="46"/>
      <c r="E337" s="46"/>
      <c r="F337" s="46"/>
      <c r="G337" s="46"/>
      <c r="H337" s="46"/>
      <c r="J337" s="16"/>
      <c r="K337" s="16"/>
      <c r="L337" s="16"/>
      <c r="M337" s="11" t="str">
        <f t="shared" si="18"/>
        <v>AWAITING INPUT</v>
      </c>
      <c r="O337" s="15"/>
      <c r="P337" s="13" t="str">
        <f t="shared" si="20"/>
        <v>←</v>
      </c>
      <c r="Q337" s="7" t="str" cm="1">
        <f t="array" ref="Q337">_xlfn.IFS(M337="ACTIVE","",M337="LEAVER","ENTER DOL",M337="LEAVER @ 31/03","ENTER DOL",M337="OPT OUT","ENTER OPT OUT DATE",M337="CAREER BREAK","ENTER START DATE OF CAREER BREAK",M337="DEATH IN SERVICE","ENTER DATE OF DEATH",M337="SWITCH TO PARTNERSHIP","ENTER SWITCH DATE",M337="SWITCH TO ALPHA","ENTER SWITCH DATE",M337="NEW JOINER","ENTER EMPLOYMENT START DATE",M337="OPT IN","ENTER OPT IN DATE",M337="NEW JOINER / LEAVER","ENTER START DATE AND DOL",M337="NEW JOINER / OPT OUT","ENTER START DATE AND DATE OF OPT OUT",M337="NEW JOINER / PARTNERSHIP","ENTER START DATE AND DATE OF SWITCH TO PARTNERSHIP",M337="LEAVER FROM CAREER BREAK","ENTER DOL",M337="LEAVER FROM OPT OUT","ENTER DOL",M337="LEAVER FROM PARTNERSHIP","ENTER DOL",M337="RETURN FROM CAREER BREAK","ENTER RETURN BACK DATE",M337="INVALID COMBINATION","REVIEW INPUT",M337="AWAITING INPUT","AWAITING INPUT",M337="CONTINUOUS OPT OUT","",M337="CONTINUOUS CAREER BREAK","",M337="CONTINUOUS PARTNERSHIP","")</f>
        <v>AWAITING INPUT</v>
      </c>
      <c r="S337" s="11" t="str">
        <f t="shared" si="19"/>
        <v/>
      </c>
    </row>
    <row r="338" spans="1:19" ht="20.25" x14ac:dyDescent="0.25">
      <c r="A338" s="46"/>
      <c r="B338" s="46"/>
      <c r="C338" s="46"/>
      <c r="D338" s="46"/>
      <c r="E338" s="46"/>
      <c r="F338" s="46"/>
      <c r="G338" s="46"/>
      <c r="H338" s="46"/>
      <c r="J338" s="16"/>
      <c r="K338" s="16"/>
      <c r="L338" s="16"/>
      <c r="M338" s="11" t="str">
        <f t="shared" si="18"/>
        <v>AWAITING INPUT</v>
      </c>
      <c r="O338" s="15"/>
      <c r="P338" s="13" t="str">
        <f t="shared" si="20"/>
        <v>←</v>
      </c>
      <c r="Q338" s="7" t="str" cm="1">
        <f t="array" ref="Q338">_xlfn.IFS(M338="ACTIVE","",M338="LEAVER","ENTER DOL",M338="LEAVER @ 31/03","ENTER DOL",M338="OPT OUT","ENTER OPT OUT DATE",M338="CAREER BREAK","ENTER START DATE OF CAREER BREAK",M338="DEATH IN SERVICE","ENTER DATE OF DEATH",M338="SWITCH TO PARTNERSHIP","ENTER SWITCH DATE",M338="SWITCH TO ALPHA","ENTER SWITCH DATE",M338="NEW JOINER","ENTER EMPLOYMENT START DATE",M338="OPT IN","ENTER OPT IN DATE",M338="NEW JOINER / LEAVER","ENTER START DATE AND DOL",M338="NEW JOINER / OPT OUT","ENTER START DATE AND DATE OF OPT OUT",M338="NEW JOINER / PARTNERSHIP","ENTER START DATE AND DATE OF SWITCH TO PARTNERSHIP",M338="LEAVER FROM CAREER BREAK","ENTER DOL",M338="LEAVER FROM OPT OUT","ENTER DOL",M338="LEAVER FROM PARTNERSHIP","ENTER DOL",M338="RETURN FROM CAREER BREAK","ENTER RETURN BACK DATE",M338="INVALID COMBINATION","REVIEW INPUT",M338="AWAITING INPUT","AWAITING INPUT",M338="CONTINUOUS OPT OUT","",M338="CONTINUOUS CAREER BREAK","",M338="CONTINUOUS PARTNERSHIP","")</f>
        <v>AWAITING INPUT</v>
      </c>
      <c r="S338" s="11" t="str">
        <f t="shared" si="19"/>
        <v/>
      </c>
    </row>
    <row r="339" spans="1:19" ht="20.25" x14ac:dyDescent="0.25">
      <c r="A339" s="46"/>
      <c r="B339" s="46"/>
      <c r="C339" s="46"/>
      <c r="D339" s="46"/>
      <c r="E339" s="46"/>
      <c r="F339" s="46"/>
      <c r="G339" s="46"/>
      <c r="H339" s="46"/>
      <c r="J339" s="16"/>
      <c r="K339" s="16"/>
      <c r="L339" s="16"/>
      <c r="M339" s="11" t="str">
        <f t="shared" si="18"/>
        <v>AWAITING INPUT</v>
      </c>
      <c r="O339" s="15"/>
      <c r="P339" s="13" t="str">
        <f t="shared" si="20"/>
        <v>←</v>
      </c>
      <c r="Q339" s="7" t="str" cm="1">
        <f t="array" ref="Q339">_xlfn.IFS(M339="ACTIVE","",M339="LEAVER","ENTER DOL",M339="LEAVER @ 31/03","ENTER DOL",M339="OPT OUT","ENTER OPT OUT DATE",M339="CAREER BREAK","ENTER START DATE OF CAREER BREAK",M339="DEATH IN SERVICE","ENTER DATE OF DEATH",M339="SWITCH TO PARTNERSHIP","ENTER SWITCH DATE",M339="SWITCH TO ALPHA","ENTER SWITCH DATE",M339="NEW JOINER","ENTER EMPLOYMENT START DATE",M339="OPT IN","ENTER OPT IN DATE",M339="NEW JOINER / LEAVER","ENTER START DATE AND DOL",M339="NEW JOINER / OPT OUT","ENTER START DATE AND DATE OF OPT OUT",M339="NEW JOINER / PARTNERSHIP","ENTER START DATE AND DATE OF SWITCH TO PARTNERSHIP",M339="LEAVER FROM CAREER BREAK","ENTER DOL",M339="LEAVER FROM OPT OUT","ENTER DOL",M339="LEAVER FROM PARTNERSHIP","ENTER DOL",M339="RETURN FROM CAREER BREAK","ENTER RETURN BACK DATE",M339="INVALID COMBINATION","REVIEW INPUT",M339="AWAITING INPUT","AWAITING INPUT",M339="CONTINUOUS OPT OUT","",M339="CONTINUOUS CAREER BREAK","",M339="CONTINUOUS PARTNERSHIP","")</f>
        <v>AWAITING INPUT</v>
      </c>
      <c r="S339" s="11" t="str">
        <f t="shared" si="19"/>
        <v/>
      </c>
    </row>
    <row r="340" spans="1:19" ht="20.25" x14ac:dyDescent="0.25">
      <c r="A340" s="46"/>
      <c r="B340" s="46"/>
      <c r="C340" s="46"/>
      <c r="D340" s="46"/>
      <c r="E340" s="46"/>
      <c r="F340" s="46"/>
      <c r="G340" s="46"/>
      <c r="H340" s="46"/>
      <c r="J340" s="16"/>
      <c r="K340" s="16"/>
      <c r="L340" s="16"/>
      <c r="M340" s="11" t="str">
        <f t="shared" si="18"/>
        <v>AWAITING INPUT</v>
      </c>
      <c r="O340" s="15"/>
      <c r="P340" s="13" t="str">
        <f t="shared" si="20"/>
        <v>←</v>
      </c>
      <c r="Q340" s="7" t="str" cm="1">
        <f t="array" ref="Q340">_xlfn.IFS(M340="ACTIVE","",M340="LEAVER","ENTER DOL",M340="LEAVER @ 31/03","ENTER DOL",M340="OPT OUT","ENTER OPT OUT DATE",M340="CAREER BREAK","ENTER START DATE OF CAREER BREAK",M340="DEATH IN SERVICE","ENTER DATE OF DEATH",M340="SWITCH TO PARTNERSHIP","ENTER SWITCH DATE",M340="SWITCH TO ALPHA","ENTER SWITCH DATE",M340="NEW JOINER","ENTER EMPLOYMENT START DATE",M340="OPT IN","ENTER OPT IN DATE",M340="NEW JOINER / LEAVER","ENTER START DATE AND DOL",M340="NEW JOINER / OPT OUT","ENTER START DATE AND DATE OF OPT OUT",M340="NEW JOINER / PARTNERSHIP","ENTER START DATE AND DATE OF SWITCH TO PARTNERSHIP",M340="LEAVER FROM CAREER BREAK","ENTER DOL",M340="LEAVER FROM OPT OUT","ENTER DOL",M340="LEAVER FROM PARTNERSHIP","ENTER DOL",M340="RETURN FROM CAREER BREAK","ENTER RETURN BACK DATE",M340="INVALID COMBINATION","REVIEW INPUT",M340="AWAITING INPUT","AWAITING INPUT",M340="CONTINUOUS OPT OUT","",M340="CONTINUOUS CAREER BREAK","",M340="CONTINUOUS PARTNERSHIP","")</f>
        <v>AWAITING INPUT</v>
      </c>
      <c r="S340" s="11" t="str">
        <f t="shared" si="19"/>
        <v/>
      </c>
    </row>
    <row r="341" spans="1:19" ht="20.25" x14ac:dyDescent="0.25">
      <c r="A341" s="46"/>
      <c r="B341" s="46"/>
      <c r="C341" s="46"/>
      <c r="D341" s="46"/>
      <c r="E341" s="46"/>
      <c r="F341" s="46"/>
      <c r="G341" s="46"/>
      <c r="H341" s="46"/>
      <c r="J341" s="16"/>
      <c r="K341" s="16"/>
      <c r="L341" s="16"/>
      <c r="M341" s="11" t="str">
        <f t="shared" si="18"/>
        <v>AWAITING INPUT</v>
      </c>
      <c r="O341" s="15"/>
      <c r="P341" s="13" t="str">
        <f t="shared" si="20"/>
        <v>←</v>
      </c>
      <c r="Q341" s="7" t="str" cm="1">
        <f t="array" ref="Q341">_xlfn.IFS(M341="ACTIVE","",M341="LEAVER","ENTER DOL",M341="LEAVER @ 31/03","ENTER DOL",M341="OPT OUT","ENTER OPT OUT DATE",M341="CAREER BREAK","ENTER START DATE OF CAREER BREAK",M341="DEATH IN SERVICE","ENTER DATE OF DEATH",M341="SWITCH TO PARTNERSHIP","ENTER SWITCH DATE",M341="SWITCH TO ALPHA","ENTER SWITCH DATE",M341="NEW JOINER","ENTER EMPLOYMENT START DATE",M341="OPT IN","ENTER OPT IN DATE",M341="NEW JOINER / LEAVER","ENTER START DATE AND DOL",M341="NEW JOINER / OPT OUT","ENTER START DATE AND DATE OF OPT OUT",M341="NEW JOINER / PARTNERSHIP","ENTER START DATE AND DATE OF SWITCH TO PARTNERSHIP",M341="LEAVER FROM CAREER BREAK","ENTER DOL",M341="LEAVER FROM OPT OUT","ENTER DOL",M341="LEAVER FROM PARTNERSHIP","ENTER DOL",M341="RETURN FROM CAREER BREAK","ENTER RETURN BACK DATE",M341="INVALID COMBINATION","REVIEW INPUT",M341="AWAITING INPUT","AWAITING INPUT",M341="CONTINUOUS OPT OUT","",M341="CONTINUOUS CAREER BREAK","",M341="CONTINUOUS PARTNERSHIP","")</f>
        <v>AWAITING INPUT</v>
      </c>
      <c r="S341" s="11" t="str">
        <f t="shared" si="19"/>
        <v/>
      </c>
    </row>
    <row r="342" spans="1:19" ht="20.25" x14ac:dyDescent="0.25">
      <c r="A342" s="46"/>
      <c r="B342" s="46"/>
      <c r="C342" s="46"/>
      <c r="D342" s="46"/>
      <c r="E342" s="46"/>
      <c r="F342" s="46"/>
      <c r="G342" s="46"/>
      <c r="H342" s="46"/>
      <c r="J342" s="16"/>
      <c r="K342" s="16"/>
      <c r="L342" s="16"/>
      <c r="M342" s="11" t="str">
        <f t="shared" si="18"/>
        <v>AWAITING INPUT</v>
      </c>
      <c r="O342" s="15"/>
      <c r="P342" s="13" t="str">
        <f t="shared" si="20"/>
        <v>←</v>
      </c>
      <c r="Q342" s="7" t="str" cm="1">
        <f t="array" ref="Q342">_xlfn.IFS(M342="ACTIVE","",M342="LEAVER","ENTER DOL",M342="LEAVER @ 31/03","ENTER DOL",M342="OPT OUT","ENTER OPT OUT DATE",M342="CAREER BREAK","ENTER START DATE OF CAREER BREAK",M342="DEATH IN SERVICE","ENTER DATE OF DEATH",M342="SWITCH TO PARTNERSHIP","ENTER SWITCH DATE",M342="SWITCH TO ALPHA","ENTER SWITCH DATE",M342="NEW JOINER","ENTER EMPLOYMENT START DATE",M342="OPT IN","ENTER OPT IN DATE",M342="NEW JOINER / LEAVER","ENTER START DATE AND DOL",M342="NEW JOINER / OPT OUT","ENTER START DATE AND DATE OF OPT OUT",M342="NEW JOINER / PARTNERSHIP","ENTER START DATE AND DATE OF SWITCH TO PARTNERSHIP",M342="LEAVER FROM CAREER BREAK","ENTER DOL",M342="LEAVER FROM OPT OUT","ENTER DOL",M342="LEAVER FROM PARTNERSHIP","ENTER DOL",M342="RETURN FROM CAREER BREAK","ENTER RETURN BACK DATE",M342="INVALID COMBINATION","REVIEW INPUT",M342="AWAITING INPUT","AWAITING INPUT",M342="CONTINUOUS OPT OUT","",M342="CONTINUOUS CAREER BREAK","",M342="CONTINUOUS PARTNERSHIP","")</f>
        <v>AWAITING INPUT</v>
      </c>
      <c r="S342" s="11" t="str">
        <f t="shared" si="19"/>
        <v/>
      </c>
    </row>
    <row r="343" spans="1:19" ht="20.25" x14ac:dyDescent="0.25">
      <c r="A343" s="46"/>
      <c r="B343" s="46"/>
      <c r="C343" s="46"/>
      <c r="D343" s="46"/>
      <c r="E343" s="46"/>
      <c r="F343" s="46"/>
      <c r="G343" s="46"/>
      <c r="H343" s="46"/>
      <c r="J343" s="16"/>
      <c r="K343" s="16"/>
      <c r="L343" s="16"/>
      <c r="M343" s="11" t="str">
        <f t="shared" si="18"/>
        <v>AWAITING INPUT</v>
      </c>
      <c r="O343" s="15"/>
      <c r="P343" s="13" t="str">
        <f t="shared" si="20"/>
        <v>←</v>
      </c>
      <c r="Q343" s="7" t="str" cm="1">
        <f t="array" ref="Q343">_xlfn.IFS(M343="ACTIVE","",M343="LEAVER","ENTER DOL",M343="LEAVER @ 31/03","ENTER DOL",M343="OPT OUT","ENTER OPT OUT DATE",M343="CAREER BREAK","ENTER START DATE OF CAREER BREAK",M343="DEATH IN SERVICE","ENTER DATE OF DEATH",M343="SWITCH TO PARTNERSHIP","ENTER SWITCH DATE",M343="SWITCH TO ALPHA","ENTER SWITCH DATE",M343="NEW JOINER","ENTER EMPLOYMENT START DATE",M343="OPT IN","ENTER OPT IN DATE",M343="NEW JOINER / LEAVER","ENTER START DATE AND DOL",M343="NEW JOINER / OPT OUT","ENTER START DATE AND DATE OF OPT OUT",M343="NEW JOINER / PARTNERSHIP","ENTER START DATE AND DATE OF SWITCH TO PARTNERSHIP",M343="LEAVER FROM CAREER BREAK","ENTER DOL",M343="LEAVER FROM OPT OUT","ENTER DOL",M343="LEAVER FROM PARTNERSHIP","ENTER DOL",M343="RETURN FROM CAREER BREAK","ENTER RETURN BACK DATE",M343="INVALID COMBINATION","REVIEW INPUT",M343="AWAITING INPUT","AWAITING INPUT",M343="CONTINUOUS OPT OUT","",M343="CONTINUOUS CAREER BREAK","",M343="CONTINUOUS PARTNERSHIP","")</f>
        <v>AWAITING INPUT</v>
      </c>
      <c r="S343" s="11" t="str">
        <f t="shared" si="19"/>
        <v/>
      </c>
    </row>
    <row r="344" spans="1:19" ht="20.25" x14ac:dyDescent="0.25">
      <c r="A344" s="46"/>
      <c r="B344" s="46"/>
      <c r="C344" s="46"/>
      <c r="D344" s="46"/>
      <c r="E344" s="46"/>
      <c r="F344" s="46"/>
      <c r="G344" s="46"/>
      <c r="H344" s="46"/>
      <c r="J344" s="16"/>
      <c r="K344" s="16"/>
      <c r="L344" s="16"/>
      <c r="M344" s="11" t="str">
        <f t="shared" si="18"/>
        <v>AWAITING INPUT</v>
      </c>
      <c r="O344" s="15"/>
      <c r="P344" s="13" t="str">
        <f t="shared" si="20"/>
        <v>←</v>
      </c>
      <c r="Q344" s="7" t="str" cm="1">
        <f t="array" ref="Q344">_xlfn.IFS(M344="ACTIVE","",M344="LEAVER","ENTER DOL",M344="LEAVER @ 31/03","ENTER DOL",M344="OPT OUT","ENTER OPT OUT DATE",M344="CAREER BREAK","ENTER START DATE OF CAREER BREAK",M344="DEATH IN SERVICE","ENTER DATE OF DEATH",M344="SWITCH TO PARTNERSHIP","ENTER SWITCH DATE",M344="SWITCH TO ALPHA","ENTER SWITCH DATE",M344="NEW JOINER","ENTER EMPLOYMENT START DATE",M344="OPT IN","ENTER OPT IN DATE",M344="NEW JOINER / LEAVER","ENTER START DATE AND DOL",M344="NEW JOINER / OPT OUT","ENTER START DATE AND DATE OF OPT OUT",M344="NEW JOINER / PARTNERSHIP","ENTER START DATE AND DATE OF SWITCH TO PARTNERSHIP",M344="LEAVER FROM CAREER BREAK","ENTER DOL",M344="LEAVER FROM OPT OUT","ENTER DOL",M344="LEAVER FROM PARTNERSHIP","ENTER DOL",M344="RETURN FROM CAREER BREAK","ENTER RETURN BACK DATE",M344="INVALID COMBINATION","REVIEW INPUT",M344="AWAITING INPUT","AWAITING INPUT",M344="CONTINUOUS OPT OUT","",M344="CONTINUOUS CAREER BREAK","",M344="CONTINUOUS PARTNERSHIP","")</f>
        <v>AWAITING INPUT</v>
      </c>
      <c r="S344" s="11" t="str">
        <f t="shared" si="19"/>
        <v/>
      </c>
    </row>
    <row r="345" spans="1:19" ht="20.25" x14ac:dyDescent="0.25">
      <c r="A345" s="46"/>
      <c r="B345" s="46"/>
      <c r="C345" s="46"/>
      <c r="D345" s="46"/>
      <c r="E345" s="46"/>
      <c r="F345" s="46"/>
      <c r="G345" s="46"/>
      <c r="H345" s="46"/>
      <c r="J345" s="16"/>
      <c r="K345" s="16"/>
      <c r="L345" s="16"/>
      <c r="M345" s="11" t="str">
        <f t="shared" si="18"/>
        <v>AWAITING INPUT</v>
      </c>
      <c r="O345" s="15"/>
      <c r="P345" s="13" t="str">
        <f t="shared" si="20"/>
        <v>←</v>
      </c>
      <c r="Q345" s="7" t="str" cm="1">
        <f t="array" ref="Q345">_xlfn.IFS(M345="ACTIVE","",M345="LEAVER","ENTER DOL",M345="LEAVER @ 31/03","ENTER DOL",M345="OPT OUT","ENTER OPT OUT DATE",M345="CAREER BREAK","ENTER START DATE OF CAREER BREAK",M345="DEATH IN SERVICE","ENTER DATE OF DEATH",M345="SWITCH TO PARTNERSHIP","ENTER SWITCH DATE",M345="SWITCH TO ALPHA","ENTER SWITCH DATE",M345="NEW JOINER","ENTER EMPLOYMENT START DATE",M345="OPT IN","ENTER OPT IN DATE",M345="NEW JOINER / LEAVER","ENTER START DATE AND DOL",M345="NEW JOINER / OPT OUT","ENTER START DATE AND DATE OF OPT OUT",M345="NEW JOINER / PARTNERSHIP","ENTER START DATE AND DATE OF SWITCH TO PARTNERSHIP",M345="LEAVER FROM CAREER BREAK","ENTER DOL",M345="LEAVER FROM OPT OUT","ENTER DOL",M345="LEAVER FROM PARTNERSHIP","ENTER DOL",M345="RETURN FROM CAREER BREAK","ENTER RETURN BACK DATE",M345="INVALID COMBINATION","REVIEW INPUT",M345="AWAITING INPUT","AWAITING INPUT",M345="CONTINUOUS OPT OUT","",M345="CONTINUOUS CAREER BREAK","",M345="CONTINUOUS PARTNERSHIP","")</f>
        <v>AWAITING INPUT</v>
      </c>
      <c r="S345" s="11" t="str">
        <f t="shared" si="19"/>
        <v/>
      </c>
    </row>
    <row r="346" spans="1:19" ht="20.25" x14ac:dyDescent="0.25">
      <c r="A346" s="46"/>
      <c r="B346" s="46"/>
      <c r="C346" s="46"/>
      <c r="D346" s="46"/>
      <c r="E346" s="46"/>
      <c r="F346" s="46"/>
      <c r="G346" s="46"/>
      <c r="H346" s="46"/>
      <c r="J346" s="16"/>
      <c r="K346" s="16"/>
      <c r="L346" s="16"/>
      <c r="M346" s="11" t="str">
        <f t="shared" si="18"/>
        <v>AWAITING INPUT</v>
      </c>
      <c r="O346" s="15"/>
      <c r="P346" s="13" t="str">
        <f t="shared" si="20"/>
        <v>←</v>
      </c>
      <c r="Q346" s="7" t="str" cm="1">
        <f t="array" ref="Q346">_xlfn.IFS(M346="ACTIVE","",M346="LEAVER","ENTER DOL",M346="LEAVER @ 31/03","ENTER DOL",M346="OPT OUT","ENTER OPT OUT DATE",M346="CAREER BREAK","ENTER START DATE OF CAREER BREAK",M346="DEATH IN SERVICE","ENTER DATE OF DEATH",M346="SWITCH TO PARTNERSHIP","ENTER SWITCH DATE",M346="SWITCH TO ALPHA","ENTER SWITCH DATE",M346="NEW JOINER","ENTER EMPLOYMENT START DATE",M346="OPT IN","ENTER OPT IN DATE",M346="NEW JOINER / LEAVER","ENTER START DATE AND DOL",M346="NEW JOINER / OPT OUT","ENTER START DATE AND DATE OF OPT OUT",M346="NEW JOINER / PARTNERSHIP","ENTER START DATE AND DATE OF SWITCH TO PARTNERSHIP",M346="LEAVER FROM CAREER BREAK","ENTER DOL",M346="LEAVER FROM OPT OUT","ENTER DOL",M346="LEAVER FROM PARTNERSHIP","ENTER DOL",M346="RETURN FROM CAREER BREAK","ENTER RETURN BACK DATE",M346="INVALID COMBINATION","REVIEW INPUT",M346="AWAITING INPUT","AWAITING INPUT",M346="CONTINUOUS OPT OUT","",M346="CONTINUOUS CAREER BREAK","",M346="CONTINUOUS PARTNERSHIP","")</f>
        <v>AWAITING INPUT</v>
      </c>
      <c r="S346" s="11" t="str">
        <f t="shared" si="19"/>
        <v/>
      </c>
    </row>
    <row r="347" spans="1:19" ht="20.25" x14ac:dyDescent="0.25">
      <c r="A347" s="46"/>
      <c r="B347" s="46"/>
      <c r="C347" s="46"/>
      <c r="D347" s="46"/>
      <c r="E347" s="46"/>
      <c r="F347" s="46"/>
      <c r="G347" s="46"/>
      <c r="H347" s="46"/>
      <c r="J347" s="16"/>
      <c r="K347" s="16"/>
      <c r="L347" s="16"/>
      <c r="M347" s="11" t="str">
        <f t="shared" si="18"/>
        <v>AWAITING INPUT</v>
      </c>
      <c r="O347" s="15"/>
      <c r="P347" s="13" t="str">
        <f t="shared" si="20"/>
        <v>←</v>
      </c>
      <c r="Q347" s="7" t="str" cm="1">
        <f t="array" ref="Q347">_xlfn.IFS(M347="ACTIVE","",M347="LEAVER","ENTER DOL",M347="LEAVER @ 31/03","ENTER DOL",M347="OPT OUT","ENTER OPT OUT DATE",M347="CAREER BREAK","ENTER START DATE OF CAREER BREAK",M347="DEATH IN SERVICE","ENTER DATE OF DEATH",M347="SWITCH TO PARTNERSHIP","ENTER SWITCH DATE",M347="SWITCH TO ALPHA","ENTER SWITCH DATE",M347="NEW JOINER","ENTER EMPLOYMENT START DATE",M347="OPT IN","ENTER OPT IN DATE",M347="NEW JOINER / LEAVER","ENTER START DATE AND DOL",M347="NEW JOINER / OPT OUT","ENTER START DATE AND DATE OF OPT OUT",M347="NEW JOINER / PARTNERSHIP","ENTER START DATE AND DATE OF SWITCH TO PARTNERSHIP",M347="LEAVER FROM CAREER BREAK","ENTER DOL",M347="LEAVER FROM OPT OUT","ENTER DOL",M347="LEAVER FROM PARTNERSHIP","ENTER DOL",M347="RETURN FROM CAREER BREAK","ENTER RETURN BACK DATE",M347="INVALID COMBINATION","REVIEW INPUT",M347="AWAITING INPUT","AWAITING INPUT",M347="CONTINUOUS OPT OUT","",M347="CONTINUOUS CAREER BREAK","",M347="CONTINUOUS PARTNERSHIP","")</f>
        <v>AWAITING INPUT</v>
      </c>
      <c r="S347" s="11" t="str">
        <f t="shared" si="19"/>
        <v/>
      </c>
    </row>
    <row r="348" spans="1:19" ht="20.25" x14ac:dyDescent="0.25">
      <c r="A348" s="46"/>
      <c r="B348" s="46"/>
      <c r="C348" s="46"/>
      <c r="D348" s="46"/>
      <c r="E348" s="46"/>
      <c r="F348" s="46"/>
      <c r="G348" s="46"/>
      <c r="H348" s="46"/>
      <c r="J348" s="16"/>
      <c r="K348" s="16"/>
      <c r="L348" s="16"/>
      <c r="M348" s="11" t="str">
        <f t="shared" si="18"/>
        <v>AWAITING INPUT</v>
      </c>
      <c r="O348" s="15"/>
      <c r="P348" s="13" t="str">
        <f t="shared" si="20"/>
        <v>←</v>
      </c>
      <c r="Q348" s="7" t="str" cm="1">
        <f t="array" ref="Q348">_xlfn.IFS(M348="ACTIVE","",M348="LEAVER","ENTER DOL",M348="LEAVER @ 31/03","ENTER DOL",M348="OPT OUT","ENTER OPT OUT DATE",M348="CAREER BREAK","ENTER START DATE OF CAREER BREAK",M348="DEATH IN SERVICE","ENTER DATE OF DEATH",M348="SWITCH TO PARTNERSHIP","ENTER SWITCH DATE",M348="SWITCH TO ALPHA","ENTER SWITCH DATE",M348="NEW JOINER","ENTER EMPLOYMENT START DATE",M348="OPT IN","ENTER OPT IN DATE",M348="NEW JOINER / LEAVER","ENTER START DATE AND DOL",M348="NEW JOINER / OPT OUT","ENTER START DATE AND DATE OF OPT OUT",M348="NEW JOINER / PARTNERSHIP","ENTER START DATE AND DATE OF SWITCH TO PARTNERSHIP",M348="LEAVER FROM CAREER BREAK","ENTER DOL",M348="LEAVER FROM OPT OUT","ENTER DOL",M348="LEAVER FROM PARTNERSHIP","ENTER DOL",M348="RETURN FROM CAREER BREAK","ENTER RETURN BACK DATE",M348="INVALID COMBINATION","REVIEW INPUT",M348="AWAITING INPUT","AWAITING INPUT",M348="CONTINUOUS OPT OUT","",M348="CONTINUOUS CAREER BREAK","",M348="CONTINUOUS PARTNERSHIP","")</f>
        <v>AWAITING INPUT</v>
      </c>
      <c r="S348" s="11" t="str">
        <f t="shared" si="19"/>
        <v/>
      </c>
    </row>
    <row r="349" spans="1:19" ht="20.25" x14ac:dyDescent="0.25">
      <c r="A349" s="46"/>
      <c r="B349" s="46"/>
      <c r="C349" s="46"/>
      <c r="D349" s="46"/>
      <c r="E349" s="46"/>
      <c r="F349" s="46"/>
      <c r="G349" s="46"/>
      <c r="H349" s="46"/>
      <c r="J349" s="16"/>
      <c r="K349" s="16"/>
      <c r="L349" s="16"/>
      <c r="M349" s="11" t="str">
        <f t="shared" si="18"/>
        <v>AWAITING INPUT</v>
      </c>
      <c r="O349" s="15"/>
      <c r="P349" s="13" t="str">
        <f t="shared" si="20"/>
        <v>←</v>
      </c>
      <c r="Q349" s="7" t="str" cm="1">
        <f t="array" ref="Q349">_xlfn.IFS(M349="ACTIVE","",M349="LEAVER","ENTER DOL",M349="LEAVER @ 31/03","ENTER DOL",M349="OPT OUT","ENTER OPT OUT DATE",M349="CAREER BREAK","ENTER START DATE OF CAREER BREAK",M349="DEATH IN SERVICE","ENTER DATE OF DEATH",M349="SWITCH TO PARTNERSHIP","ENTER SWITCH DATE",M349="SWITCH TO ALPHA","ENTER SWITCH DATE",M349="NEW JOINER","ENTER EMPLOYMENT START DATE",M349="OPT IN","ENTER OPT IN DATE",M349="NEW JOINER / LEAVER","ENTER START DATE AND DOL",M349="NEW JOINER / OPT OUT","ENTER START DATE AND DATE OF OPT OUT",M349="NEW JOINER / PARTNERSHIP","ENTER START DATE AND DATE OF SWITCH TO PARTNERSHIP",M349="LEAVER FROM CAREER BREAK","ENTER DOL",M349="LEAVER FROM OPT OUT","ENTER DOL",M349="LEAVER FROM PARTNERSHIP","ENTER DOL",M349="RETURN FROM CAREER BREAK","ENTER RETURN BACK DATE",M349="INVALID COMBINATION","REVIEW INPUT",M349="AWAITING INPUT","AWAITING INPUT",M349="CONTINUOUS OPT OUT","",M349="CONTINUOUS CAREER BREAK","",M349="CONTINUOUS PARTNERSHIP","")</f>
        <v>AWAITING INPUT</v>
      </c>
      <c r="S349" s="11" t="str">
        <f t="shared" si="19"/>
        <v/>
      </c>
    </row>
    <row r="350" spans="1:19" ht="20.25" x14ac:dyDescent="0.25">
      <c r="A350" s="46"/>
      <c r="B350" s="46"/>
      <c r="C350" s="46"/>
      <c r="D350" s="46"/>
      <c r="E350" s="46"/>
      <c r="F350" s="46"/>
      <c r="G350" s="46"/>
      <c r="H350" s="46"/>
      <c r="J350" s="16"/>
      <c r="K350" s="16"/>
      <c r="L350" s="16"/>
      <c r="M350" s="11" t="str">
        <f t="shared" si="18"/>
        <v>AWAITING INPUT</v>
      </c>
      <c r="O350" s="15"/>
      <c r="P350" s="13" t="str">
        <f t="shared" si="20"/>
        <v>←</v>
      </c>
      <c r="Q350" s="7" t="str" cm="1">
        <f t="array" ref="Q350">_xlfn.IFS(M350="ACTIVE","",M350="LEAVER","ENTER DOL",M350="LEAVER @ 31/03","ENTER DOL",M350="OPT OUT","ENTER OPT OUT DATE",M350="CAREER BREAK","ENTER START DATE OF CAREER BREAK",M350="DEATH IN SERVICE","ENTER DATE OF DEATH",M350="SWITCH TO PARTNERSHIP","ENTER SWITCH DATE",M350="SWITCH TO ALPHA","ENTER SWITCH DATE",M350="NEW JOINER","ENTER EMPLOYMENT START DATE",M350="OPT IN","ENTER OPT IN DATE",M350="NEW JOINER / LEAVER","ENTER START DATE AND DOL",M350="NEW JOINER / OPT OUT","ENTER START DATE AND DATE OF OPT OUT",M350="NEW JOINER / PARTNERSHIP","ENTER START DATE AND DATE OF SWITCH TO PARTNERSHIP",M350="LEAVER FROM CAREER BREAK","ENTER DOL",M350="LEAVER FROM OPT OUT","ENTER DOL",M350="LEAVER FROM PARTNERSHIP","ENTER DOL",M350="RETURN FROM CAREER BREAK","ENTER RETURN BACK DATE",M350="INVALID COMBINATION","REVIEW INPUT",M350="AWAITING INPUT","AWAITING INPUT",M350="CONTINUOUS OPT OUT","",M350="CONTINUOUS CAREER BREAK","",M350="CONTINUOUS PARTNERSHIP","")</f>
        <v>AWAITING INPUT</v>
      </c>
      <c r="S350" s="11" t="str">
        <f t="shared" si="19"/>
        <v/>
      </c>
    </row>
    <row r="351" spans="1:19" ht="20.25" x14ac:dyDescent="0.25">
      <c r="A351" s="46"/>
      <c r="B351" s="46"/>
      <c r="C351" s="46"/>
      <c r="D351" s="46"/>
      <c r="E351" s="46"/>
      <c r="F351" s="46"/>
      <c r="G351" s="46"/>
      <c r="H351" s="46"/>
      <c r="J351" s="16"/>
      <c r="K351" s="16"/>
      <c r="L351" s="16"/>
      <c r="M351" s="11" t="str">
        <f t="shared" si="18"/>
        <v>AWAITING INPUT</v>
      </c>
      <c r="O351" s="15"/>
      <c r="P351" s="13" t="str">
        <f t="shared" si="20"/>
        <v>←</v>
      </c>
      <c r="Q351" s="7" t="str" cm="1">
        <f t="array" ref="Q351">_xlfn.IFS(M351="ACTIVE","",M351="LEAVER","ENTER DOL",M351="LEAVER @ 31/03","ENTER DOL",M351="OPT OUT","ENTER OPT OUT DATE",M351="CAREER BREAK","ENTER START DATE OF CAREER BREAK",M351="DEATH IN SERVICE","ENTER DATE OF DEATH",M351="SWITCH TO PARTNERSHIP","ENTER SWITCH DATE",M351="SWITCH TO ALPHA","ENTER SWITCH DATE",M351="NEW JOINER","ENTER EMPLOYMENT START DATE",M351="OPT IN","ENTER OPT IN DATE",M351="NEW JOINER / LEAVER","ENTER START DATE AND DOL",M351="NEW JOINER / OPT OUT","ENTER START DATE AND DATE OF OPT OUT",M351="NEW JOINER / PARTNERSHIP","ENTER START DATE AND DATE OF SWITCH TO PARTNERSHIP",M351="LEAVER FROM CAREER BREAK","ENTER DOL",M351="LEAVER FROM OPT OUT","ENTER DOL",M351="LEAVER FROM PARTNERSHIP","ENTER DOL",M351="RETURN FROM CAREER BREAK","ENTER RETURN BACK DATE",M351="INVALID COMBINATION","REVIEW INPUT",M351="AWAITING INPUT","AWAITING INPUT",M351="CONTINUOUS OPT OUT","",M351="CONTINUOUS CAREER BREAK","",M351="CONTINUOUS PARTNERSHIP","")</f>
        <v>AWAITING INPUT</v>
      </c>
      <c r="S351" s="11" t="str">
        <f t="shared" si="19"/>
        <v/>
      </c>
    </row>
    <row r="352" spans="1:19" ht="20.25" x14ac:dyDescent="0.25">
      <c r="A352" s="46"/>
      <c r="B352" s="46"/>
      <c r="C352" s="46"/>
      <c r="D352" s="46"/>
      <c r="E352" s="46"/>
      <c r="F352" s="46"/>
      <c r="G352" s="46"/>
      <c r="H352" s="46"/>
      <c r="J352" s="16"/>
      <c r="K352" s="16"/>
      <c r="L352" s="16"/>
      <c r="M352" s="11" t="str">
        <f t="shared" si="18"/>
        <v>AWAITING INPUT</v>
      </c>
      <c r="O352" s="15"/>
      <c r="P352" s="13" t="str">
        <f t="shared" si="20"/>
        <v>←</v>
      </c>
      <c r="Q352" s="7" t="str" cm="1">
        <f t="array" ref="Q352">_xlfn.IFS(M352="ACTIVE","",M352="LEAVER","ENTER DOL",M352="LEAVER @ 31/03","ENTER DOL",M352="OPT OUT","ENTER OPT OUT DATE",M352="CAREER BREAK","ENTER START DATE OF CAREER BREAK",M352="DEATH IN SERVICE","ENTER DATE OF DEATH",M352="SWITCH TO PARTNERSHIP","ENTER SWITCH DATE",M352="SWITCH TO ALPHA","ENTER SWITCH DATE",M352="NEW JOINER","ENTER EMPLOYMENT START DATE",M352="OPT IN","ENTER OPT IN DATE",M352="NEW JOINER / LEAVER","ENTER START DATE AND DOL",M352="NEW JOINER / OPT OUT","ENTER START DATE AND DATE OF OPT OUT",M352="NEW JOINER / PARTNERSHIP","ENTER START DATE AND DATE OF SWITCH TO PARTNERSHIP",M352="LEAVER FROM CAREER BREAK","ENTER DOL",M352="LEAVER FROM OPT OUT","ENTER DOL",M352="LEAVER FROM PARTNERSHIP","ENTER DOL",M352="RETURN FROM CAREER BREAK","ENTER RETURN BACK DATE",M352="INVALID COMBINATION","REVIEW INPUT",M352="AWAITING INPUT","AWAITING INPUT",M352="CONTINUOUS OPT OUT","",M352="CONTINUOUS CAREER BREAK","",M352="CONTINUOUS PARTNERSHIP","")</f>
        <v>AWAITING INPUT</v>
      </c>
      <c r="S352" s="11" t="str">
        <f t="shared" si="19"/>
        <v/>
      </c>
    </row>
    <row r="353" spans="1:19" ht="20.25" x14ac:dyDescent="0.25">
      <c r="A353" s="46"/>
      <c r="B353" s="46"/>
      <c r="C353" s="46"/>
      <c r="D353" s="46"/>
      <c r="E353" s="46"/>
      <c r="F353" s="46"/>
      <c r="G353" s="46"/>
      <c r="H353" s="46"/>
      <c r="J353" s="16"/>
      <c r="K353" s="16"/>
      <c r="L353" s="16"/>
      <c r="M353" s="11" t="str">
        <f t="shared" si="18"/>
        <v>AWAITING INPUT</v>
      </c>
      <c r="O353" s="15"/>
      <c r="P353" s="13" t="str">
        <f t="shared" si="20"/>
        <v>←</v>
      </c>
      <c r="Q353" s="7" t="str" cm="1">
        <f t="array" ref="Q353">_xlfn.IFS(M353="ACTIVE","",M353="LEAVER","ENTER DOL",M353="LEAVER @ 31/03","ENTER DOL",M353="OPT OUT","ENTER OPT OUT DATE",M353="CAREER BREAK","ENTER START DATE OF CAREER BREAK",M353="DEATH IN SERVICE","ENTER DATE OF DEATH",M353="SWITCH TO PARTNERSHIP","ENTER SWITCH DATE",M353="SWITCH TO ALPHA","ENTER SWITCH DATE",M353="NEW JOINER","ENTER EMPLOYMENT START DATE",M353="OPT IN","ENTER OPT IN DATE",M353="NEW JOINER / LEAVER","ENTER START DATE AND DOL",M353="NEW JOINER / OPT OUT","ENTER START DATE AND DATE OF OPT OUT",M353="NEW JOINER / PARTNERSHIP","ENTER START DATE AND DATE OF SWITCH TO PARTNERSHIP",M353="LEAVER FROM CAREER BREAK","ENTER DOL",M353="LEAVER FROM OPT OUT","ENTER DOL",M353="LEAVER FROM PARTNERSHIP","ENTER DOL",M353="RETURN FROM CAREER BREAK","ENTER RETURN BACK DATE",M353="INVALID COMBINATION","REVIEW INPUT",M353="AWAITING INPUT","AWAITING INPUT",M353="CONTINUOUS OPT OUT","",M353="CONTINUOUS CAREER BREAK","",M353="CONTINUOUS PARTNERSHIP","")</f>
        <v>AWAITING INPUT</v>
      </c>
      <c r="S353" s="11" t="str">
        <f t="shared" si="19"/>
        <v/>
      </c>
    </row>
    <row r="354" spans="1:19" ht="20.25" x14ac:dyDescent="0.25">
      <c r="A354" s="46"/>
      <c r="B354" s="46"/>
      <c r="C354" s="46"/>
      <c r="D354" s="46"/>
      <c r="E354" s="46"/>
      <c r="F354" s="46"/>
      <c r="G354" s="46"/>
      <c r="H354" s="46"/>
      <c r="J354" s="16"/>
      <c r="K354" s="16"/>
      <c r="L354" s="16"/>
      <c r="M354" s="11" t="str">
        <f t="shared" si="18"/>
        <v>AWAITING INPUT</v>
      </c>
      <c r="O354" s="15"/>
      <c r="P354" s="13" t="str">
        <f t="shared" si="20"/>
        <v>←</v>
      </c>
      <c r="Q354" s="7" t="str" cm="1">
        <f t="array" ref="Q354">_xlfn.IFS(M354="ACTIVE","",M354="LEAVER","ENTER DOL",M354="LEAVER @ 31/03","ENTER DOL",M354="OPT OUT","ENTER OPT OUT DATE",M354="CAREER BREAK","ENTER START DATE OF CAREER BREAK",M354="DEATH IN SERVICE","ENTER DATE OF DEATH",M354="SWITCH TO PARTNERSHIP","ENTER SWITCH DATE",M354="SWITCH TO ALPHA","ENTER SWITCH DATE",M354="NEW JOINER","ENTER EMPLOYMENT START DATE",M354="OPT IN","ENTER OPT IN DATE",M354="NEW JOINER / LEAVER","ENTER START DATE AND DOL",M354="NEW JOINER / OPT OUT","ENTER START DATE AND DATE OF OPT OUT",M354="NEW JOINER / PARTNERSHIP","ENTER START DATE AND DATE OF SWITCH TO PARTNERSHIP",M354="LEAVER FROM CAREER BREAK","ENTER DOL",M354="LEAVER FROM OPT OUT","ENTER DOL",M354="LEAVER FROM PARTNERSHIP","ENTER DOL",M354="RETURN FROM CAREER BREAK","ENTER RETURN BACK DATE",M354="INVALID COMBINATION","REVIEW INPUT",M354="AWAITING INPUT","AWAITING INPUT",M354="CONTINUOUS OPT OUT","",M354="CONTINUOUS CAREER BREAK","",M354="CONTINUOUS PARTNERSHIP","")</f>
        <v>AWAITING INPUT</v>
      </c>
      <c r="S354" s="11" t="str">
        <f t="shared" si="19"/>
        <v/>
      </c>
    </row>
    <row r="355" spans="1:19" ht="20.25" x14ac:dyDescent="0.25">
      <c r="A355" s="46"/>
      <c r="B355" s="46"/>
      <c r="C355" s="46"/>
      <c r="D355" s="46"/>
      <c r="E355" s="46"/>
      <c r="F355" s="46"/>
      <c r="G355" s="46"/>
      <c r="H355" s="46"/>
      <c r="J355" s="16"/>
      <c r="K355" s="16"/>
      <c r="L355" s="16"/>
      <c r="M355" s="11" t="str">
        <f t="shared" si="18"/>
        <v>AWAITING INPUT</v>
      </c>
      <c r="O355" s="15"/>
      <c r="P355" s="13" t="str">
        <f t="shared" si="20"/>
        <v>←</v>
      </c>
      <c r="Q355" s="7" t="str" cm="1">
        <f t="array" ref="Q355">_xlfn.IFS(M355="ACTIVE","",M355="LEAVER","ENTER DOL",M355="LEAVER @ 31/03","ENTER DOL",M355="OPT OUT","ENTER OPT OUT DATE",M355="CAREER BREAK","ENTER START DATE OF CAREER BREAK",M355="DEATH IN SERVICE","ENTER DATE OF DEATH",M355="SWITCH TO PARTNERSHIP","ENTER SWITCH DATE",M355="SWITCH TO ALPHA","ENTER SWITCH DATE",M355="NEW JOINER","ENTER EMPLOYMENT START DATE",M355="OPT IN","ENTER OPT IN DATE",M355="NEW JOINER / LEAVER","ENTER START DATE AND DOL",M355="NEW JOINER / OPT OUT","ENTER START DATE AND DATE OF OPT OUT",M355="NEW JOINER / PARTNERSHIP","ENTER START DATE AND DATE OF SWITCH TO PARTNERSHIP",M355="LEAVER FROM CAREER BREAK","ENTER DOL",M355="LEAVER FROM OPT OUT","ENTER DOL",M355="LEAVER FROM PARTNERSHIP","ENTER DOL",M355="RETURN FROM CAREER BREAK","ENTER RETURN BACK DATE",M355="INVALID COMBINATION","REVIEW INPUT",M355="AWAITING INPUT","AWAITING INPUT",M355="CONTINUOUS OPT OUT","",M355="CONTINUOUS CAREER BREAK","",M355="CONTINUOUS PARTNERSHIP","")</f>
        <v>AWAITING INPUT</v>
      </c>
      <c r="S355" s="11" t="str">
        <f t="shared" si="19"/>
        <v/>
      </c>
    </row>
    <row r="356" spans="1:19" ht="20.25" x14ac:dyDescent="0.25">
      <c r="A356" s="46"/>
      <c r="B356" s="46"/>
      <c r="C356" s="46"/>
      <c r="D356" s="46"/>
      <c r="E356" s="46"/>
      <c r="F356" s="46"/>
      <c r="G356" s="46"/>
      <c r="H356" s="46"/>
      <c r="J356" s="16"/>
      <c r="K356" s="16"/>
      <c r="L356" s="16"/>
      <c r="M356" s="11" t="str">
        <f t="shared" si="18"/>
        <v>AWAITING INPUT</v>
      </c>
      <c r="O356" s="15"/>
      <c r="P356" s="13" t="str">
        <f t="shared" si="20"/>
        <v>←</v>
      </c>
      <c r="Q356" s="7" t="str" cm="1">
        <f t="array" ref="Q356">_xlfn.IFS(M356="ACTIVE","",M356="LEAVER","ENTER DOL",M356="LEAVER @ 31/03","ENTER DOL",M356="OPT OUT","ENTER OPT OUT DATE",M356="CAREER BREAK","ENTER START DATE OF CAREER BREAK",M356="DEATH IN SERVICE","ENTER DATE OF DEATH",M356="SWITCH TO PARTNERSHIP","ENTER SWITCH DATE",M356="SWITCH TO ALPHA","ENTER SWITCH DATE",M356="NEW JOINER","ENTER EMPLOYMENT START DATE",M356="OPT IN","ENTER OPT IN DATE",M356="NEW JOINER / LEAVER","ENTER START DATE AND DOL",M356="NEW JOINER / OPT OUT","ENTER START DATE AND DATE OF OPT OUT",M356="NEW JOINER / PARTNERSHIP","ENTER START DATE AND DATE OF SWITCH TO PARTNERSHIP",M356="LEAVER FROM CAREER BREAK","ENTER DOL",M356="LEAVER FROM OPT OUT","ENTER DOL",M356="LEAVER FROM PARTNERSHIP","ENTER DOL",M356="RETURN FROM CAREER BREAK","ENTER RETURN BACK DATE",M356="INVALID COMBINATION","REVIEW INPUT",M356="AWAITING INPUT","AWAITING INPUT",M356="CONTINUOUS OPT OUT","",M356="CONTINUOUS CAREER BREAK","",M356="CONTINUOUS PARTNERSHIP","")</f>
        <v>AWAITING INPUT</v>
      </c>
      <c r="S356" s="11" t="str">
        <f t="shared" si="19"/>
        <v/>
      </c>
    </row>
    <row r="357" spans="1:19" ht="20.25" x14ac:dyDescent="0.25">
      <c r="A357" s="46"/>
      <c r="B357" s="46"/>
      <c r="C357" s="46"/>
      <c r="D357" s="46"/>
      <c r="E357" s="46"/>
      <c r="F357" s="46"/>
      <c r="G357" s="46"/>
      <c r="H357" s="46"/>
      <c r="J357" s="16"/>
      <c r="K357" s="16"/>
      <c r="L357" s="16"/>
      <c r="M357" s="11" t="str">
        <f t="shared" si="18"/>
        <v>AWAITING INPUT</v>
      </c>
      <c r="O357" s="15"/>
      <c r="P357" s="13" t="str">
        <f t="shared" si="20"/>
        <v>←</v>
      </c>
      <c r="Q357" s="7" t="str" cm="1">
        <f t="array" ref="Q357">_xlfn.IFS(M357="ACTIVE","",M357="LEAVER","ENTER DOL",M357="LEAVER @ 31/03","ENTER DOL",M357="OPT OUT","ENTER OPT OUT DATE",M357="CAREER BREAK","ENTER START DATE OF CAREER BREAK",M357="DEATH IN SERVICE","ENTER DATE OF DEATH",M357="SWITCH TO PARTNERSHIP","ENTER SWITCH DATE",M357="SWITCH TO ALPHA","ENTER SWITCH DATE",M357="NEW JOINER","ENTER EMPLOYMENT START DATE",M357="OPT IN","ENTER OPT IN DATE",M357="NEW JOINER / LEAVER","ENTER START DATE AND DOL",M357="NEW JOINER / OPT OUT","ENTER START DATE AND DATE OF OPT OUT",M357="NEW JOINER / PARTNERSHIP","ENTER START DATE AND DATE OF SWITCH TO PARTNERSHIP",M357="LEAVER FROM CAREER BREAK","ENTER DOL",M357="LEAVER FROM OPT OUT","ENTER DOL",M357="LEAVER FROM PARTNERSHIP","ENTER DOL",M357="RETURN FROM CAREER BREAK","ENTER RETURN BACK DATE",M357="INVALID COMBINATION","REVIEW INPUT",M357="AWAITING INPUT","AWAITING INPUT",M357="CONTINUOUS OPT OUT","",M357="CONTINUOUS CAREER BREAK","",M357="CONTINUOUS PARTNERSHIP","")</f>
        <v>AWAITING INPUT</v>
      </c>
      <c r="S357" s="11" t="str">
        <f t="shared" si="19"/>
        <v/>
      </c>
    </row>
    <row r="358" spans="1:19" ht="20.25" x14ac:dyDescent="0.25">
      <c r="A358" s="46"/>
      <c r="B358" s="46"/>
      <c r="C358" s="46"/>
      <c r="D358" s="46"/>
      <c r="E358" s="46"/>
      <c r="F358" s="46"/>
      <c r="G358" s="46"/>
      <c r="H358" s="46"/>
      <c r="J358" s="16"/>
      <c r="K358" s="16"/>
      <c r="L358" s="16"/>
      <c r="M358" s="11" t="str">
        <f t="shared" si="18"/>
        <v>AWAITING INPUT</v>
      </c>
      <c r="O358" s="15"/>
      <c r="P358" s="13" t="str">
        <f t="shared" si="20"/>
        <v>←</v>
      </c>
      <c r="Q358" s="7" t="str" cm="1">
        <f t="array" ref="Q358">_xlfn.IFS(M358="ACTIVE","",M358="LEAVER","ENTER DOL",M358="LEAVER @ 31/03","ENTER DOL",M358="OPT OUT","ENTER OPT OUT DATE",M358="CAREER BREAK","ENTER START DATE OF CAREER BREAK",M358="DEATH IN SERVICE","ENTER DATE OF DEATH",M358="SWITCH TO PARTNERSHIP","ENTER SWITCH DATE",M358="SWITCH TO ALPHA","ENTER SWITCH DATE",M358="NEW JOINER","ENTER EMPLOYMENT START DATE",M358="OPT IN","ENTER OPT IN DATE",M358="NEW JOINER / LEAVER","ENTER START DATE AND DOL",M358="NEW JOINER / OPT OUT","ENTER START DATE AND DATE OF OPT OUT",M358="NEW JOINER / PARTNERSHIP","ENTER START DATE AND DATE OF SWITCH TO PARTNERSHIP",M358="LEAVER FROM CAREER BREAK","ENTER DOL",M358="LEAVER FROM OPT OUT","ENTER DOL",M358="LEAVER FROM PARTNERSHIP","ENTER DOL",M358="RETURN FROM CAREER BREAK","ENTER RETURN BACK DATE",M358="INVALID COMBINATION","REVIEW INPUT",M358="AWAITING INPUT","AWAITING INPUT",M358="CONTINUOUS OPT OUT","",M358="CONTINUOUS CAREER BREAK","",M358="CONTINUOUS PARTNERSHIP","")</f>
        <v>AWAITING INPUT</v>
      </c>
      <c r="S358" s="11" t="str">
        <f t="shared" si="19"/>
        <v/>
      </c>
    </row>
    <row r="359" spans="1:19" ht="20.25" x14ac:dyDescent="0.25">
      <c r="A359" s="46"/>
      <c r="B359" s="46"/>
      <c r="C359" s="46"/>
      <c r="D359" s="46"/>
      <c r="E359" s="46"/>
      <c r="F359" s="46"/>
      <c r="G359" s="46"/>
      <c r="H359" s="46"/>
      <c r="J359" s="16"/>
      <c r="K359" s="16"/>
      <c r="L359" s="16"/>
      <c r="M359" s="11" t="str">
        <f t="shared" si="18"/>
        <v>AWAITING INPUT</v>
      </c>
      <c r="O359" s="15"/>
      <c r="P359" s="13" t="str">
        <f t="shared" si="20"/>
        <v>←</v>
      </c>
      <c r="Q359" s="7" t="str" cm="1">
        <f t="array" ref="Q359">_xlfn.IFS(M359="ACTIVE","",M359="LEAVER","ENTER DOL",M359="LEAVER @ 31/03","ENTER DOL",M359="OPT OUT","ENTER OPT OUT DATE",M359="CAREER BREAK","ENTER START DATE OF CAREER BREAK",M359="DEATH IN SERVICE","ENTER DATE OF DEATH",M359="SWITCH TO PARTNERSHIP","ENTER SWITCH DATE",M359="SWITCH TO ALPHA","ENTER SWITCH DATE",M359="NEW JOINER","ENTER EMPLOYMENT START DATE",M359="OPT IN","ENTER OPT IN DATE",M359="NEW JOINER / LEAVER","ENTER START DATE AND DOL",M359="NEW JOINER / OPT OUT","ENTER START DATE AND DATE OF OPT OUT",M359="NEW JOINER / PARTNERSHIP","ENTER START DATE AND DATE OF SWITCH TO PARTNERSHIP",M359="LEAVER FROM CAREER BREAK","ENTER DOL",M359="LEAVER FROM OPT OUT","ENTER DOL",M359="LEAVER FROM PARTNERSHIP","ENTER DOL",M359="RETURN FROM CAREER BREAK","ENTER RETURN BACK DATE",M359="INVALID COMBINATION","REVIEW INPUT",M359="AWAITING INPUT","AWAITING INPUT",M359="CONTINUOUS OPT OUT","",M359="CONTINUOUS CAREER BREAK","",M359="CONTINUOUS PARTNERSHIP","")</f>
        <v>AWAITING INPUT</v>
      </c>
      <c r="S359" s="11" t="str">
        <f t="shared" si="19"/>
        <v/>
      </c>
    </row>
    <row r="360" spans="1:19" ht="20.25" x14ac:dyDescent="0.25">
      <c r="A360" s="46"/>
      <c r="B360" s="46"/>
      <c r="C360" s="46"/>
      <c r="D360" s="46"/>
      <c r="E360" s="46"/>
      <c r="F360" s="46"/>
      <c r="G360" s="46"/>
      <c r="H360" s="46"/>
      <c r="J360" s="16"/>
      <c r="K360" s="16"/>
      <c r="L360" s="16"/>
      <c r="M360" s="11" t="str">
        <f t="shared" si="18"/>
        <v>AWAITING INPUT</v>
      </c>
      <c r="O360" s="15"/>
      <c r="P360" s="13" t="str">
        <f t="shared" si="20"/>
        <v>←</v>
      </c>
      <c r="Q360" s="7" t="str" cm="1">
        <f t="array" ref="Q360">_xlfn.IFS(M360="ACTIVE","",M360="LEAVER","ENTER DOL",M360="LEAVER @ 31/03","ENTER DOL",M360="OPT OUT","ENTER OPT OUT DATE",M360="CAREER BREAK","ENTER START DATE OF CAREER BREAK",M360="DEATH IN SERVICE","ENTER DATE OF DEATH",M360="SWITCH TO PARTNERSHIP","ENTER SWITCH DATE",M360="SWITCH TO ALPHA","ENTER SWITCH DATE",M360="NEW JOINER","ENTER EMPLOYMENT START DATE",M360="OPT IN","ENTER OPT IN DATE",M360="NEW JOINER / LEAVER","ENTER START DATE AND DOL",M360="NEW JOINER / OPT OUT","ENTER START DATE AND DATE OF OPT OUT",M360="NEW JOINER / PARTNERSHIP","ENTER START DATE AND DATE OF SWITCH TO PARTNERSHIP",M360="LEAVER FROM CAREER BREAK","ENTER DOL",M360="LEAVER FROM OPT OUT","ENTER DOL",M360="LEAVER FROM PARTNERSHIP","ENTER DOL",M360="RETURN FROM CAREER BREAK","ENTER RETURN BACK DATE",M360="INVALID COMBINATION","REVIEW INPUT",M360="AWAITING INPUT","AWAITING INPUT",M360="CONTINUOUS OPT OUT","",M360="CONTINUOUS CAREER BREAK","",M360="CONTINUOUS PARTNERSHIP","")</f>
        <v>AWAITING INPUT</v>
      </c>
      <c r="S360" s="11" t="str">
        <f t="shared" si="19"/>
        <v/>
      </c>
    </row>
    <row r="361" spans="1:19" ht="20.25" x14ac:dyDescent="0.25">
      <c r="A361" s="46"/>
      <c r="B361" s="46"/>
      <c r="C361" s="46"/>
      <c r="D361" s="46"/>
      <c r="E361" s="46"/>
      <c r="F361" s="46"/>
      <c r="G361" s="46"/>
      <c r="H361" s="46"/>
      <c r="J361" s="16"/>
      <c r="K361" s="16"/>
      <c r="L361" s="16"/>
      <c r="M361" s="11" t="str">
        <f t="shared" si="18"/>
        <v>AWAITING INPUT</v>
      </c>
      <c r="O361" s="15"/>
      <c r="P361" s="13" t="str">
        <f t="shared" si="20"/>
        <v>←</v>
      </c>
      <c r="Q361" s="7" t="str" cm="1">
        <f t="array" ref="Q361">_xlfn.IFS(M361="ACTIVE","",M361="LEAVER","ENTER DOL",M361="LEAVER @ 31/03","ENTER DOL",M361="OPT OUT","ENTER OPT OUT DATE",M361="CAREER BREAK","ENTER START DATE OF CAREER BREAK",M361="DEATH IN SERVICE","ENTER DATE OF DEATH",M361="SWITCH TO PARTNERSHIP","ENTER SWITCH DATE",M361="SWITCH TO ALPHA","ENTER SWITCH DATE",M361="NEW JOINER","ENTER EMPLOYMENT START DATE",M361="OPT IN","ENTER OPT IN DATE",M361="NEW JOINER / LEAVER","ENTER START DATE AND DOL",M361="NEW JOINER / OPT OUT","ENTER START DATE AND DATE OF OPT OUT",M361="NEW JOINER / PARTNERSHIP","ENTER START DATE AND DATE OF SWITCH TO PARTNERSHIP",M361="LEAVER FROM CAREER BREAK","ENTER DOL",M361="LEAVER FROM OPT OUT","ENTER DOL",M361="LEAVER FROM PARTNERSHIP","ENTER DOL",M361="RETURN FROM CAREER BREAK","ENTER RETURN BACK DATE",M361="INVALID COMBINATION","REVIEW INPUT",M361="AWAITING INPUT","AWAITING INPUT",M361="CONTINUOUS OPT OUT","",M361="CONTINUOUS CAREER BREAK","",M361="CONTINUOUS PARTNERSHIP","")</f>
        <v>AWAITING INPUT</v>
      </c>
      <c r="S361" s="11" t="str">
        <f t="shared" si="19"/>
        <v/>
      </c>
    </row>
    <row r="362" spans="1:19" ht="20.25" x14ac:dyDescent="0.25">
      <c r="A362" s="46"/>
      <c r="B362" s="46"/>
      <c r="C362" s="46"/>
      <c r="D362" s="46"/>
      <c r="E362" s="46"/>
      <c r="F362" s="46"/>
      <c r="G362" s="46"/>
      <c r="H362" s="46"/>
      <c r="J362" s="16"/>
      <c r="K362" s="16"/>
      <c r="L362" s="16"/>
      <c r="M362" s="11" t="str">
        <f t="shared" si="18"/>
        <v>AWAITING INPUT</v>
      </c>
      <c r="O362" s="15"/>
      <c r="P362" s="13" t="str">
        <f t="shared" si="20"/>
        <v>←</v>
      </c>
      <c r="Q362" s="7" t="str" cm="1">
        <f t="array" ref="Q362">_xlfn.IFS(M362="ACTIVE","",M362="LEAVER","ENTER DOL",M362="LEAVER @ 31/03","ENTER DOL",M362="OPT OUT","ENTER OPT OUT DATE",M362="CAREER BREAK","ENTER START DATE OF CAREER BREAK",M362="DEATH IN SERVICE","ENTER DATE OF DEATH",M362="SWITCH TO PARTNERSHIP","ENTER SWITCH DATE",M362="SWITCH TO ALPHA","ENTER SWITCH DATE",M362="NEW JOINER","ENTER EMPLOYMENT START DATE",M362="OPT IN","ENTER OPT IN DATE",M362="NEW JOINER / LEAVER","ENTER START DATE AND DOL",M362="NEW JOINER / OPT OUT","ENTER START DATE AND DATE OF OPT OUT",M362="NEW JOINER / PARTNERSHIP","ENTER START DATE AND DATE OF SWITCH TO PARTNERSHIP",M362="LEAVER FROM CAREER BREAK","ENTER DOL",M362="LEAVER FROM OPT OUT","ENTER DOL",M362="LEAVER FROM PARTNERSHIP","ENTER DOL",M362="RETURN FROM CAREER BREAK","ENTER RETURN BACK DATE",M362="INVALID COMBINATION","REVIEW INPUT",M362="AWAITING INPUT","AWAITING INPUT",M362="CONTINUOUS OPT OUT","",M362="CONTINUOUS CAREER BREAK","",M362="CONTINUOUS PARTNERSHIP","")</f>
        <v>AWAITING INPUT</v>
      </c>
      <c r="S362" s="11" t="str">
        <f t="shared" si="19"/>
        <v/>
      </c>
    </row>
    <row r="363" spans="1:19" ht="20.25" x14ac:dyDescent="0.25">
      <c r="A363" s="46"/>
      <c r="B363" s="46"/>
      <c r="C363" s="46"/>
      <c r="D363" s="46"/>
      <c r="E363" s="46"/>
      <c r="F363" s="46"/>
      <c r="G363" s="46"/>
      <c r="H363" s="46"/>
      <c r="J363" s="16"/>
      <c r="K363" s="16"/>
      <c r="L363" s="16"/>
      <c r="M363" s="11" t="str">
        <f t="shared" si="18"/>
        <v>AWAITING INPUT</v>
      </c>
      <c r="O363" s="15"/>
      <c r="P363" s="13" t="str">
        <f t="shared" si="20"/>
        <v>←</v>
      </c>
      <c r="Q363" s="7" t="str" cm="1">
        <f t="array" ref="Q363">_xlfn.IFS(M363="ACTIVE","",M363="LEAVER","ENTER DOL",M363="LEAVER @ 31/03","ENTER DOL",M363="OPT OUT","ENTER OPT OUT DATE",M363="CAREER BREAK","ENTER START DATE OF CAREER BREAK",M363="DEATH IN SERVICE","ENTER DATE OF DEATH",M363="SWITCH TO PARTNERSHIP","ENTER SWITCH DATE",M363="SWITCH TO ALPHA","ENTER SWITCH DATE",M363="NEW JOINER","ENTER EMPLOYMENT START DATE",M363="OPT IN","ENTER OPT IN DATE",M363="NEW JOINER / LEAVER","ENTER START DATE AND DOL",M363="NEW JOINER / OPT OUT","ENTER START DATE AND DATE OF OPT OUT",M363="NEW JOINER / PARTNERSHIP","ENTER START DATE AND DATE OF SWITCH TO PARTNERSHIP",M363="LEAVER FROM CAREER BREAK","ENTER DOL",M363="LEAVER FROM OPT OUT","ENTER DOL",M363="LEAVER FROM PARTNERSHIP","ENTER DOL",M363="RETURN FROM CAREER BREAK","ENTER RETURN BACK DATE",M363="INVALID COMBINATION","REVIEW INPUT",M363="AWAITING INPUT","AWAITING INPUT",M363="CONTINUOUS OPT OUT","",M363="CONTINUOUS CAREER BREAK","",M363="CONTINUOUS PARTNERSHIP","")</f>
        <v>AWAITING INPUT</v>
      </c>
      <c r="S363" s="11" t="str">
        <f t="shared" si="19"/>
        <v/>
      </c>
    </row>
    <row r="364" spans="1:19" ht="20.25" x14ac:dyDescent="0.25">
      <c r="A364" s="46"/>
      <c r="B364" s="46"/>
      <c r="C364" s="46"/>
      <c r="D364" s="46"/>
      <c r="E364" s="46"/>
      <c r="F364" s="46"/>
      <c r="G364" s="46"/>
      <c r="H364" s="46"/>
      <c r="J364" s="16"/>
      <c r="K364" s="16"/>
      <c r="L364" s="16"/>
      <c r="M364" s="11" t="str">
        <f t="shared" si="18"/>
        <v>AWAITING INPUT</v>
      </c>
      <c r="O364" s="15"/>
      <c r="P364" s="13" t="str">
        <f t="shared" si="20"/>
        <v>←</v>
      </c>
      <c r="Q364" s="7" t="str" cm="1">
        <f t="array" ref="Q364">_xlfn.IFS(M364="ACTIVE","",M364="LEAVER","ENTER DOL",M364="LEAVER @ 31/03","ENTER DOL",M364="OPT OUT","ENTER OPT OUT DATE",M364="CAREER BREAK","ENTER START DATE OF CAREER BREAK",M364="DEATH IN SERVICE","ENTER DATE OF DEATH",M364="SWITCH TO PARTNERSHIP","ENTER SWITCH DATE",M364="SWITCH TO ALPHA","ENTER SWITCH DATE",M364="NEW JOINER","ENTER EMPLOYMENT START DATE",M364="OPT IN","ENTER OPT IN DATE",M364="NEW JOINER / LEAVER","ENTER START DATE AND DOL",M364="NEW JOINER / OPT OUT","ENTER START DATE AND DATE OF OPT OUT",M364="NEW JOINER / PARTNERSHIP","ENTER START DATE AND DATE OF SWITCH TO PARTNERSHIP",M364="LEAVER FROM CAREER BREAK","ENTER DOL",M364="LEAVER FROM OPT OUT","ENTER DOL",M364="LEAVER FROM PARTNERSHIP","ENTER DOL",M364="RETURN FROM CAREER BREAK","ENTER RETURN BACK DATE",M364="INVALID COMBINATION","REVIEW INPUT",M364="AWAITING INPUT","AWAITING INPUT",M364="CONTINUOUS OPT OUT","",M364="CONTINUOUS CAREER BREAK","",M364="CONTINUOUS PARTNERSHIP","")</f>
        <v>AWAITING INPUT</v>
      </c>
      <c r="S364" s="11" t="str">
        <f t="shared" si="19"/>
        <v/>
      </c>
    </row>
    <row r="365" spans="1:19" ht="20.25" x14ac:dyDescent="0.25">
      <c r="A365" s="46"/>
      <c r="B365" s="46"/>
      <c r="C365" s="46"/>
      <c r="D365" s="46"/>
      <c r="E365" s="46"/>
      <c r="F365" s="46"/>
      <c r="G365" s="46"/>
      <c r="H365" s="46"/>
      <c r="J365" s="16"/>
      <c r="K365" s="16"/>
      <c r="L365" s="16"/>
      <c r="M365" s="11" t="str">
        <f t="shared" si="18"/>
        <v>AWAITING INPUT</v>
      </c>
      <c r="O365" s="15"/>
      <c r="P365" s="13" t="str">
        <f t="shared" si="20"/>
        <v>←</v>
      </c>
      <c r="Q365" s="7" t="str" cm="1">
        <f t="array" ref="Q365">_xlfn.IFS(M365="ACTIVE","",M365="LEAVER","ENTER DOL",M365="LEAVER @ 31/03","ENTER DOL",M365="OPT OUT","ENTER OPT OUT DATE",M365="CAREER BREAK","ENTER START DATE OF CAREER BREAK",M365="DEATH IN SERVICE","ENTER DATE OF DEATH",M365="SWITCH TO PARTNERSHIP","ENTER SWITCH DATE",M365="SWITCH TO ALPHA","ENTER SWITCH DATE",M365="NEW JOINER","ENTER EMPLOYMENT START DATE",M365="OPT IN","ENTER OPT IN DATE",M365="NEW JOINER / LEAVER","ENTER START DATE AND DOL",M365="NEW JOINER / OPT OUT","ENTER START DATE AND DATE OF OPT OUT",M365="NEW JOINER / PARTNERSHIP","ENTER START DATE AND DATE OF SWITCH TO PARTNERSHIP",M365="LEAVER FROM CAREER BREAK","ENTER DOL",M365="LEAVER FROM OPT OUT","ENTER DOL",M365="LEAVER FROM PARTNERSHIP","ENTER DOL",M365="RETURN FROM CAREER BREAK","ENTER RETURN BACK DATE",M365="INVALID COMBINATION","REVIEW INPUT",M365="AWAITING INPUT","AWAITING INPUT",M365="CONTINUOUS OPT OUT","",M365="CONTINUOUS CAREER BREAK","",M365="CONTINUOUS PARTNERSHIP","")</f>
        <v>AWAITING INPUT</v>
      </c>
      <c r="S365" s="11" t="str">
        <f t="shared" si="19"/>
        <v/>
      </c>
    </row>
    <row r="366" spans="1:19" ht="20.25" x14ac:dyDescent="0.25">
      <c r="A366" s="46"/>
      <c r="B366" s="46"/>
      <c r="C366" s="46"/>
      <c r="D366" s="46"/>
      <c r="E366" s="46"/>
      <c r="F366" s="46"/>
      <c r="G366" s="46"/>
      <c r="H366" s="46"/>
      <c r="J366" s="16"/>
      <c r="K366" s="16"/>
      <c r="L366" s="16"/>
      <c r="M366" s="11" t="str">
        <f t="shared" si="18"/>
        <v>AWAITING INPUT</v>
      </c>
      <c r="O366" s="15"/>
      <c r="P366" s="13" t="str">
        <f t="shared" si="20"/>
        <v>←</v>
      </c>
      <c r="Q366" s="7" t="str" cm="1">
        <f t="array" ref="Q366">_xlfn.IFS(M366="ACTIVE","",M366="LEAVER","ENTER DOL",M366="LEAVER @ 31/03","ENTER DOL",M366="OPT OUT","ENTER OPT OUT DATE",M366="CAREER BREAK","ENTER START DATE OF CAREER BREAK",M366="DEATH IN SERVICE","ENTER DATE OF DEATH",M366="SWITCH TO PARTNERSHIP","ENTER SWITCH DATE",M366="SWITCH TO ALPHA","ENTER SWITCH DATE",M366="NEW JOINER","ENTER EMPLOYMENT START DATE",M366="OPT IN","ENTER OPT IN DATE",M366="NEW JOINER / LEAVER","ENTER START DATE AND DOL",M366="NEW JOINER / OPT OUT","ENTER START DATE AND DATE OF OPT OUT",M366="NEW JOINER / PARTNERSHIP","ENTER START DATE AND DATE OF SWITCH TO PARTNERSHIP",M366="LEAVER FROM CAREER BREAK","ENTER DOL",M366="LEAVER FROM OPT OUT","ENTER DOL",M366="LEAVER FROM PARTNERSHIP","ENTER DOL",M366="RETURN FROM CAREER BREAK","ENTER RETURN BACK DATE",M366="INVALID COMBINATION","REVIEW INPUT",M366="AWAITING INPUT","AWAITING INPUT",M366="CONTINUOUS OPT OUT","",M366="CONTINUOUS CAREER BREAK","",M366="CONTINUOUS PARTNERSHIP","")</f>
        <v>AWAITING INPUT</v>
      </c>
      <c r="S366" s="11" t="str">
        <f t="shared" si="19"/>
        <v/>
      </c>
    </row>
    <row r="367" spans="1:19" ht="20.25" x14ac:dyDescent="0.25">
      <c r="A367" s="46"/>
      <c r="B367" s="46"/>
      <c r="C367" s="46"/>
      <c r="D367" s="46"/>
      <c r="E367" s="46"/>
      <c r="F367" s="46"/>
      <c r="G367" s="46"/>
      <c r="H367" s="46"/>
      <c r="J367" s="16"/>
      <c r="K367" s="16"/>
      <c r="L367" s="16"/>
      <c r="M367" s="11" t="str">
        <f t="shared" ref="M367:M430" si="21">IF(AND($J367="ACTIVE",$K367="ACTIVE",$L367="A"),"ACTIVE",(IF(AND($J367="ACTIVE",$K367="INACTIVE",$L367="B"),"LEAVER",(IF(AND($J367="ACTIVE",$K367="ACTIVE",$L367="BE"),"LEAVER @ 31/03",(IF(AND($J367="ACTIVE",$K367="INACTIVE",$L367="C"),"OPT OUT",(IF(AND($J367="ACTIVE",$K367="INACTIVE",$L367="D"),"CAREER BREAK",(IF(AND($J367="ACTIVE",$K367="INACTIVE",$L367="E"),"SWITCH TO PARTNERSHIP",(IF(AND($J367="ACTIVE",$K367="INACTIVE",$L367="X"),"DEATH IN SERVICE",(IF(AND($J367="INACTIVE",$K367="ACTIVE",$L367="F"),"SWITCH TO ALPHA",(IF(AND($J367="INACTIVE",$K367="ACTIVE",$L367="G"),"NEW JOINER",(IF(AND($J367="INACTIVE",$K367="ACTIVE",$L367="H"),"OPT IN",(IF(AND($J367="INACTIVE",$K367="ACTIVE",$L367="I"),"RETURN FROM CAREER BREAK",(IF(AND($J367="INACTIVE",$K367="INACTIVE",$L367="GB"),"NEW JOINER / LEAVER",(IF(AND($J367="INACTIVE",$K367="INACTIVE",$L367="GO"),"NEW JOINER / OPT OUT",(IF(AND($J367="INACTIVE",$K367="INACTIVE",$L367="GP"),"NEW JOINER / PARTNERSHIP",(IF(AND($J367="INACTIVE",$K367="INACTIVE",$L367="BC"),"LEAVER FROM CAREER BREAK",(IF(AND($J367="INACTIVE",$K367="INACTIVE",$L367="BO"),"LEAVER FROM OPT OUT",(IF(AND($J367="INACTIVE",$K367="INACTIVE",$L367="BP"),"LEAVER FROM PARTNERSHIP",(IF(AND($J367="INACTIVE",$K367="INACTIVE",$L367="J"),"CONTINUOUS OPT OUT",(IF(AND($J367="INACTIVE",$K367="INACTIVE",$L367="K"),"CONTINUOUS CAREER BREAK",(IF(AND($J367="INACTIVE",$K367="INACTIVE",$L367="L"),"CONTINUOUS PARTNERSHIP",(IF(AND($J367="",$K367="",$L367=""),"AWAITING INPUT","INVALID COMBINATION")))))))))))))))))))))))))))))))))))))))))</f>
        <v>AWAITING INPUT</v>
      </c>
      <c r="O367" s="15"/>
      <c r="P367" s="13" t="str">
        <f t="shared" si="20"/>
        <v>←</v>
      </c>
      <c r="Q367" s="7" t="str" cm="1">
        <f t="array" ref="Q367">_xlfn.IFS(M367="ACTIVE","",M367="LEAVER","ENTER DOL",M367="LEAVER @ 31/03","ENTER DOL",M367="OPT OUT","ENTER OPT OUT DATE",M367="CAREER BREAK","ENTER START DATE OF CAREER BREAK",M367="DEATH IN SERVICE","ENTER DATE OF DEATH",M367="SWITCH TO PARTNERSHIP","ENTER SWITCH DATE",M367="SWITCH TO ALPHA","ENTER SWITCH DATE",M367="NEW JOINER","ENTER EMPLOYMENT START DATE",M367="OPT IN","ENTER OPT IN DATE",M367="NEW JOINER / LEAVER","ENTER START DATE AND DOL",M367="NEW JOINER / OPT OUT","ENTER START DATE AND DATE OF OPT OUT",M367="NEW JOINER / PARTNERSHIP","ENTER START DATE AND DATE OF SWITCH TO PARTNERSHIP",M367="LEAVER FROM CAREER BREAK","ENTER DOL",M367="LEAVER FROM OPT OUT","ENTER DOL",M367="LEAVER FROM PARTNERSHIP","ENTER DOL",M367="RETURN FROM CAREER BREAK","ENTER RETURN BACK DATE",M367="INVALID COMBINATION","REVIEW INPUT",M367="AWAITING INPUT","AWAITING INPUT",M367="CONTINUOUS OPT OUT","",M367="CONTINUOUS CAREER BREAK","",M367="CONTINUOUS PARTNERSHIP","")</f>
        <v>AWAITING INPUT</v>
      </c>
      <c r="S367" s="11" t="str">
        <f t="shared" si="19"/>
        <v/>
      </c>
    </row>
    <row r="368" spans="1:19" ht="20.25" x14ac:dyDescent="0.25">
      <c r="A368" s="46"/>
      <c r="B368" s="46"/>
      <c r="C368" s="46"/>
      <c r="D368" s="46"/>
      <c r="E368" s="46"/>
      <c r="F368" s="46"/>
      <c r="G368" s="46"/>
      <c r="H368" s="46"/>
      <c r="J368" s="16"/>
      <c r="K368" s="16"/>
      <c r="L368" s="16"/>
      <c r="M368" s="11" t="str">
        <f t="shared" si="21"/>
        <v>AWAITING INPUT</v>
      </c>
      <c r="O368" s="15"/>
      <c r="P368" s="13" t="str">
        <f t="shared" si="20"/>
        <v>←</v>
      </c>
      <c r="Q368" s="7" t="str" cm="1">
        <f t="array" ref="Q368">_xlfn.IFS(M368="ACTIVE","",M368="LEAVER","ENTER DOL",M368="LEAVER @ 31/03","ENTER DOL",M368="OPT OUT","ENTER OPT OUT DATE",M368="CAREER BREAK","ENTER START DATE OF CAREER BREAK",M368="DEATH IN SERVICE","ENTER DATE OF DEATH",M368="SWITCH TO PARTNERSHIP","ENTER SWITCH DATE",M368="SWITCH TO ALPHA","ENTER SWITCH DATE",M368="NEW JOINER","ENTER EMPLOYMENT START DATE",M368="OPT IN","ENTER OPT IN DATE",M368="NEW JOINER / LEAVER","ENTER START DATE AND DOL",M368="NEW JOINER / OPT OUT","ENTER START DATE AND DATE OF OPT OUT",M368="NEW JOINER / PARTNERSHIP","ENTER START DATE AND DATE OF SWITCH TO PARTNERSHIP",M368="LEAVER FROM CAREER BREAK","ENTER DOL",M368="LEAVER FROM OPT OUT","ENTER DOL",M368="LEAVER FROM PARTNERSHIP","ENTER DOL",M368="RETURN FROM CAREER BREAK","ENTER RETURN BACK DATE",M368="INVALID COMBINATION","REVIEW INPUT",M368="AWAITING INPUT","AWAITING INPUT",M368="CONTINUOUS OPT OUT","",M368="CONTINUOUS CAREER BREAK","",M368="CONTINUOUS PARTNERSHIP","")</f>
        <v>AWAITING INPUT</v>
      </c>
      <c r="S368" s="11" t="str">
        <f t="shared" si="19"/>
        <v/>
      </c>
    </row>
    <row r="369" spans="1:19" ht="20.25" x14ac:dyDescent="0.25">
      <c r="A369" s="46"/>
      <c r="B369" s="46"/>
      <c r="C369" s="46"/>
      <c r="D369" s="46"/>
      <c r="E369" s="46"/>
      <c r="F369" s="46"/>
      <c r="G369" s="46"/>
      <c r="H369" s="46"/>
      <c r="J369" s="16"/>
      <c r="K369" s="16"/>
      <c r="L369" s="16"/>
      <c r="M369" s="11" t="str">
        <f t="shared" si="21"/>
        <v>AWAITING INPUT</v>
      </c>
      <c r="O369" s="15"/>
      <c r="P369" s="13" t="str">
        <f t="shared" si="20"/>
        <v>←</v>
      </c>
      <c r="Q369" s="7" t="str" cm="1">
        <f t="array" ref="Q369">_xlfn.IFS(M369="ACTIVE","",M369="LEAVER","ENTER DOL",M369="LEAVER @ 31/03","ENTER DOL",M369="OPT OUT","ENTER OPT OUT DATE",M369="CAREER BREAK","ENTER START DATE OF CAREER BREAK",M369="DEATH IN SERVICE","ENTER DATE OF DEATH",M369="SWITCH TO PARTNERSHIP","ENTER SWITCH DATE",M369="SWITCH TO ALPHA","ENTER SWITCH DATE",M369="NEW JOINER","ENTER EMPLOYMENT START DATE",M369="OPT IN","ENTER OPT IN DATE",M369="NEW JOINER / LEAVER","ENTER START DATE AND DOL",M369="NEW JOINER / OPT OUT","ENTER START DATE AND DATE OF OPT OUT",M369="NEW JOINER / PARTNERSHIP","ENTER START DATE AND DATE OF SWITCH TO PARTNERSHIP",M369="LEAVER FROM CAREER BREAK","ENTER DOL",M369="LEAVER FROM OPT OUT","ENTER DOL",M369="LEAVER FROM PARTNERSHIP","ENTER DOL",M369="RETURN FROM CAREER BREAK","ENTER RETURN BACK DATE",M369="INVALID COMBINATION","REVIEW INPUT",M369="AWAITING INPUT","AWAITING INPUT",M369="CONTINUOUS OPT OUT","",M369="CONTINUOUS CAREER BREAK","",M369="CONTINUOUS PARTNERSHIP","")</f>
        <v>AWAITING INPUT</v>
      </c>
      <c r="S369" s="11" t="str">
        <f t="shared" si="19"/>
        <v/>
      </c>
    </row>
    <row r="370" spans="1:19" ht="20.25" x14ac:dyDescent="0.25">
      <c r="A370" s="46"/>
      <c r="B370" s="46"/>
      <c r="C370" s="46"/>
      <c r="D370" s="46"/>
      <c r="E370" s="46"/>
      <c r="F370" s="46"/>
      <c r="G370" s="46"/>
      <c r="H370" s="46"/>
      <c r="J370" s="16"/>
      <c r="K370" s="16"/>
      <c r="L370" s="16"/>
      <c r="M370" s="11" t="str">
        <f t="shared" si="21"/>
        <v>AWAITING INPUT</v>
      </c>
      <c r="O370" s="15"/>
      <c r="P370" s="13" t="str">
        <f t="shared" si="20"/>
        <v>←</v>
      </c>
      <c r="Q370" s="7" t="str" cm="1">
        <f t="array" ref="Q370">_xlfn.IFS(M370="ACTIVE","",M370="LEAVER","ENTER DOL",M370="LEAVER @ 31/03","ENTER DOL",M370="OPT OUT","ENTER OPT OUT DATE",M370="CAREER BREAK","ENTER START DATE OF CAREER BREAK",M370="DEATH IN SERVICE","ENTER DATE OF DEATH",M370="SWITCH TO PARTNERSHIP","ENTER SWITCH DATE",M370="SWITCH TO ALPHA","ENTER SWITCH DATE",M370="NEW JOINER","ENTER EMPLOYMENT START DATE",M370="OPT IN","ENTER OPT IN DATE",M370="NEW JOINER / LEAVER","ENTER START DATE AND DOL",M370="NEW JOINER / OPT OUT","ENTER START DATE AND DATE OF OPT OUT",M370="NEW JOINER / PARTNERSHIP","ENTER START DATE AND DATE OF SWITCH TO PARTNERSHIP",M370="LEAVER FROM CAREER BREAK","ENTER DOL",M370="LEAVER FROM OPT OUT","ENTER DOL",M370="LEAVER FROM PARTNERSHIP","ENTER DOL",M370="RETURN FROM CAREER BREAK","ENTER RETURN BACK DATE",M370="INVALID COMBINATION","REVIEW INPUT",M370="AWAITING INPUT","AWAITING INPUT",M370="CONTINUOUS OPT OUT","",M370="CONTINUOUS CAREER BREAK","",M370="CONTINUOUS PARTNERSHIP","")</f>
        <v>AWAITING INPUT</v>
      </c>
      <c r="S370" s="11" t="str">
        <f t="shared" si="19"/>
        <v/>
      </c>
    </row>
    <row r="371" spans="1:19" ht="20.25" x14ac:dyDescent="0.25">
      <c r="A371" s="46"/>
      <c r="B371" s="46"/>
      <c r="C371" s="46"/>
      <c r="D371" s="46"/>
      <c r="E371" s="46"/>
      <c r="F371" s="46"/>
      <c r="G371" s="46"/>
      <c r="H371" s="46"/>
      <c r="J371" s="16"/>
      <c r="K371" s="16"/>
      <c r="L371" s="16"/>
      <c r="M371" s="11" t="str">
        <f t="shared" si="21"/>
        <v>AWAITING INPUT</v>
      </c>
      <c r="O371" s="15"/>
      <c r="P371" s="13" t="str">
        <f t="shared" si="20"/>
        <v>←</v>
      </c>
      <c r="Q371" s="7" t="str" cm="1">
        <f t="array" ref="Q371">_xlfn.IFS(M371="ACTIVE","",M371="LEAVER","ENTER DOL",M371="LEAVER @ 31/03","ENTER DOL",M371="OPT OUT","ENTER OPT OUT DATE",M371="CAREER BREAK","ENTER START DATE OF CAREER BREAK",M371="DEATH IN SERVICE","ENTER DATE OF DEATH",M371="SWITCH TO PARTNERSHIP","ENTER SWITCH DATE",M371="SWITCH TO ALPHA","ENTER SWITCH DATE",M371="NEW JOINER","ENTER EMPLOYMENT START DATE",M371="OPT IN","ENTER OPT IN DATE",M371="NEW JOINER / LEAVER","ENTER START DATE AND DOL",M371="NEW JOINER / OPT OUT","ENTER START DATE AND DATE OF OPT OUT",M371="NEW JOINER / PARTNERSHIP","ENTER START DATE AND DATE OF SWITCH TO PARTNERSHIP",M371="LEAVER FROM CAREER BREAK","ENTER DOL",M371="LEAVER FROM OPT OUT","ENTER DOL",M371="LEAVER FROM PARTNERSHIP","ENTER DOL",M371="RETURN FROM CAREER BREAK","ENTER RETURN BACK DATE",M371="INVALID COMBINATION","REVIEW INPUT",M371="AWAITING INPUT","AWAITING INPUT",M371="CONTINUOUS OPT OUT","",M371="CONTINUOUS CAREER BREAK","",M371="CONTINUOUS PARTNERSHIP","")</f>
        <v>AWAITING INPUT</v>
      </c>
      <c r="S371" s="11" t="str">
        <f t="shared" si="19"/>
        <v/>
      </c>
    </row>
    <row r="372" spans="1:19" ht="20.25" x14ac:dyDescent="0.25">
      <c r="A372" s="46"/>
      <c r="B372" s="46"/>
      <c r="C372" s="46"/>
      <c r="D372" s="46"/>
      <c r="E372" s="46"/>
      <c r="F372" s="46"/>
      <c r="G372" s="46"/>
      <c r="H372" s="46"/>
      <c r="J372" s="16"/>
      <c r="K372" s="16"/>
      <c r="L372" s="16"/>
      <c r="M372" s="11" t="str">
        <f t="shared" si="21"/>
        <v>AWAITING INPUT</v>
      </c>
      <c r="O372" s="15"/>
      <c r="P372" s="13" t="str">
        <f t="shared" si="20"/>
        <v>←</v>
      </c>
      <c r="Q372" s="7" t="str" cm="1">
        <f t="array" ref="Q372">_xlfn.IFS(M372="ACTIVE","",M372="LEAVER","ENTER DOL",M372="LEAVER @ 31/03","ENTER DOL",M372="OPT OUT","ENTER OPT OUT DATE",M372="CAREER BREAK","ENTER START DATE OF CAREER BREAK",M372="DEATH IN SERVICE","ENTER DATE OF DEATH",M372="SWITCH TO PARTNERSHIP","ENTER SWITCH DATE",M372="SWITCH TO ALPHA","ENTER SWITCH DATE",M372="NEW JOINER","ENTER EMPLOYMENT START DATE",M372="OPT IN","ENTER OPT IN DATE",M372="NEW JOINER / LEAVER","ENTER START DATE AND DOL",M372="NEW JOINER / OPT OUT","ENTER START DATE AND DATE OF OPT OUT",M372="NEW JOINER / PARTNERSHIP","ENTER START DATE AND DATE OF SWITCH TO PARTNERSHIP",M372="LEAVER FROM CAREER BREAK","ENTER DOL",M372="LEAVER FROM OPT OUT","ENTER DOL",M372="LEAVER FROM PARTNERSHIP","ENTER DOL",M372="RETURN FROM CAREER BREAK","ENTER RETURN BACK DATE",M372="INVALID COMBINATION","REVIEW INPUT",M372="AWAITING INPUT","AWAITING INPUT",M372="CONTINUOUS OPT OUT","",M372="CONTINUOUS CAREER BREAK","",M372="CONTINUOUS PARTNERSHIP","")</f>
        <v>AWAITING INPUT</v>
      </c>
      <c r="S372" s="11" t="str">
        <f t="shared" si="19"/>
        <v/>
      </c>
    </row>
    <row r="373" spans="1:19" ht="20.25" x14ac:dyDescent="0.25">
      <c r="A373" s="46"/>
      <c r="B373" s="46"/>
      <c r="C373" s="46"/>
      <c r="D373" s="46"/>
      <c r="E373" s="46"/>
      <c r="F373" s="46"/>
      <c r="G373" s="46"/>
      <c r="H373" s="46"/>
      <c r="J373" s="16"/>
      <c r="K373" s="16"/>
      <c r="L373" s="16"/>
      <c r="M373" s="11" t="str">
        <f t="shared" si="21"/>
        <v>AWAITING INPUT</v>
      </c>
      <c r="O373" s="15"/>
      <c r="P373" s="13" t="str">
        <f t="shared" si="20"/>
        <v>←</v>
      </c>
      <c r="Q373" s="7" t="str" cm="1">
        <f t="array" ref="Q373">_xlfn.IFS(M373="ACTIVE","",M373="LEAVER","ENTER DOL",M373="LEAVER @ 31/03","ENTER DOL",M373="OPT OUT","ENTER OPT OUT DATE",M373="CAREER BREAK","ENTER START DATE OF CAREER BREAK",M373="DEATH IN SERVICE","ENTER DATE OF DEATH",M373="SWITCH TO PARTNERSHIP","ENTER SWITCH DATE",M373="SWITCH TO ALPHA","ENTER SWITCH DATE",M373="NEW JOINER","ENTER EMPLOYMENT START DATE",M373="OPT IN","ENTER OPT IN DATE",M373="NEW JOINER / LEAVER","ENTER START DATE AND DOL",M373="NEW JOINER / OPT OUT","ENTER START DATE AND DATE OF OPT OUT",M373="NEW JOINER / PARTNERSHIP","ENTER START DATE AND DATE OF SWITCH TO PARTNERSHIP",M373="LEAVER FROM CAREER BREAK","ENTER DOL",M373="LEAVER FROM OPT OUT","ENTER DOL",M373="LEAVER FROM PARTNERSHIP","ENTER DOL",M373="RETURN FROM CAREER BREAK","ENTER RETURN BACK DATE",M373="INVALID COMBINATION","REVIEW INPUT",M373="AWAITING INPUT","AWAITING INPUT",M373="CONTINUOUS OPT OUT","",M373="CONTINUOUS CAREER BREAK","",M373="CONTINUOUS PARTNERSHIP","")</f>
        <v>AWAITING INPUT</v>
      </c>
      <c r="S373" s="11" t="str">
        <f t="shared" si="19"/>
        <v/>
      </c>
    </row>
    <row r="374" spans="1:19" ht="20.25" x14ac:dyDescent="0.25">
      <c r="A374" s="46"/>
      <c r="B374" s="46"/>
      <c r="C374" s="46"/>
      <c r="D374" s="46"/>
      <c r="E374" s="46"/>
      <c r="F374" s="46"/>
      <c r="G374" s="46"/>
      <c r="H374" s="46"/>
      <c r="J374" s="16"/>
      <c r="K374" s="16"/>
      <c r="L374" s="16"/>
      <c r="M374" s="11" t="str">
        <f t="shared" si="21"/>
        <v>AWAITING INPUT</v>
      </c>
      <c r="O374" s="15"/>
      <c r="P374" s="13" t="str">
        <f t="shared" si="20"/>
        <v>←</v>
      </c>
      <c r="Q374" s="7" t="str" cm="1">
        <f t="array" ref="Q374">_xlfn.IFS(M374="ACTIVE","",M374="LEAVER","ENTER DOL",M374="LEAVER @ 31/03","ENTER DOL",M374="OPT OUT","ENTER OPT OUT DATE",M374="CAREER BREAK","ENTER START DATE OF CAREER BREAK",M374="DEATH IN SERVICE","ENTER DATE OF DEATH",M374="SWITCH TO PARTNERSHIP","ENTER SWITCH DATE",M374="SWITCH TO ALPHA","ENTER SWITCH DATE",M374="NEW JOINER","ENTER EMPLOYMENT START DATE",M374="OPT IN","ENTER OPT IN DATE",M374="NEW JOINER / LEAVER","ENTER START DATE AND DOL",M374="NEW JOINER / OPT OUT","ENTER START DATE AND DATE OF OPT OUT",M374="NEW JOINER / PARTNERSHIP","ENTER START DATE AND DATE OF SWITCH TO PARTNERSHIP",M374="LEAVER FROM CAREER BREAK","ENTER DOL",M374="LEAVER FROM OPT OUT","ENTER DOL",M374="LEAVER FROM PARTNERSHIP","ENTER DOL",M374="RETURN FROM CAREER BREAK","ENTER RETURN BACK DATE",M374="INVALID COMBINATION","REVIEW INPUT",M374="AWAITING INPUT","AWAITING INPUT",M374="CONTINUOUS OPT OUT","",M374="CONTINUOUS CAREER BREAK","",M374="CONTINUOUS PARTNERSHIP","")</f>
        <v>AWAITING INPUT</v>
      </c>
      <c r="S374" s="11" t="str">
        <f t="shared" si="19"/>
        <v/>
      </c>
    </row>
    <row r="375" spans="1:19" ht="20.25" x14ac:dyDescent="0.25">
      <c r="A375" s="46"/>
      <c r="B375" s="46"/>
      <c r="C375" s="46"/>
      <c r="D375" s="46"/>
      <c r="E375" s="46"/>
      <c r="F375" s="46"/>
      <c r="G375" s="46"/>
      <c r="H375" s="46"/>
      <c r="J375" s="16"/>
      <c r="K375" s="16"/>
      <c r="L375" s="16"/>
      <c r="M375" s="11" t="str">
        <f t="shared" si="21"/>
        <v>AWAITING INPUT</v>
      </c>
      <c r="O375" s="15"/>
      <c r="P375" s="13" t="str">
        <f t="shared" si="20"/>
        <v>←</v>
      </c>
      <c r="Q375" s="7" t="str" cm="1">
        <f t="array" ref="Q375">_xlfn.IFS(M375="ACTIVE","",M375="LEAVER","ENTER DOL",M375="LEAVER @ 31/03","ENTER DOL",M375="OPT OUT","ENTER OPT OUT DATE",M375="CAREER BREAK","ENTER START DATE OF CAREER BREAK",M375="DEATH IN SERVICE","ENTER DATE OF DEATH",M375="SWITCH TO PARTNERSHIP","ENTER SWITCH DATE",M375="SWITCH TO ALPHA","ENTER SWITCH DATE",M375="NEW JOINER","ENTER EMPLOYMENT START DATE",M375="OPT IN","ENTER OPT IN DATE",M375="NEW JOINER / LEAVER","ENTER START DATE AND DOL",M375="NEW JOINER / OPT OUT","ENTER START DATE AND DATE OF OPT OUT",M375="NEW JOINER / PARTNERSHIP","ENTER START DATE AND DATE OF SWITCH TO PARTNERSHIP",M375="LEAVER FROM CAREER BREAK","ENTER DOL",M375="LEAVER FROM OPT OUT","ENTER DOL",M375="LEAVER FROM PARTNERSHIP","ENTER DOL",M375="RETURN FROM CAREER BREAK","ENTER RETURN BACK DATE",M375="INVALID COMBINATION","REVIEW INPUT",M375="AWAITING INPUT","AWAITING INPUT",M375="CONTINUOUS OPT OUT","",M375="CONTINUOUS CAREER BREAK","",M375="CONTINUOUS PARTNERSHIP","")</f>
        <v>AWAITING INPUT</v>
      </c>
      <c r="S375" s="11" t="str">
        <f t="shared" si="19"/>
        <v/>
      </c>
    </row>
    <row r="376" spans="1:19" ht="20.25" x14ac:dyDescent="0.25">
      <c r="A376" s="46"/>
      <c r="B376" s="46"/>
      <c r="C376" s="46"/>
      <c r="D376" s="46"/>
      <c r="E376" s="46"/>
      <c r="F376" s="46"/>
      <c r="G376" s="46"/>
      <c r="H376" s="46"/>
      <c r="J376" s="16"/>
      <c r="K376" s="16"/>
      <c r="L376" s="16"/>
      <c r="M376" s="11" t="str">
        <f t="shared" si="21"/>
        <v>AWAITING INPUT</v>
      </c>
      <c r="O376" s="15"/>
      <c r="P376" s="13" t="str">
        <f t="shared" si="20"/>
        <v>←</v>
      </c>
      <c r="Q376" s="7" t="str" cm="1">
        <f t="array" ref="Q376">_xlfn.IFS(M376="ACTIVE","",M376="LEAVER","ENTER DOL",M376="LEAVER @ 31/03","ENTER DOL",M376="OPT OUT","ENTER OPT OUT DATE",M376="CAREER BREAK","ENTER START DATE OF CAREER BREAK",M376="DEATH IN SERVICE","ENTER DATE OF DEATH",M376="SWITCH TO PARTNERSHIP","ENTER SWITCH DATE",M376="SWITCH TO ALPHA","ENTER SWITCH DATE",M376="NEW JOINER","ENTER EMPLOYMENT START DATE",M376="OPT IN","ENTER OPT IN DATE",M376="NEW JOINER / LEAVER","ENTER START DATE AND DOL",M376="NEW JOINER / OPT OUT","ENTER START DATE AND DATE OF OPT OUT",M376="NEW JOINER / PARTNERSHIP","ENTER START DATE AND DATE OF SWITCH TO PARTNERSHIP",M376="LEAVER FROM CAREER BREAK","ENTER DOL",M376="LEAVER FROM OPT OUT","ENTER DOL",M376="LEAVER FROM PARTNERSHIP","ENTER DOL",M376="RETURN FROM CAREER BREAK","ENTER RETURN BACK DATE",M376="INVALID COMBINATION","REVIEW INPUT",M376="AWAITING INPUT","AWAITING INPUT",M376="CONTINUOUS OPT OUT","",M376="CONTINUOUS CAREER BREAK","",M376="CONTINUOUS PARTNERSHIP","")</f>
        <v>AWAITING INPUT</v>
      </c>
      <c r="S376" s="11" t="str">
        <f t="shared" si="19"/>
        <v/>
      </c>
    </row>
    <row r="377" spans="1:19" ht="20.25" x14ac:dyDescent="0.25">
      <c r="A377" s="46"/>
      <c r="B377" s="46"/>
      <c r="C377" s="46"/>
      <c r="D377" s="46"/>
      <c r="E377" s="46"/>
      <c r="F377" s="46"/>
      <c r="G377" s="46"/>
      <c r="H377" s="46"/>
      <c r="J377" s="16"/>
      <c r="K377" s="16"/>
      <c r="L377" s="16"/>
      <c r="M377" s="11" t="str">
        <f t="shared" si="21"/>
        <v>AWAITING INPUT</v>
      </c>
      <c r="O377" s="15"/>
      <c r="P377" s="13" t="str">
        <f t="shared" si="20"/>
        <v>←</v>
      </c>
      <c r="Q377" s="7" t="str" cm="1">
        <f t="array" ref="Q377">_xlfn.IFS(M377="ACTIVE","",M377="LEAVER","ENTER DOL",M377="LEAVER @ 31/03","ENTER DOL",M377="OPT OUT","ENTER OPT OUT DATE",M377="CAREER BREAK","ENTER START DATE OF CAREER BREAK",M377="DEATH IN SERVICE","ENTER DATE OF DEATH",M377="SWITCH TO PARTNERSHIP","ENTER SWITCH DATE",M377="SWITCH TO ALPHA","ENTER SWITCH DATE",M377="NEW JOINER","ENTER EMPLOYMENT START DATE",M377="OPT IN","ENTER OPT IN DATE",M377="NEW JOINER / LEAVER","ENTER START DATE AND DOL",M377="NEW JOINER / OPT OUT","ENTER START DATE AND DATE OF OPT OUT",M377="NEW JOINER / PARTNERSHIP","ENTER START DATE AND DATE OF SWITCH TO PARTNERSHIP",M377="LEAVER FROM CAREER BREAK","ENTER DOL",M377="LEAVER FROM OPT OUT","ENTER DOL",M377="LEAVER FROM PARTNERSHIP","ENTER DOL",M377="RETURN FROM CAREER BREAK","ENTER RETURN BACK DATE",M377="INVALID COMBINATION","REVIEW INPUT",M377="AWAITING INPUT","AWAITING INPUT",M377="CONTINUOUS OPT OUT","",M377="CONTINUOUS CAREER BREAK","",M377="CONTINUOUS PARTNERSHIP","")</f>
        <v>AWAITING INPUT</v>
      </c>
      <c r="S377" s="11" t="str">
        <f t="shared" si="19"/>
        <v/>
      </c>
    </row>
    <row r="378" spans="1:19" ht="20.25" x14ac:dyDescent="0.25">
      <c r="A378" s="46"/>
      <c r="B378" s="46"/>
      <c r="C378" s="46"/>
      <c r="D378" s="46"/>
      <c r="E378" s="46"/>
      <c r="F378" s="46"/>
      <c r="G378" s="46"/>
      <c r="H378" s="46"/>
      <c r="J378" s="16"/>
      <c r="K378" s="16"/>
      <c r="L378" s="16"/>
      <c r="M378" s="11" t="str">
        <f t="shared" si="21"/>
        <v>AWAITING INPUT</v>
      </c>
      <c r="O378" s="15"/>
      <c r="P378" s="13" t="str">
        <f t="shared" si="20"/>
        <v>←</v>
      </c>
      <c r="Q378" s="7" t="str" cm="1">
        <f t="array" ref="Q378">_xlfn.IFS(M378="ACTIVE","",M378="LEAVER","ENTER DOL",M378="LEAVER @ 31/03","ENTER DOL",M378="OPT OUT","ENTER OPT OUT DATE",M378="CAREER BREAK","ENTER START DATE OF CAREER BREAK",M378="DEATH IN SERVICE","ENTER DATE OF DEATH",M378="SWITCH TO PARTNERSHIP","ENTER SWITCH DATE",M378="SWITCH TO ALPHA","ENTER SWITCH DATE",M378="NEW JOINER","ENTER EMPLOYMENT START DATE",M378="OPT IN","ENTER OPT IN DATE",M378="NEW JOINER / LEAVER","ENTER START DATE AND DOL",M378="NEW JOINER / OPT OUT","ENTER START DATE AND DATE OF OPT OUT",M378="NEW JOINER / PARTNERSHIP","ENTER START DATE AND DATE OF SWITCH TO PARTNERSHIP",M378="LEAVER FROM CAREER BREAK","ENTER DOL",M378="LEAVER FROM OPT OUT","ENTER DOL",M378="LEAVER FROM PARTNERSHIP","ENTER DOL",M378="RETURN FROM CAREER BREAK","ENTER RETURN BACK DATE",M378="INVALID COMBINATION","REVIEW INPUT",M378="AWAITING INPUT","AWAITING INPUT",M378="CONTINUOUS OPT OUT","",M378="CONTINUOUS CAREER BREAK","",M378="CONTINUOUS PARTNERSHIP","")</f>
        <v>AWAITING INPUT</v>
      </c>
      <c r="S378" s="11" t="str">
        <f t="shared" si="19"/>
        <v/>
      </c>
    </row>
    <row r="379" spans="1:19" ht="20.25" x14ac:dyDescent="0.25">
      <c r="A379" s="46"/>
      <c r="B379" s="46"/>
      <c r="C379" s="46"/>
      <c r="D379" s="46"/>
      <c r="E379" s="46"/>
      <c r="F379" s="46"/>
      <c r="G379" s="46"/>
      <c r="H379" s="46"/>
      <c r="J379" s="16"/>
      <c r="K379" s="16"/>
      <c r="L379" s="16"/>
      <c r="M379" s="11" t="str">
        <f t="shared" si="21"/>
        <v>AWAITING INPUT</v>
      </c>
      <c r="O379" s="15"/>
      <c r="P379" s="13" t="str">
        <f t="shared" si="20"/>
        <v>←</v>
      </c>
      <c r="Q379" s="7" t="str" cm="1">
        <f t="array" ref="Q379">_xlfn.IFS(M379="ACTIVE","",M379="LEAVER","ENTER DOL",M379="LEAVER @ 31/03","ENTER DOL",M379="OPT OUT","ENTER OPT OUT DATE",M379="CAREER BREAK","ENTER START DATE OF CAREER BREAK",M379="DEATH IN SERVICE","ENTER DATE OF DEATH",M379="SWITCH TO PARTNERSHIP","ENTER SWITCH DATE",M379="SWITCH TO ALPHA","ENTER SWITCH DATE",M379="NEW JOINER","ENTER EMPLOYMENT START DATE",M379="OPT IN","ENTER OPT IN DATE",M379="NEW JOINER / LEAVER","ENTER START DATE AND DOL",M379="NEW JOINER / OPT OUT","ENTER START DATE AND DATE OF OPT OUT",M379="NEW JOINER / PARTNERSHIP","ENTER START DATE AND DATE OF SWITCH TO PARTNERSHIP",M379="LEAVER FROM CAREER BREAK","ENTER DOL",M379="LEAVER FROM OPT OUT","ENTER DOL",M379="LEAVER FROM PARTNERSHIP","ENTER DOL",M379="RETURN FROM CAREER BREAK","ENTER RETURN BACK DATE",M379="INVALID COMBINATION","REVIEW INPUT",M379="AWAITING INPUT","AWAITING INPUT",M379="CONTINUOUS OPT OUT","",M379="CONTINUOUS CAREER BREAK","",M379="CONTINUOUS PARTNERSHIP","")</f>
        <v>AWAITING INPUT</v>
      </c>
      <c r="S379" s="11" t="str">
        <f t="shared" si="19"/>
        <v/>
      </c>
    </row>
    <row r="380" spans="1:19" ht="20.25" x14ac:dyDescent="0.25">
      <c r="A380" s="46"/>
      <c r="B380" s="46"/>
      <c r="C380" s="46"/>
      <c r="D380" s="46"/>
      <c r="E380" s="46"/>
      <c r="F380" s="46"/>
      <c r="G380" s="46"/>
      <c r="H380" s="46"/>
      <c r="J380" s="16"/>
      <c r="K380" s="16"/>
      <c r="L380" s="16"/>
      <c r="M380" s="11" t="str">
        <f t="shared" si="21"/>
        <v>AWAITING INPUT</v>
      </c>
      <c r="O380" s="15"/>
      <c r="P380" s="13" t="str">
        <f t="shared" si="20"/>
        <v>←</v>
      </c>
      <c r="Q380" s="7" t="str" cm="1">
        <f t="array" ref="Q380">_xlfn.IFS(M380="ACTIVE","",M380="LEAVER","ENTER DOL",M380="LEAVER @ 31/03","ENTER DOL",M380="OPT OUT","ENTER OPT OUT DATE",M380="CAREER BREAK","ENTER START DATE OF CAREER BREAK",M380="DEATH IN SERVICE","ENTER DATE OF DEATH",M380="SWITCH TO PARTNERSHIP","ENTER SWITCH DATE",M380="SWITCH TO ALPHA","ENTER SWITCH DATE",M380="NEW JOINER","ENTER EMPLOYMENT START DATE",M380="OPT IN","ENTER OPT IN DATE",M380="NEW JOINER / LEAVER","ENTER START DATE AND DOL",M380="NEW JOINER / OPT OUT","ENTER START DATE AND DATE OF OPT OUT",M380="NEW JOINER / PARTNERSHIP","ENTER START DATE AND DATE OF SWITCH TO PARTNERSHIP",M380="LEAVER FROM CAREER BREAK","ENTER DOL",M380="LEAVER FROM OPT OUT","ENTER DOL",M380="LEAVER FROM PARTNERSHIP","ENTER DOL",M380="RETURN FROM CAREER BREAK","ENTER RETURN BACK DATE",M380="INVALID COMBINATION","REVIEW INPUT",M380="AWAITING INPUT","AWAITING INPUT",M380="CONTINUOUS OPT OUT","",M380="CONTINUOUS CAREER BREAK","",M380="CONTINUOUS PARTNERSHIP","")</f>
        <v>AWAITING INPUT</v>
      </c>
      <c r="S380" s="11" t="str">
        <f t="shared" si="19"/>
        <v/>
      </c>
    </row>
    <row r="381" spans="1:19" ht="20.25" x14ac:dyDescent="0.25">
      <c r="A381" s="46"/>
      <c r="B381" s="46"/>
      <c r="C381" s="46"/>
      <c r="D381" s="46"/>
      <c r="E381" s="46"/>
      <c r="F381" s="46"/>
      <c r="G381" s="46"/>
      <c r="H381" s="46"/>
      <c r="J381" s="16"/>
      <c r="K381" s="16"/>
      <c r="L381" s="16"/>
      <c r="M381" s="11" t="str">
        <f t="shared" si="21"/>
        <v>AWAITING INPUT</v>
      </c>
      <c r="O381" s="15"/>
      <c r="P381" s="13" t="str">
        <f t="shared" si="20"/>
        <v>←</v>
      </c>
      <c r="Q381" s="7" t="str" cm="1">
        <f t="array" ref="Q381">_xlfn.IFS(M381="ACTIVE","",M381="LEAVER","ENTER DOL",M381="LEAVER @ 31/03","ENTER DOL",M381="OPT OUT","ENTER OPT OUT DATE",M381="CAREER BREAK","ENTER START DATE OF CAREER BREAK",M381="DEATH IN SERVICE","ENTER DATE OF DEATH",M381="SWITCH TO PARTNERSHIP","ENTER SWITCH DATE",M381="SWITCH TO ALPHA","ENTER SWITCH DATE",M381="NEW JOINER","ENTER EMPLOYMENT START DATE",M381="OPT IN","ENTER OPT IN DATE",M381="NEW JOINER / LEAVER","ENTER START DATE AND DOL",M381="NEW JOINER / OPT OUT","ENTER START DATE AND DATE OF OPT OUT",M381="NEW JOINER / PARTNERSHIP","ENTER START DATE AND DATE OF SWITCH TO PARTNERSHIP",M381="LEAVER FROM CAREER BREAK","ENTER DOL",M381="LEAVER FROM OPT OUT","ENTER DOL",M381="LEAVER FROM PARTNERSHIP","ENTER DOL",M381="RETURN FROM CAREER BREAK","ENTER RETURN BACK DATE",M381="INVALID COMBINATION","REVIEW INPUT",M381="AWAITING INPUT","AWAITING INPUT",M381="CONTINUOUS OPT OUT","",M381="CONTINUOUS CAREER BREAK","",M381="CONTINUOUS PARTNERSHIP","")</f>
        <v>AWAITING INPUT</v>
      </c>
      <c r="S381" s="11" t="str">
        <f t="shared" si="19"/>
        <v/>
      </c>
    </row>
    <row r="382" spans="1:19" ht="20.25" x14ac:dyDescent="0.25">
      <c r="A382" s="46"/>
      <c r="B382" s="46"/>
      <c r="C382" s="46"/>
      <c r="D382" s="46"/>
      <c r="E382" s="46"/>
      <c r="F382" s="46"/>
      <c r="G382" s="46"/>
      <c r="H382" s="46"/>
      <c r="J382" s="16"/>
      <c r="K382" s="16"/>
      <c r="L382" s="16"/>
      <c r="M382" s="11" t="str">
        <f t="shared" si="21"/>
        <v>AWAITING INPUT</v>
      </c>
      <c r="O382" s="15"/>
      <c r="P382" s="13" t="str">
        <f t="shared" si="20"/>
        <v>←</v>
      </c>
      <c r="Q382" s="7" t="str" cm="1">
        <f t="array" ref="Q382">_xlfn.IFS(M382="ACTIVE","",M382="LEAVER","ENTER DOL",M382="LEAVER @ 31/03","ENTER DOL",M382="OPT OUT","ENTER OPT OUT DATE",M382="CAREER BREAK","ENTER START DATE OF CAREER BREAK",M382="DEATH IN SERVICE","ENTER DATE OF DEATH",M382="SWITCH TO PARTNERSHIP","ENTER SWITCH DATE",M382="SWITCH TO ALPHA","ENTER SWITCH DATE",M382="NEW JOINER","ENTER EMPLOYMENT START DATE",M382="OPT IN","ENTER OPT IN DATE",M382="NEW JOINER / LEAVER","ENTER START DATE AND DOL",M382="NEW JOINER / OPT OUT","ENTER START DATE AND DATE OF OPT OUT",M382="NEW JOINER / PARTNERSHIP","ENTER START DATE AND DATE OF SWITCH TO PARTNERSHIP",M382="LEAVER FROM CAREER BREAK","ENTER DOL",M382="LEAVER FROM OPT OUT","ENTER DOL",M382="LEAVER FROM PARTNERSHIP","ENTER DOL",M382="RETURN FROM CAREER BREAK","ENTER RETURN BACK DATE",M382="INVALID COMBINATION","REVIEW INPUT",M382="AWAITING INPUT","AWAITING INPUT",M382="CONTINUOUS OPT OUT","",M382="CONTINUOUS CAREER BREAK","",M382="CONTINUOUS PARTNERSHIP","")</f>
        <v>AWAITING INPUT</v>
      </c>
      <c r="S382" s="11" t="str">
        <f t="shared" si="19"/>
        <v/>
      </c>
    </row>
    <row r="383" spans="1:19" ht="20.25" x14ac:dyDescent="0.25">
      <c r="A383" s="46"/>
      <c r="B383" s="46"/>
      <c r="C383" s="46"/>
      <c r="D383" s="46"/>
      <c r="E383" s="46"/>
      <c r="F383" s="46"/>
      <c r="G383" s="46"/>
      <c r="H383" s="46"/>
      <c r="J383" s="16"/>
      <c r="K383" s="16"/>
      <c r="L383" s="16"/>
      <c r="M383" s="11" t="str">
        <f t="shared" si="21"/>
        <v>AWAITING INPUT</v>
      </c>
      <c r="O383" s="15"/>
      <c r="P383" s="13" t="str">
        <f t="shared" si="20"/>
        <v>←</v>
      </c>
      <c r="Q383" s="7" t="str" cm="1">
        <f t="array" ref="Q383">_xlfn.IFS(M383="ACTIVE","",M383="LEAVER","ENTER DOL",M383="LEAVER @ 31/03","ENTER DOL",M383="OPT OUT","ENTER OPT OUT DATE",M383="CAREER BREAK","ENTER START DATE OF CAREER BREAK",M383="DEATH IN SERVICE","ENTER DATE OF DEATH",M383="SWITCH TO PARTNERSHIP","ENTER SWITCH DATE",M383="SWITCH TO ALPHA","ENTER SWITCH DATE",M383="NEW JOINER","ENTER EMPLOYMENT START DATE",M383="OPT IN","ENTER OPT IN DATE",M383="NEW JOINER / LEAVER","ENTER START DATE AND DOL",M383="NEW JOINER / OPT OUT","ENTER START DATE AND DATE OF OPT OUT",M383="NEW JOINER / PARTNERSHIP","ENTER START DATE AND DATE OF SWITCH TO PARTNERSHIP",M383="LEAVER FROM CAREER BREAK","ENTER DOL",M383="LEAVER FROM OPT OUT","ENTER DOL",M383="LEAVER FROM PARTNERSHIP","ENTER DOL",M383="RETURN FROM CAREER BREAK","ENTER RETURN BACK DATE",M383="INVALID COMBINATION","REVIEW INPUT",M383="AWAITING INPUT","AWAITING INPUT",M383="CONTINUOUS OPT OUT","",M383="CONTINUOUS CAREER BREAK","",M383="CONTINUOUS PARTNERSHIP","")</f>
        <v>AWAITING INPUT</v>
      </c>
      <c r="S383" s="11" t="str">
        <f t="shared" si="19"/>
        <v/>
      </c>
    </row>
    <row r="384" spans="1:19" ht="20.25" x14ac:dyDescent="0.25">
      <c r="A384" s="46"/>
      <c r="B384" s="46"/>
      <c r="C384" s="46"/>
      <c r="D384" s="46"/>
      <c r="E384" s="46"/>
      <c r="F384" s="46"/>
      <c r="G384" s="46"/>
      <c r="H384" s="46"/>
      <c r="J384" s="16"/>
      <c r="K384" s="16"/>
      <c r="L384" s="16"/>
      <c r="M384" s="11" t="str">
        <f t="shared" si="21"/>
        <v>AWAITING INPUT</v>
      </c>
      <c r="O384" s="15"/>
      <c r="P384" s="13" t="str">
        <f t="shared" si="20"/>
        <v>←</v>
      </c>
      <c r="Q384" s="7" t="str" cm="1">
        <f t="array" ref="Q384">_xlfn.IFS(M384="ACTIVE","",M384="LEAVER","ENTER DOL",M384="LEAVER @ 31/03","ENTER DOL",M384="OPT OUT","ENTER OPT OUT DATE",M384="CAREER BREAK","ENTER START DATE OF CAREER BREAK",M384="DEATH IN SERVICE","ENTER DATE OF DEATH",M384="SWITCH TO PARTNERSHIP","ENTER SWITCH DATE",M384="SWITCH TO ALPHA","ENTER SWITCH DATE",M384="NEW JOINER","ENTER EMPLOYMENT START DATE",M384="OPT IN","ENTER OPT IN DATE",M384="NEW JOINER / LEAVER","ENTER START DATE AND DOL",M384="NEW JOINER / OPT OUT","ENTER START DATE AND DATE OF OPT OUT",M384="NEW JOINER / PARTNERSHIP","ENTER START DATE AND DATE OF SWITCH TO PARTNERSHIP",M384="LEAVER FROM CAREER BREAK","ENTER DOL",M384="LEAVER FROM OPT OUT","ENTER DOL",M384="LEAVER FROM PARTNERSHIP","ENTER DOL",M384="RETURN FROM CAREER BREAK","ENTER RETURN BACK DATE",M384="INVALID COMBINATION","REVIEW INPUT",M384="AWAITING INPUT","AWAITING INPUT",M384="CONTINUOUS OPT OUT","",M384="CONTINUOUS CAREER BREAK","",M384="CONTINUOUS PARTNERSHIP","")</f>
        <v>AWAITING INPUT</v>
      </c>
      <c r="S384" s="11" t="str">
        <f t="shared" si="19"/>
        <v/>
      </c>
    </row>
    <row r="385" spans="1:19" ht="20.25" x14ac:dyDescent="0.25">
      <c r="A385" s="46"/>
      <c r="B385" s="46"/>
      <c r="C385" s="46"/>
      <c r="D385" s="46"/>
      <c r="E385" s="46"/>
      <c r="F385" s="46"/>
      <c r="G385" s="46"/>
      <c r="H385" s="46"/>
      <c r="J385" s="16"/>
      <c r="K385" s="16"/>
      <c r="L385" s="16"/>
      <c r="M385" s="11" t="str">
        <f t="shared" si="21"/>
        <v>AWAITING INPUT</v>
      </c>
      <c r="O385" s="15"/>
      <c r="P385" s="13" t="str">
        <f t="shared" si="20"/>
        <v>←</v>
      </c>
      <c r="Q385" s="7" t="str" cm="1">
        <f t="array" ref="Q385">_xlfn.IFS(M385="ACTIVE","",M385="LEAVER","ENTER DOL",M385="LEAVER @ 31/03","ENTER DOL",M385="OPT OUT","ENTER OPT OUT DATE",M385="CAREER BREAK","ENTER START DATE OF CAREER BREAK",M385="DEATH IN SERVICE","ENTER DATE OF DEATH",M385="SWITCH TO PARTNERSHIP","ENTER SWITCH DATE",M385="SWITCH TO ALPHA","ENTER SWITCH DATE",M385="NEW JOINER","ENTER EMPLOYMENT START DATE",M385="OPT IN","ENTER OPT IN DATE",M385="NEW JOINER / LEAVER","ENTER START DATE AND DOL",M385="NEW JOINER / OPT OUT","ENTER START DATE AND DATE OF OPT OUT",M385="NEW JOINER / PARTNERSHIP","ENTER START DATE AND DATE OF SWITCH TO PARTNERSHIP",M385="LEAVER FROM CAREER BREAK","ENTER DOL",M385="LEAVER FROM OPT OUT","ENTER DOL",M385="LEAVER FROM PARTNERSHIP","ENTER DOL",M385="RETURN FROM CAREER BREAK","ENTER RETURN BACK DATE",M385="INVALID COMBINATION","REVIEW INPUT",M385="AWAITING INPUT","AWAITING INPUT",M385="CONTINUOUS OPT OUT","",M385="CONTINUOUS CAREER BREAK","",M385="CONTINUOUS PARTNERSHIP","")</f>
        <v>AWAITING INPUT</v>
      </c>
      <c r="S385" s="11" t="str">
        <f t="shared" si="19"/>
        <v/>
      </c>
    </row>
    <row r="386" spans="1:19" ht="20.25" x14ac:dyDescent="0.25">
      <c r="A386" s="46"/>
      <c r="B386" s="46"/>
      <c r="C386" s="46"/>
      <c r="D386" s="46"/>
      <c r="E386" s="46"/>
      <c r="F386" s="46"/>
      <c r="G386" s="46"/>
      <c r="H386" s="46"/>
      <c r="J386" s="16"/>
      <c r="K386" s="16"/>
      <c r="L386" s="16"/>
      <c r="M386" s="11" t="str">
        <f t="shared" si="21"/>
        <v>AWAITING INPUT</v>
      </c>
      <c r="O386" s="15"/>
      <c r="P386" s="13" t="str">
        <f t="shared" si="20"/>
        <v>←</v>
      </c>
      <c r="Q386" s="7" t="str" cm="1">
        <f t="array" ref="Q386">_xlfn.IFS(M386="ACTIVE","",M386="LEAVER","ENTER DOL",M386="LEAVER @ 31/03","ENTER DOL",M386="OPT OUT","ENTER OPT OUT DATE",M386="CAREER BREAK","ENTER START DATE OF CAREER BREAK",M386="DEATH IN SERVICE","ENTER DATE OF DEATH",M386="SWITCH TO PARTNERSHIP","ENTER SWITCH DATE",M386="SWITCH TO ALPHA","ENTER SWITCH DATE",M386="NEW JOINER","ENTER EMPLOYMENT START DATE",M386="OPT IN","ENTER OPT IN DATE",M386="NEW JOINER / LEAVER","ENTER START DATE AND DOL",M386="NEW JOINER / OPT OUT","ENTER START DATE AND DATE OF OPT OUT",M386="NEW JOINER / PARTNERSHIP","ENTER START DATE AND DATE OF SWITCH TO PARTNERSHIP",M386="LEAVER FROM CAREER BREAK","ENTER DOL",M386="LEAVER FROM OPT OUT","ENTER DOL",M386="LEAVER FROM PARTNERSHIP","ENTER DOL",M386="RETURN FROM CAREER BREAK","ENTER RETURN BACK DATE",M386="INVALID COMBINATION","REVIEW INPUT",M386="AWAITING INPUT","AWAITING INPUT",M386="CONTINUOUS OPT OUT","",M386="CONTINUOUS CAREER BREAK","",M386="CONTINUOUS PARTNERSHIP","")</f>
        <v>AWAITING INPUT</v>
      </c>
      <c r="S386" s="11" t="str">
        <f t="shared" si="19"/>
        <v/>
      </c>
    </row>
    <row r="387" spans="1:19" ht="20.25" x14ac:dyDescent="0.25">
      <c r="A387" s="46"/>
      <c r="B387" s="46"/>
      <c r="C387" s="46"/>
      <c r="D387" s="46"/>
      <c r="E387" s="46"/>
      <c r="F387" s="46"/>
      <c r="G387" s="46"/>
      <c r="H387" s="46"/>
      <c r="J387" s="16"/>
      <c r="K387" s="16"/>
      <c r="L387" s="16"/>
      <c r="M387" s="11" t="str">
        <f t="shared" si="21"/>
        <v>AWAITING INPUT</v>
      </c>
      <c r="O387" s="15"/>
      <c r="P387" s="13" t="str">
        <f t="shared" si="20"/>
        <v>←</v>
      </c>
      <c r="Q387" s="7" t="str" cm="1">
        <f t="array" ref="Q387">_xlfn.IFS(M387="ACTIVE","",M387="LEAVER","ENTER DOL",M387="LEAVER @ 31/03","ENTER DOL",M387="OPT OUT","ENTER OPT OUT DATE",M387="CAREER BREAK","ENTER START DATE OF CAREER BREAK",M387="DEATH IN SERVICE","ENTER DATE OF DEATH",M387="SWITCH TO PARTNERSHIP","ENTER SWITCH DATE",M387="SWITCH TO ALPHA","ENTER SWITCH DATE",M387="NEW JOINER","ENTER EMPLOYMENT START DATE",M387="OPT IN","ENTER OPT IN DATE",M387="NEW JOINER / LEAVER","ENTER START DATE AND DOL",M387="NEW JOINER / OPT OUT","ENTER START DATE AND DATE OF OPT OUT",M387="NEW JOINER / PARTNERSHIP","ENTER START DATE AND DATE OF SWITCH TO PARTNERSHIP",M387="LEAVER FROM CAREER BREAK","ENTER DOL",M387="LEAVER FROM OPT OUT","ENTER DOL",M387="LEAVER FROM PARTNERSHIP","ENTER DOL",M387="RETURN FROM CAREER BREAK","ENTER RETURN BACK DATE",M387="INVALID COMBINATION","REVIEW INPUT",M387="AWAITING INPUT","AWAITING INPUT",M387="CONTINUOUS OPT OUT","",M387="CONTINUOUS CAREER BREAK","",M387="CONTINUOUS PARTNERSHIP","")</f>
        <v>AWAITING INPUT</v>
      </c>
      <c r="S387" s="11" t="str">
        <f t="shared" si="19"/>
        <v/>
      </c>
    </row>
    <row r="388" spans="1:19" ht="20.25" x14ac:dyDescent="0.25">
      <c r="A388" s="46"/>
      <c r="B388" s="46"/>
      <c r="C388" s="46"/>
      <c r="D388" s="46"/>
      <c r="E388" s="46"/>
      <c r="F388" s="46"/>
      <c r="G388" s="46"/>
      <c r="H388" s="46"/>
      <c r="J388" s="16"/>
      <c r="K388" s="16"/>
      <c r="L388" s="16"/>
      <c r="M388" s="11" t="str">
        <f t="shared" si="21"/>
        <v>AWAITING INPUT</v>
      </c>
      <c r="O388" s="15"/>
      <c r="P388" s="13" t="str">
        <f t="shared" si="20"/>
        <v>←</v>
      </c>
      <c r="Q388" s="7" t="str" cm="1">
        <f t="array" ref="Q388">_xlfn.IFS(M388="ACTIVE","",M388="LEAVER","ENTER DOL",M388="LEAVER @ 31/03","ENTER DOL",M388="OPT OUT","ENTER OPT OUT DATE",M388="CAREER BREAK","ENTER START DATE OF CAREER BREAK",M388="DEATH IN SERVICE","ENTER DATE OF DEATH",M388="SWITCH TO PARTNERSHIP","ENTER SWITCH DATE",M388="SWITCH TO ALPHA","ENTER SWITCH DATE",M388="NEW JOINER","ENTER EMPLOYMENT START DATE",M388="OPT IN","ENTER OPT IN DATE",M388="NEW JOINER / LEAVER","ENTER START DATE AND DOL",M388="NEW JOINER / OPT OUT","ENTER START DATE AND DATE OF OPT OUT",M388="NEW JOINER / PARTNERSHIP","ENTER START DATE AND DATE OF SWITCH TO PARTNERSHIP",M388="LEAVER FROM CAREER BREAK","ENTER DOL",M388="LEAVER FROM OPT OUT","ENTER DOL",M388="LEAVER FROM PARTNERSHIP","ENTER DOL",M388="RETURN FROM CAREER BREAK","ENTER RETURN BACK DATE",M388="INVALID COMBINATION","REVIEW INPUT",M388="AWAITING INPUT","AWAITING INPUT",M388="CONTINUOUS OPT OUT","",M388="CONTINUOUS CAREER BREAK","",M388="CONTINUOUS PARTNERSHIP","")</f>
        <v>AWAITING INPUT</v>
      </c>
      <c r="S388" s="11" t="str">
        <f t="shared" si="19"/>
        <v/>
      </c>
    </row>
    <row r="389" spans="1:19" ht="20.25" x14ac:dyDescent="0.25">
      <c r="A389" s="46"/>
      <c r="B389" s="46"/>
      <c r="C389" s="46"/>
      <c r="D389" s="46"/>
      <c r="E389" s="46"/>
      <c r="F389" s="46"/>
      <c r="G389" s="46"/>
      <c r="H389" s="46"/>
      <c r="J389" s="16"/>
      <c r="K389" s="16"/>
      <c r="L389" s="16"/>
      <c r="M389" s="11" t="str">
        <f t="shared" si="21"/>
        <v>AWAITING INPUT</v>
      </c>
      <c r="O389" s="15"/>
      <c r="P389" s="13" t="str">
        <f t="shared" si="20"/>
        <v>←</v>
      </c>
      <c r="Q389" s="7" t="str" cm="1">
        <f t="array" ref="Q389">_xlfn.IFS(M389="ACTIVE","",M389="LEAVER","ENTER DOL",M389="LEAVER @ 31/03","ENTER DOL",M389="OPT OUT","ENTER OPT OUT DATE",M389="CAREER BREAK","ENTER START DATE OF CAREER BREAK",M389="DEATH IN SERVICE","ENTER DATE OF DEATH",M389="SWITCH TO PARTNERSHIP","ENTER SWITCH DATE",M389="SWITCH TO ALPHA","ENTER SWITCH DATE",M389="NEW JOINER","ENTER EMPLOYMENT START DATE",M389="OPT IN","ENTER OPT IN DATE",M389="NEW JOINER / LEAVER","ENTER START DATE AND DOL",M389="NEW JOINER / OPT OUT","ENTER START DATE AND DATE OF OPT OUT",M389="NEW JOINER / PARTNERSHIP","ENTER START DATE AND DATE OF SWITCH TO PARTNERSHIP",M389="LEAVER FROM CAREER BREAK","ENTER DOL",M389="LEAVER FROM OPT OUT","ENTER DOL",M389="LEAVER FROM PARTNERSHIP","ENTER DOL",M389="RETURN FROM CAREER BREAK","ENTER RETURN BACK DATE",M389="INVALID COMBINATION","REVIEW INPUT",M389="AWAITING INPUT","AWAITING INPUT",M389="CONTINUOUS OPT OUT","",M389="CONTINUOUS CAREER BREAK","",M389="CONTINUOUS PARTNERSHIP","")</f>
        <v>AWAITING INPUT</v>
      </c>
      <c r="S389" s="11" t="str">
        <f t="shared" si="19"/>
        <v/>
      </c>
    </row>
    <row r="390" spans="1:19" ht="20.25" x14ac:dyDescent="0.25">
      <c r="A390" s="46"/>
      <c r="B390" s="46"/>
      <c r="C390" s="46"/>
      <c r="D390" s="46"/>
      <c r="E390" s="46"/>
      <c r="F390" s="46"/>
      <c r="G390" s="46"/>
      <c r="H390" s="46"/>
      <c r="J390" s="16"/>
      <c r="K390" s="16"/>
      <c r="L390" s="16"/>
      <c r="M390" s="11" t="str">
        <f t="shared" si="21"/>
        <v>AWAITING INPUT</v>
      </c>
      <c r="O390" s="15"/>
      <c r="P390" s="13" t="str">
        <f t="shared" si="20"/>
        <v>←</v>
      </c>
      <c r="Q390" s="7" t="str" cm="1">
        <f t="array" ref="Q390">_xlfn.IFS(M390="ACTIVE","",M390="LEAVER","ENTER DOL",M390="LEAVER @ 31/03","ENTER DOL",M390="OPT OUT","ENTER OPT OUT DATE",M390="CAREER BREAK","ENTER START DATE OF CAREER BREAK",M390="DEATH IN SERVICE","ENTER DATE OF DEATH",M390="SWITCH TO PARTNERSHIP","ENTER SWITCH DATE",M390="SWITCH TO ALPHA","ENTER SWITCH DATE",M390="NEW JOINER","ENTER EMPLOYMENT START DATE",M390="OPT IN","ENTER OPT IN DATE",M390="NEW JOINER / LEAVER","ENTER START DATE AND DOL",M390="NEW JOINER / OPT OUT","ENTER START DATE AND DATE OF OPT OUT",M390="NEW JOINER / PARTNERSHIP","ENTER START DATE AND DATE OF SWITCH TO PARTNERSHIP",M390="LEAVER FROM CAREER BREAK","ENTER DOL",M390="LEAVER FROM OPT OUT","ENTER DOL",M390="LEAVER FROM PARTNERSHIP","ENTER DOL",M390="RETURN FROM CAREER BREAK","ENTER RETURN BACK DATE",M390="INVALID COMBINATION","REVIEW INPUT",M390="AWAITING INPUT","AWAITING INPUT",M390="CONTINUOUS OPT OUT","",M390="CONTINUOUS CAREER BREAK","",M390="CONTINUOUS PARTNERSHIP","")</f>
        <v>AWAITING INPUT</v>
      </c>
      <c r="S390" s="11" t="str">
        <f t="shared" si="19"/>
        <v/>
      </c>
    </row>
    <row r="391" spans="1:19" ht="20.25" x14ac:dyDescent="0.25">
      <c r="A391" s="46"/>
      <c r="B391" s="46"/>
      <c r="C391" s="46"/>
      <c r="D391" s="46"/>
      <c r="E391" s="46"/>
      <c r="F391" s="46"/>
      <c r="G391" s="46"/>
      <c r="H391" s="46"/>
      <c r="J391" s="16"/>
      <c r="K391" s="16"/>
      <c r="L391" s="16"/>
      <c r="M391" s="11" t="str">
        <f t="shared" si="21"/>
        <v>AWAITING INPUT</v>
      </c>
      <c r="O391" s="15"/>
      <c r="P391" s="13" t="str">
        <f t="shared" si="20"/>
        <v>←</v>
      </c>
      <c r="Q391" s="7" t="str" cm="1">
        <f t="array" ref="Q391">_xlfn.IFS(M391="ACTIVE","",M391="LEAVER","ENTER DOL",M391="LEAVER @ 31/03","ENTER DOL",M391="OPT OUT","ENTER OPT OUT DATE",M391="CAREER BREAK","ENTER START DATE OF CAREER BREAK",M391="DEATH IN SERVICE","ENTER DATE OF DEATH",M391="SWITCH TO PARTNERSHIP","ENTER SWITCH DATE",M391="SWITCH TO ALPHA","ENTER SWITCH DATE",M391="NEW JOINER","ENTER EMPLOYMENT START DATE",M391="OPT IN","ENTER OPT IN DATE",M391="NEW JOINER / LEAVER","ENTER START DATE AND DOL",M391="NEW JOINER / OPT OUT","ENTER START DATE AND DATE OF OPT OUT",M391="NEW JOINER / PARTNERSHIP","ENTER START DATE AND DATE OF SWITCH TO PARTNERSHIP",M391="LEAVER FROM CAREER BREAK","ENTER DOL",M391="LEAVER FROM OPT OUT","ENTER DOL",M391="LEAVER FROM PARTNERSHIP","ENTER DOL",M391="RETURN FROM CAREER BREAK","ENTER RETURN BACK DATE",M391="INVALID COMBINATION","REVIEW INPUT",M391="AWAITING INPUT","AWAITING INPUT",M391="CONTINUOUS OPT OUT","",M391="CONTINUOUS CAREER BREAK","",M391="CONTINUOUS PARTNERSHIP","")</f>
        <v>AWAITING INPUT</v>
      </c>
      <c r="S391" s="11" t="str">
        <f t="shared" si="19"/>
        <v/>
      </c>
    </row>
    <row r="392" spans="1:19" ht="20.25" x14ac:dyDescent="0.25">
      <c r="A392" s="46"/>
      <c r="B392" s="46"/>
      <c r="C392" s="46"/>
      <c r="D392" s="46"/>
      <c r="E392" s="46"/>
      <c r="F392" s="46"/>
      <c r="G392" s="46"/>
      <c r="H392" s="46"/>
      <c r="J392" s="16"/>
      <c r="K392" s="16"/>
      <c r="L392" s="16"/>
      <c r="M392" s="11" t="str">
        <f t="shared" si="21"/>
        <v>AWAITING INPUT</v>
      </c>
      <c r="O392" s="15"/>
      <c r="P392" s="13" t="str">
        <f t="shared" si="20"/>
        <v>←</v>
      </c>
      <c r="Q392" s="7" t="str" cm="1">
        <f t="array" ref="Q392">_xlfn.IFS(M392="ACTIVE","",M392="LEAVER","ENTER DOL",M392="LEAVER @ 31/03","ENTER DOL",M392="OPT OUT","ENTER OPT OUT DATE",M392="CAREER BREAK","ENTER START DATE OF CAREER BREAK",M392="DEATH IN SERVICE","ENTER DATE OF DEATH",M392="SWITCH TO PARTNERSHIP","ENTER SWITCH DATE",M392="SWITCH TO ALPHA","ENTER SWITCH DATE",M392="NEW JOINER","ENTER EMPLOYMENT START DATE",M392="OPT IN","ENTER OPT IN DATE",M392="NEW JOINER / LEAVER","ENTER START DATE AND DOL",M392="NEW JOINER / OPT OUT","ENTER START DATE AND DATE OF OPT OUT",M392="NEW JOINER / PARTNERSHIP","ENTER START DATE AND DATE OF SWITCH TO PARTNERSHIP",M392="LEAVER FROM CAREER BREAK","ENTER DOL",M392="LEAVER FROM OPT OUT","ENTER DOL",M392="LEAVER FROM PARTNERSHIP","ENTER DOL",M392="RETURN FROM CAREER BREAK","ENTER RETURN BACK DATE",M392="INVALID COMBINATION","REVIEW INPUT",M392="AWAITING INPUT","AWAITING INPUT",M392="CONTINUOUS OPT OUT","",M392="CONTINUOUS CAREER BREAK","",M392="CONTINUOUS PARTNERSHIP","")</f>
        <v>AWAITING INPUT</v>
      </c>
      <c r="S392" s="11" t="str">
        <f t="shared" si="19"/>
        <v/>
      </c>
    </row>
    <row r="393" spans="1:19" ht="20.25" x14ac:dyDescent="0.25">
      <c r="A393" s="46"/>
      <c r="B393" s="46"/>
      <c r="C393" s="46"/>
      <c r="D393" s="46"/>
      <c r="E393" s="46"/>
      <c r="F393" s="46"/>
      <c r="G393" s="46"/>
      <c r="H393" s="46"/>
      <c r="J393" s="16"/>
      <c r="K393" s="16"/>
      <c r="L393" s="16"/>
      <c r="M393" s="11" t="str">
        <f t="shared" si="21"/>
        <v>AWAITING INPUT</v>
      </c>
      <c r="O393" s="15"/>
      <c r="P393" s="13" t="str">
        <f t="shared" si="20"/>
        <v>←</v>
      </c>
      <c r="Q393" s="7" t="str" cm="1">
        <f t="array" ref="Q393">_xlfn.IFS(M393="ACTIVE","",M393="LEAVER","ENTER DOL",M393="LEAVER @ 31/03","ENTER DOL",M393="OPT OUT","ENTER OPT OUT DATE",M393="CAREER BREAK","ENTER START DATE OF CAREER BREAK",M393="DEATH IN SERVICE","ENTER DATE OF DEATH",M393="SWITCH TO PARTNERSHIP","ENTER SWITCH DATE",M393="SWITCH TO ALPHA","ENTER SWITCH DATE",M393="NEW JOINER","ENTER EMPLOYMENT START DATE",M393="OPT IN","ENTER OPT IN DATE",M393="NEW JOINER / LEAVER","ENTER START DATE AND DOL",M393="NEW JOINER / OPT OUT","ENTER START DATE AND DATE OF OPT OUT",M393="NEW JOINER / PARTNERSHIP","ENTER START DATE AND DATE OF SWITCH TO PARTNERSHIP",M393="LEAVER FROM CAREER BREAK","ENTER DOL",M393="LEAVER FROM OPT OUT","ENTER DOL",M393="LEAVER FROM PARTNERSHIP","ENTER DOL",M393="RETURN FROM CAREER BREAK","ENTER RETURN BACK DATE",M393="INVALID COMBINATION","REVIEW INPUT",M393="AWAITING INPUT","AWAITING INPUT",M393="CONTINUOUS OPT OUT","",M393="CONTINUOUS CAREER BREAK","",M393="CONTINUOUS PARTNERSHIP","")</f>
        <v>AWAITING INPUT</v>
      </c>
      <c r="S393" s="11" t="str">
        <f t="shared" ref="S393:S456" si="22">IF(AND($J393="ACTIVE",$K393="ACTIVE"),"A -&gt; A",IF(AND($J393="INACTIVE",$K393="ACTIVE"),"I -&gt; A",IF(AND($J393="ACTIVE",$K393="INACTIVE"),"A -&gt; I",IF(AND($J393="INACTIVE",$K393="INACTIVE"),"I -&gt; I",""))))</f>
        <v/>
      </c>
    </row>
    <row r="394" spans="1:19" ht="20.25" x14ac:dyDescent="0.25">
      <c r="A394" s="46"/>
      <c r="B394" s="46"/>
      <c r="C394" s="46"/>
      <c r="D394" s="46"/>
      <c r="E394" s="46"/>
      <c r="F394" s="46"/>
      <c r="G394" s="46"/>
      <c r="H394" s="46"/>
      <c r="J394" s="16"/>
      <c r="K394" s="16"/>
      <c r="L394" s="16"/>
      <c r="M394" s="11" t="str">
        <f t="shared" si="21"/>
        <v>AWAITING INPUT</v>
      </c>
      <c r="O394" s="15"/>
      <c r="P394" s="13" t="str">
        <f t="shared" si="20"/>
        <v>←</v>
      </c>
      <c r="Q394" s="7" t="str" cm="1">
        <f t="array" ref="Q394">_xlfn.IFS(M394="ACTIVE","",M394="LEAVER","ENTER DOL",M394="LEAVER @ 31/03","ENTER DOL",M394="OPT OUT","ENTER OPT OUT DATE",M394="CAREER BREAK","ENTER START DATE OF CAREER BREAK",M394="DEATH IN SERVICE","ENTER DATE OF DEATH",M394="SWITCH TO PARTNERSHIP","ENTER SWITCH DATE",M394="SWITCH TO ALPHA","ENTER SWITCH DATE",M394="NEW JOINER","ENTER EMPLOYMENT START DATE",M394="OPT IN","ENTER OPT IN DATE",M394="NEW JOINER / LEAVER","ENTER START DATE AND DOL",M394="NEW JOINER / OPT OUT","ENTER START DATE AND DATE OF OPT OUT",M394="NEW JOINER / PARTNERSHIP","ENTER START DATE AND DATE OF SWITCH TO PARTNERSHIP",M394="LEAVER FROM CAREER BREAK","ENTER DOL",M394="LEAVER FROM OPT OUT","ENTER DOL",M394="LEAVER FROM PARTNERSHIP","ENTER DOL",M394="RETURN FROM CAREER BREAK","ENTER RETURN BACK DATE",M394="INVALID COMBINATION","REVIEW INPUT",M394="AWAITING INPUT","AWAITING INPUT",M394="CONTINUOUS OPT OUT","",M394="CONTINUOUS CAREER BREAK","",M394="CONTINUOUS PARTNERSHIP","")</f>
        <v>AWAITING INPUT</v>
      </c>
      <c r="S394" s="11" t="str">
        <f t="shared" si="22"/>
        <v/>
      </c>
    </row>
    <row r="395" spans="1:19" ht="20.25" x14ac:dyDescent="0.25">
      <c r="A395" s="46"/>
      <c r="B395" s="46"/>
      <c r="C395" s="46"/>
      <c r="D395" s="46"/>
      <c r="E395" s="46"/>
      <c r="F395" s="46"/>
      <c r="G395" s="46"/>
      <c r="H395" s="46"/>
      <c r="J395" s="16"/>
      <c r="K395" s="16"/>
      <c r="L395" s="16"/>
      <c r="M395" s="11" t="str">
        <f t="shared" si="21"/>
        <v>AWAITING INPUT</v>
      </c>
      <c r="O395" s="15"/>
      <c r="P395" s="13" t="str">
        <f t="shared" ref="P395:P458" si="23">IF(Q395&lt;&gt;"","←","")</f>
        <v>←</v>
      </c>
      <c r="Q395" s="7" t="str" cm="1">
        <f t="array" ref="Q395">_xlfn.IFS(M395="ACTIVE","",M395="LEAVER","ENTER DOL",M395="LEAVER @ 31/03","ENTER DOL",M395="OPT OUT","ENTER OPT OUT DATE",M395="CAREER BREAK","ENTER START DATE OF CAREER BREAK",M395="DEATH IN SERVICE","ENTER DATE OF DEATH",M395="SWITCH TO PARTNERSHIP","ENTER SWITCH DATE",M395="SWITCH TO ALPHA","ENTER SWITCH DATE",M395="NEW JOINER","ENTER EMPLOYMENT START DATE",M395="OPT IN","ENTER OPT IN DATE",M395="NEW JOINER / LEAVER","ENTER START DATE AND DOL",M395="NEW JOINER / OPT OUT","ENTER START DATE AND DATE OF OPT OUT",M395="NEW JOINER / PARTNERSHIP","ENTER START DATE AND DATE OF SWITCH TO PARTNERSHIP",M395="LEAVER FROM CAREER BREAK","ENTER DOL",M395="LEAVER FROM OPT OUT","ENTER DOL",M395="LEAVER FROM PARTNERSHIP","ENTER DOL",M395="RETURN FROM CAREER BREAK","ENTER RETURN BACK DATE",M395="INVALID COMBINATION","REVIEW INPUT",M395="AWAITING INPUT","AWAITING INPUT",M395="CONTINUOUS OPT OUT","",M395="CONTINUOUS CAREER BREAK","",M395="CONTINUOUS PARTNERSHIP","")</f>
        <v>AWAITING INPUT</v>
      </c>
      <c r="S395" s="11" t="str">
        <f t="shared" si="22"/>
        <v/>
      </c>
    </row>
    <row r="396" spans="1:19" ht="20.25" x14ac:dyDescent="0.25">
      <c r="A396" s="46"/>
      <c r="B396" s="46"/>
      <c r="C396" s="46"/>
      <c r="D396" s="46"/>
      <c r="E396" s="46"/>
      <c r="F396" s="46"/>
      <c r="G396" s="46"/>
      <c r="H396" s="46"/>
      <c r="J396" s="16"/>
      <c r="K396" s="16"/>
      <c r="L396" s="16"/>
      <c r="M396" s="11" t="str">
        <f t="shared" si="21"/>
        <v>AWAITING INPUT</v>
      </c>
      <c r="O396" s="15"/>
      <c r="P396" s="13" t="str">
        <f t="shared" si="23"/>
        <v>←</v>
      </c>
      <c r="Q396" s="7" t="str" cm="1">
        <f t="array" ref="Q396">_xlfn.IFS(M396="ACTIVE","",M396="LEAVER","ENTER DOL",M396="LEAVER @ 31/03","ENTER DOL",M396="OPT OUT","ENTER OPT OUT DATE",M396="CAREER BREAK","ENTER START DATE OF CAREER BREAK",M396="DEATH IN SERVICE","ENTER DATE OF DEATH",M396="SWITCH TO PARTNERSHIP","ENTER SWITCH DATE",M396="SWITCH TO ALPHA","ENTER SWITCH DATE",M396="NEW JOINER","ENTER EMPLOYMENT START DATE",M396="OPT IN","ENTER OPT IN DATE",M396="NEW JOINER / LEAVER","ENTER START DATE AND DOL",M396="NEW JOINER / OPT OUT","ENTER START DATE AND DATE OF OPT OUT",M396="NEW JOINER / PARTNERSHIP","ENTER START DATE AND DATE OF SWITCH TO PARTNERSHIP",M396="LEAVER FROM CAREER BREAK","ENTER DOL",M396="LEAVER FROM OPT OUT","ENTER DOL",M396="LEAVER FROM PARTNERSHIP","ENTER DOL",M396="RETURN FROM CAREER BREAK","ENTER RETURN BACK DATE",M396="INVALID COMBINATION","REVIEW INPUT",M396="AWAITING INPUT","AWAITING INPUT",M396="CONTINUOUS OPT OUT","",M396="CONTINUOUS CAREER BREAK","",M396="CONTINUOUS PARTNERSHIP","")</f>
        <v>AWAITING INPUT</v>
      </c>
      <c r="S396" s="11" t="str">
        <f t="shared" si="22"/>
        <v/>
      </c>
    </row>
    <row r="397" spans="1:19" ht="20.25" x14ac:dyDescent="0.25">
      <c r="A397" s="46"/>
      <c r="B397" s="46"/>
      <c r="C397" s="46"/>
      <c r="D397" s="46"/>
      <c r="E397" s="46"/>
      <c r="F397" s="46"/>
      <c r="G397" s="46"/>
      <c r="H397" s="46"/>
      <c r="J397" s="16"/>
      <c r="K397" s="16"/>
      <c r="L397" s="16"/>
      <c r="M397" s="11" t="str">
        <f t="shared" si="21"/>
        <v>AWAITING INPUT</v>
      </c>
      <c r="O397" s="15"/>
      <c r="P397" s="13" t="str">
        <f t="shared" si="23"/>
        <v>←</v>
      </c>
      <c r="Q397" s="7" t="str" cm="1">
        <f t="array" ref="Q397">_xlfn.IFS(M397="ACTIVE","",M397="LEAVER","ENTER DOL",M397="LEAVER @ 31/03","ENTER DOL",M397="OPT OUT","ENTER OPT OUT DATE",M397="CAREER BREAK","ENTER START DATE OF CAREER BREAK",M397="DEATH IN SERVICE","ENTER DATE OF DEATH",M397="SWITCH TO PARTNERSHIP","ENTER SWITCH DATE",M397="SWITCH TO ALPHA","ENTER SWITCH DATE",M397="NEW JOINER","ENTER EMPLOYMENT START DATE",M397="OPT IN","ENTER OPT IN DATE",M397="NEW JOINER / LEAVER","ENTER START DATE AND DOL",M397="NEW JOINER / OPT OUT","ENTER START DATE AND DATE OF OPT OUT",M397="NEW JOINER / PARTNERSHIP","ENTER START DATE AND DATE OF SWITCH TO PARTNERSHIP",M397="LEAVER FROM CAREER BREAK","ENTER DOL",M397="LEAVER FROM OPT OUT","ENTER DOL",M397="LEAVER FROM PARTNERSHIP","ENTER DOL",M397="RETURN FROM CAREER BREAK","ENTER RETURN BACK DATE",M397="INVALID COMBINATION","REVIEW INPUT",M397="AWAITING INPUT","AWAITING INPUT",M397="CONTINUOUS OPT OUT","",M397="CONTINUOUS CAREER BREAK","",M397="CONTINUOUS PARTNERSHIP","")</f>
        <v>AWAITING INPUT</v>
      </c>
      <c r="S397" s="11" t="str">
        <f t="shared" si="22"/>
        <v/>
      </c>
    </row>
    <row r="398" spans="1:19" ht="20.25" x14ac:dyDescent="0.25">
      <c r="A398" s="46"/>
      <c r="B398" s="46"/>
      <c r="C398" s="46"/>
      <c r="D398" s="46"/>
      <c r="E398" s="46"/>
      <c r="F398" s="46"/>
      <c r="G398" s="46"/>
      <c r="H398" s="46"/>
      <c r="J398" s="16"/>
      <c r="K398" s="16"/>
      <c r="L398" s="16"/>
      <c r="M398" s="11" t="str">
        <f t="shared" si="21"/>
        <v>AWAITING INPUT</v>
      </c>
      <c r="O398" s="15"/>
      <c r="P398" s="13" t="str">
        <f t="shared" si="23"/>
        <v>←</v>
      </c>
      <c r="Q398" s="7" t="str" cm="1">
        <f t="array" ref="Q398">_xlfn.IFS(M398="ACTIVE","",M398="LEAVER","ENTER DOL",M398="LEAVER @ 31/03","ENTER DOL",M398="OPT OUT","ENTER OPT OUT DATE",M398="CAREER BREAK","ENTER START DATE OF CAREER BREAK",M398="DEATH IN SERVICE","ENTER DATE OF DEATH",M398="SWITCH TO PARTNERSHIP","ENTER SWITCH DATE",M398="SWITCH TO ALPHA","ENTER SWITCH DATE",M398="NEW JOINER","ENTER EMPLOYMENT START DATE",M398="OPT IN","ENTER OPT IN DATE",M398="NEW JOINER / LEAVER","ENTER START DATE AND DOL",M398="NEW JOINER / OPT OUT","ENTER START DATE AND DATE OF OPT OUT",M398="NEW JOINER / PARTNERSHIP","ENTER START DATE AND DATE OF SWITCH TO PARTNERSHIP",M398="LEAVER FROM CAREER BREAK","ENTER DOL",M398="LEAVER FROM OPT OUT","ENTER DOL",M398="LEAVER FROM PARTNERSHIP","ENTER DOL",M398="RETURN FROM CAREER BREAK","ENTER RETURN BACK DATE",M398="INVALID COMBINATION","REVIEW INPUT",M398="AWAITING INPUT","AWAITING INPUT",M398="CONTINUOUS OPT OUT","",M398="CONTINUOUS CAREER BREAK","",M398="CONTINUOUS PARTNERSHIP","")</f>
        <v>AWAITING INPUT</v>
      </c>
      <c r="S398" s="11" t="str">
        <f t="shared" si="22"/>
        <v/>
      </c>
    </row>
    <row r="399" spans="1:19" ht="20.25" x14ac:dyDescent="0.25">
      <c r="A399" s="46"/>
      <c r="B399" s="46"/>
      <c r="C399" s="46"/>
      <c r="D399" s="46"/>
      <c r="E399" s="46"/>
      <c r="F399" s="46"/>
      <c r="G399" s="46"/>
      <c r="H399" s="46"/>
      <c r="J399" s="16"/>
      <c r="K399" s="16"/>
      <c r="L399" s="16"/>
      <c r="M399" s="11" t="str">
        <f t="shared" si="21"/>
        <v>AWAITING INPUT</v>
      </c>
      <c r="O399" s="15"/>
      <c r="P399" s="13" t="str">
        <f t="shared" si="23"/>
        <v>←</v>
      </c>
      <c r="Q399" s="7" t="str" cm="1">
        <f t="array" ref="Q399">_xlfn.IFS(M399="ACTIVE","",M399="LEAVER","ENTER DOL",M399="LEAVER @ 31/03","ENTER DOL",M399="OPT OUT","ENTER OPT OUT DATE",M399="CAREER BREAK","ENTER START DATE OF CAREER BREAK",M399="DEATH IN SERVICE","ENTER DATE OF DEATH",M399="SWITCH TO PARTNERSHIP","ENTER SWITCH DATE",M399="SWITCH TO ALPHA","ENTER SWITCH DATE",M399="NEW JOINER","ENTER EMPLOYMENT START DATE",M399="OPT IN","ENTER OPT IN DATE",M399="NEW JOINER / LEAVER","ENTER START DATE AND DOL",M399="NEW JOINER / OPT OUT","ENTER START DATE AND DATE OF OPT OUT",M399="NEW JOINER / PARTNERSHIP","ENTER START DATE AND DATE OF SWITCH TO PARTNERSHIP",M399="LEAVER FROM CAREER BREAK","ENTER DOL",M399="LEAVER FROM OPT OUT","ENTER DOL",M399="LEAVER FROM PARTNERSHIP","ENTER DOL",M399="RETURN FROM CAREER BREAK","ENTER RETURN BACK DATE",M399="INVALID COMBINATION","REVIEW INPUT",M399="AWAITING INPUT","AWAITING INPUT",M399="CONTINUOUS OPT OUT","",M399="CONTINUOUS CAREER BREAK","",M399="CONTINUOUS PARTNERSHIP","")</f>
        <v>AWAITING INPUT</v>
      </c>
      <c r="S399" s="11" t="str">
        <f t="shared" si="22"/>
        <v/>
      </c>
    </row>
    <row r="400" spans="1:19" ht="20.25" x14ac:dyDescent="0.25">
      <c r="A400" s="46"/>
      <c r="B400" s="46"/>
      <c r="C400" s="46"/>
      <c r="D400" s="46"/>
      <c r="E400" s="46"/>
      <c r="F400" s="46"/>
      <c r="G400" s="46"/>
      <c r="H400" s="46"/>
      <c r="J400" s="16"/>
      <c r="K400" s="16"/>
      <c r="L400" s="16"/>
      <c r="M400" s="11" t="str">
        <f t="shared" si="21"/>
        <v>AWAITING INPUT</v>
      </c>
      <c r="O400" s="15"/>
      <c r="P400" s="13" t="str">
        <f t="shared" si="23"/>
        <v>←</v>
      </c>
      <c r="Q400" s="7" t="str" cm="1">
        <f t="array" ref="Q400">_xlfn.IFS(M400="ACTIVE","",M400="LEAVER","ENTER DOL",M400="LEAVER @ 31/03","ENTER DOL",M400="OPT OUT","ENTER OPT OUT DATE",M400="CAREER BREAK","ENTER START DATE OF CAREER BREAK",M400="DEATH IN SERVICE","ENTER DATE OF DEATH",M400="SWITCH TO PARTNERSHIP","ENTER SWITCH DATE",M400="SWITCH TO ALPHA","ENTER SWITCH DATE",M400="NEW JOINER","ENTER EMPLOYMENT START DATE",M400="OPT IN","ENTER OPT IN DATE",M400="NEW JOINER / LEAVER","ENTER START DATE AND DOL",M400="NEW JOINER / OPT OUT","ENTER START DATE AND DATE OF OPT OUT",M400="NEW JOINER / PARTNERSHIP","ENTER START DATE AND DATE OF SWITCH TO PARTNERSHIP",M400="LEAVER FROM CAREER BREAK","ENTER DOL",M400="LEAVER FROM OPT OUT","ENTER DOL",M400="LEAVER FROM PARTNERSHIP","ENTER DOL",M400="RETURN FROM CAREER BREAK","ENTER RETURN BACK DATE",M400="INVALID COMBINATION","REVIEW INPUT",M400="AWAITING INPUT","AWAITING INPUT",M400="CONTINUOUS OPT OUT","",M400="CONTINUOUS CAREER BREAK","",M400="CONTINUOUS PARTNERSHIP","")</f>
        <v>AWAITING INPUT</v>
      </c>
      <c r="S400" s="11" t="str">
        <f t="shared" si="22"/>
        <v/>
      </c>
    </row>
    <row r="401" spans="1:19" ht="20.25" x14ac:dyDescent="0.25">
      <c r="A401" s="46"/>
      <c r="B401" s="46"/>
      <c r="C401" s="46"/>
      <c r="D401" s="46"/>
      <c r="E401" s="46"/>
      <c r="F401" s="46"/>
      <c r="G401" s="46"/>
      <c r="H401" s="46"/>
      <c r="J401" s="16"/>
      <c r="K401" s="16"/>
      <c r="L401" s="16"/>
      <c r="M401" s="11" t="str">
        <f t="shared" si="21"/>
        <v>AWAITING INPUT</v>
      </c>
      <c r="O401" s="15"/>
      <c r="P401" s="13" t="str">
        <f t="shared" si="23"/>
        <v>←</v>
      </c>
      <c r="Q401" s="7" t="str" cm="1">
        <f t="array" ref="Q401">_xlfn.IFS(M401="ACTIVE","",M401="LEAVER","ENTER DOL",M401="LEAVER @ 31/03","ENTER DOL",M401="OPT OUT","ENTER OPT OUT DATE",M401="CAREER BREAK","ENTER START DATE OF CAREER BREAK",M401="DEATH IN SERVICE","ENTER DATE OF DEATH",M401="SWITCH TO PARTNERSHIP","ENTER SWITCH DATE",M401="SWITCH TO ALPHA","ENTER SWITCH DATE",M401="NEW JOINER","ENTER EMPLOYMENT START DATE",M401="OPT IN","ENTER OPT IN DATE",M401="NEW JOINER / LEAVER","ENTER START DATE AND DOL",M401="NEW JOINER / OPT OUT","ENTER START DATE AND DATE OF OPT OUT",M401="NEW JOINER / PARTNERSHIP","ENTER START DATE AND DATE OF SWITCH TO PARTNERSHIP",M401="LEAVER FROM CAREER BREAK","ENTER DOL",M401="LEAVER FROM OPT OUT","ENTER DOL",M401="LEAVER FROM PARTNERSHIP","ENTER DOL",M401="RETURN FROM CAREER BREAK","ENTER RETURN BACK DATE",M401="INVALID COMBINATION","REVIEW INPUT",M401="AWAITING INPUT","AWAITING INPUT",M401="CONTINUOUS OPT OUT","",M401="CONTINUOUS CAREER BREAK","",M401="CONTINUOUS PARTNERSHIP","")</f>
        <v>AWAITING INPUT</v>
      </c>
      <c r="S401" s="11" t="str">
        <f t="shared" si="22"/>
        <v/>
      </c>
    </row>
    <row r="402" spans="1:19" ht="20.25" x14ac:dyDescent="0.25">
      <c r="A402" s="46"/>
      <c r="B402" s="46"/>
      <c r="C402" s="46"/>
      <c r="D402" s="46"/>
      <c r="E402" s="46"/>
      <c r="F402" s="46"/>
      <c r="G402" s="46"/>
      <c r="H402" s="46"/>
      <c r="J402" s="16"/>
      <c r="K402" s="16"/>
      <c r="L402" s="16"/>
      <c r="M402" s="11" t="str">
        <f t="shared" si="21"/>
        <v>AWAITING INPUT</v>
      </c>
      <c r="O402" s="15"/>
      <c r="P402" s="13" t="str">
        <f t="shared" si="23"/>
        <v>←</v>
      </c>
      <c r="Q402" s="7" t="str" cm="1">
        <f t="array" ref="Q402">_xlfn.IFS(M402="ACTIVE","",M402="LEAVER","ENTER DOL",M402="LEAVER @ 31/03","ENTER DOL",M402="OPT OUT","ENTER OPT OUT DATE",M402="CAREER BREAK","ENTER START DATE OF CAREER BREAK",M402="DEATH IN SERVICE","ENTER DATE OF DEATH",M402="SWITCH TO PARTNERSHIP","ENTER SWITCH DATE",M402="SWITCH TO ALPHA","ENTER SWITCH DATE",M402="NEW JOINER","ENTER EMPLOYMENT START DATE",M402="OPT IN","ENTER OPT IN DATE",M402="NEW JOINER / LEAVER","ENTER START DATE AND DOL",M402="NEW JOINER / OPT OUT","ENTER START DATE AND DATE OF OPT OUT",M402="NEW JOINER / PARTNERSHIP","ENTER START DATE AND DATE OF SWITCH TO PARTNERSHIP",M402="LEAVER FROM CAREER BREAK","ENTER DOL",M402="LEAVER FROM OPT OUT","ENTER DOL",M402="LEAVER FROM PARTNERSHIP","ENTER DOL",M402="RETURN FROM CAREER BREAK","ENTER RETURN BACK DATE",M402="INVALID COMBINATION","REVIEW INPUT",M402="AWAITING INPUT","AWAITING INPUT",M402="CONTINUOUS OPT OUT","",M402="CONTINUOUS CAREER BREAK","",M402="CONTINUOUS PARTNERSHIP","")</f>
        <v>AWAITING INPUT</v>
      </c>
      <c r="S402" s="11" t="str">
        <f t="shared" si="22"/>
        <v/>
      </c>
    </row>
    <row r="403" spans="1:19" ht="20.25" x14ac:dyDescent="0.25">
      <c r="A403" s="46"/>
      <c r="B403" s="46"/>
      <c r="C403" s="46"/>
      <c r="D403" s="46"/>
      <c r="E403" s="46"/>
      <c r="F403" s="46"/>
      <c r="G403" s="46"/>
      <c r="H403" s="46"/>
      <c r="J403" s="16"/>
      <c r="K403" s="16"/>
      <c r="L403" s="16"/>
      <c r="M403" s="11" t="str">
        <f t="shared" si="21"/>
        <v>AWAITING INPUT</v>
      </c>
      <c r="O403" s="15"/>
      <c r="P403" s="13" t="str">
        <f t="shared" si="23"/>
        <v>←</v>
      </c>
      <c r="Q403" s="7" t="str" cm="1">
        <f t="array" ref="Q403">_xlfn.IFS(M403="ACTIVE","",M403="LEAVER","ENTER DOL",M403="LEAVER @ 31/03","ENTER DOL",M403="OPT OUT","ENTER OPT OUT DATE",M403="CAREER BREAK","ENTER START DATE OF CAREER BREAK",M403="DEATH IN SERVICE","ENTER DATE OF DEATH",M403="SWITCH TO PARTNERSHIP","ENTER SWITCH DATE",M403="SWITCH TO ALPHA","ENTER SWITCH DATE",M403="NEW JOINER","ENTER EMPLOYMENT START DATE",M403="OPT IN","ENTER OPT IN DATE",M403="NEW JOINER / LEAVER","ENTER START DATE AND DOL",M403="NEW JOINER / OPT OUT","ENTER START DATE AND DATE OF OPT OUT",M403="NEW JOINER / PARTNERSHIP","ENTER START DATE AND DATE OF SWITCH TO PARTNERSHIP",M403="LEAVER FROM CAREER BREAK","ENTER DOL",M403="LEAVER FROM OPT OUT","ENTER DOL",M403="LEAVER FROM PARTNERSHIP","ENTER DOL",M403="RETURN FROM CAREER BREAK","ENTER RETURN BACK DATE",M403="INVALID COMBINATION","REVIEW INPUT",M403="AWAITING INPUT","AWAITING INPUT",M403="CONTINUOUS OPT OUT","",M403="CONTINUOUS CAREER BREAK","",M403="CONTINUOUS PARTNERSHIP","")</f>
        <v>AWAITING INPUT</v>
      </c>
      <c r="S403" s="11" t="str">
        <f t="shared" si="22"/>
        <v/>
      </c>
    </row>
    <row r="404" spans="1:19" ht="20.25" x14ac:dyDescent="0.25">
      <c r="A404" s="46"/>
      <c r="B404" s="46"/>
      <c r="C404" s="46"/>
      <c r="D404" s="46"/>
      <c r="E404" s="46"/>
      <c r="F404" s="46"/>
      <c r="G404" s="46"/>
      <c r="H404" s="46"/>
      <c r="J404" s="16"/>
      <c r="K404" s="16"/>
      <c r="L404" s="16"/>
      <c r="M404" s="11" t="str">
        <f t="shared" si="21"/>
        <v>AWAITING INPUT</v>
      </c>
      <c r="O404" s="15"/>
      <c r="P404" s="13" t="str">
        <f t="shared" si="23"/>
        <v>←</v>
      </c>
      <c r="Q404" s="7" t="str" cm="1">
        <f t="array" ref="Q404">_xlfn.IFS(M404="ACTIVE","",M404="LEAVER","ENTER DOL",M404="LEAVER @ 31/03","ENTER DOL",M404="OPT OUT","ENTER OPT OUT DATE",M404="CAREER BREAK","ENTER START DATE OF CAREER BREAK",M404="DEATH IN SERVICE","ENTER DATE OF DEATH",M404="SWITCH TO PARTNERSHIP","ENTER SWITCH DATE",M404="SWITCH TO ALPHA","ENTER SWITCH DATE",M404="NEW JOINER","ENTER EMPLOYMENT START DATE",M404="OPT IN","ENTER OPT IN DATE",M404="NEW JOINER / LEAVER","ENTER START DATE AND DOL",M404="NEW JOINER / OPT OUT","ENTER START DATE AND DATE OF OPT OUT",M404="NEW JOINER / PARTNERSHIP","ENTER START DATE AND DATE OF SWITCH TO PARTNERSHIP",M404="LEAVER FROM CAREER BREAK","ENTER DOL",M404="LEAVER FROM OPT OUT","ENTER DOL",M404="LEAVER FROM PARTNERSHIP","ENTER DOL",M404="RETURN FROM CAREER BREAK","ENTER RETURN BACK DATE",M404="INVALID COMBINATION","REVIEW INPUT",M404="AWAITING INPUT","AWAITING INPUT",M404="CONTINUOUS OPT OUT","",M404="CONTINUOUS CAREER BREAK","",M404="CONTINUOUS PARTNERSHIP","")</f>
        <v>AWAITING INPUT</v>
      </c>
      <c r="S404" s="11" t="str">
        <f t="shared" si="22"/>
        <v/>
      </c>
    </row>
    <row r="405" spans="1:19" ht="20.25" x14ac:dyDescent="0.25">
      <c r="A405" s="46"/>
      <c r="B405" s="46"/>
      <c r="C405" s="46"/>
      <c r="D405" s="46"/>
      <c r="E405" s="46"/>
      <c r="F405" s="46"/>
      <c r="G405" s="46"/>
      <c r="H405" s="46"/>
      <c r="J405" s="16"/>
      <c r="K405" s="16"/>
      <c r="L405" s="16"/>
      <c r="M405" s="11" t="str">
        <f t="shared" si="21"/>
        <v>AWAITING INPUT</v>
      </c>
      <c r="O405" s="15"/>
      <c r="P405" s="13" t="str">
        <f t="shared" si="23"/>
        <v>←</v>
      </c>
      <c r="Q405" s="7" t="str" cm="1">
        <f t="array" ref="Q405">_xlfn.IFS(M405="ACTIVE","",M405="LEAVER","ENTER DOL",M405="LEAVER @ 31/03","ENTER DOL",M405="OPT OUT","ENTER OPT OUT DATE",M405="CAREER BREAK","ENTER START DATE OF CAREER BREAK",M405="DEATH IN SERVICE","ENTER DATE OF DEATH",M405="SWITCH TO PARTNERSHIP","ENTER SWITCH DATE",M405="SWITCH TO ALPHA","ENTER SWITCH DATE",M405="NEW JOINER","ENTER EMPLOYMENT START DATE",M405="OPT IN","ENTER OPT IN DATE",M405="NEW JOINER / LEAVER","ENTER START DATE AND DOL",M405="NEW JOINER / OPT OUT","ENTER START DATE AND DATE OF OPT OUT",M405="NEW JOINER / PARTNERSHIP","ENTER START DATE AND DATE OF SWITCH TO PARTNERSHIP",M405="LEAVER FROM CAREER BREAK","ENTER DOL",M405="LEAVER FROM OPT OUT","ENTER DOL",M405="LEAVER FROM PARTNERSHIP","ENTER DOL",M405="RETURN FROM CAREER BREAK","ENTER RETURN BACK DATE",M405="INVALID COMBINATION","REVIEW INPUT",M405="AWAITING INPUT","AWAITING INPUT",M405="CONTINUOUS OPT OUT","",M405="CONTINUOUS CAREER BREAK","",M405="CONTINUOUS PARTNERSHIP","")</f>
        <v>AWAITING INPUT</v>
      </c>
      <c r="S405" s="11" t="str">
        <f t="shared" si="22"/>
        <v/>
      </c>
    </row>
    <row r="406" spans="1:19" ht="20.25" x14ac:dyDescent="0.25">
      <c r="A406" s="46"/>
      <c r="B406" s="46"/>
      <c r="C406" s="46"/>
      <c r="D406" s="46"/>
      <c r="E406" s="46"/>
      <c r="F406" s="46"/>
      <c r="G406" s="46"/>
      <c r="H406" s="46"/>
      <c r="J406" s="16"/>
      <c r="K406" s="16"/>
      <c r="L406" s="16"/>
      <c r="M406" s="11" t="str">
        <f t="shared" si="21"/>
        <v>AWAITING INPUT</v>
      </c>
      <c r="O406" s="15"/>
      <c r="P406" s="13" t="str">
        <f t="shared" si="23"/>
        <v>←</v>
      </c>
      <c r="Q406" s="7" t="str" cm="1">
        <f t="array" ref="Q406">_xlfn.IFS(M406="ACTIVE","",M406="LEAVER","ENTER DOL",M406="LEAVER @ 31/03","ENTER DOL",M406="OPT OUT","ENTER OPT OUT DATE",M406="CAREER BREAK","ENTER START DATE OF CAREER BREAK",M406="DEATH IN SERVICE","ENTER DATE OF DEATH",M406="SWITCH TO PARTNERSHIP","ENTER SWITCH DATE",M406="SWITCH TO ALPHA","ENTER SWITCH DATE",M406="NEW JOINER","ENTER EMPLOYMENT START DATE",M406="OPT IN","ENTER OPT IN DATE",M406="NEW JOINER / LEAVER","ENTER START DATE AND DOL",M406="NEW JOINER / OPT OUT","ENTER START DATE AND DATE OF OPT OUT",M406="NEW JOINER / PARTNERSHIP","ENTER START DATE AND DATE OF SWITCH TO PARTNERSHIP",M406="LEAVER FROM CAREER BREAK","ENTER DOL",M406="LEAVER FROM OPT OUT","ENTER DOL",M406="LEAVER FROM PARTNERSHIP","ENTER DOL",M406="RETURN FROM CAREER BREAK","ENTER RETURN BACK DATE",M406="INVALID COMBINATION","REVIEW INPUT",M406="AWAITING INPUT","AWAITING INPUT",M406="CONTINUOUS OPT OUT","",M406="CONTINUOUS CAREER BREAK","",M406="CONTINUOUS PARTNERSHIP","")</f>
        <v>AWAITING INPUT</v>
      </c>
      <c r="S406" s="11" t="str">
        <f t="shared" si="22"/>
        <v/>
      </c>
    </row>
    <row r="407" spans="1:19" ht="20.25" x14ac:dyDescent="0.25">
      <c r="A407" s="46"/>
      <c r="B407" s="46"/>
      <c r="C407" s="46"/>
      <c r="D407" s="46"/>
      <c r="E407" s="46"/>
      <c r="F407" s="46"/>
      <c r="G407" s="46"/>
      <c r="H407" s="46"/>
      <c r="J407" s="16"/>
      <c r="K407" s="16"/>
      <c r="L407" s="16"/>
      <c r="M407" s="11" t="str">
        <f t="shared" si="21"/>
        <v>AWAITING INPUT</v>
      </c>
      <c r="O407" s="15"/>
      <c r="P407" s="13" t="str">
        <f t="shared" si="23"/>
        <v>←</v>
      </c>
      <c r="Q407" s="7" t="str" cm="1">
        <f t="array" ref="Q407">_xlfn.IFS(M407="ACTIVE","",M407="LEAVER","ENTER DOL",M407="LEAVER @ 31/03","ENTER DOL",M407="OPT OUT","ENTER OPT OUT DATE",M407="CAREER BREAK","ENTER START DATE OF CAREER BREAK",M407="DEATH IN SERVICE","ENTER DATE OF DEATH",M407="SWITCH TO PARTNERSHIP","ENTER SWITCH DATE",M407="SWITCH TO ALPHA","ENTER SWITCH DATE",M407="NEW JOINER","ENTER EMPLOYMENT START DATE",M407="OPT IN","ENTER OPT IN DATE",M407="NEW JOINER / LEAVER","ENTER START DATE AND DOL",M407="NEW JOINER / OPT OUT","ENTER START DATE AND DATE OF OPT OUT",M407="NEW JOINER / PARTNERSHIP","ENTER START DATE AND DATE OF SWITCH TO PARTNERSHIP",M407="LEAVER FROM CAREER BREAK","ENTER DOL",M407="LEAVER FROM OPT OUT","ENTER DOL",M407="LEAVER FROM PARTNERSHIP","ENTER DOL",M407="RETURN FROM CAREER BREAK","ENTER RETURN BACK DATE",M407="INVALID COMBINATION","REVIEW INPUT",M407="AWAITING INPUT","AWAITING INPUT",M407="CONTINUOUS OPT OUT","",M407="CONTINUOUS CAREER BREAK","",M407="CONTINUOUS PARTNERSHIP","")</f>
        <v>AWAITING INPUT</v>
      </c>
      <c r="S407" s="11" t="str">
        <f t="shared" si="22"/>
        <v/>
      </c>
    </row>
    <row r="408" spans="1:19" ht="20.25" x14ac:dyDescent="0.25">
      <c r="A408" s="46"/>
      <c r="B408" s="46"/>
      <c r="C408" s="46"/>
      <c r="D408" s="46"/>
      <c r="E408" s="46"/>
      <c r="F408" s="46"/>
      <c r="G408" s="46"/>
      <c r="H408" s="46"/>
      <c r="J408" s="16"/>
      <c r="K408" s="16"/>
      <c r="L408" s="16"/>
      <c r="M408" s="11" t="str">
        <f t="shared" si="21"/>
        <v>AWAITING INPUT</v>
      </c>
      <c r="O408" s="15"/>
      <c r="P408" s="13" t="str">
        <f t="shared" si="23"/>
        <v>←</v>
      </c>
      <c r="Q408" s="7" t="str" cm="1">
        <f t="array" ref="Q408">_xlfn.IFS(M408="ACTIVE","",M408="LEAVER","ENTER DOL",M408="LEAVER @ 31/03","ENTER DOL",M408="OPT OUT","ENTER OPT OUT DATE",M408="CAREER BREAK","ENTER START DATE OF CAREER BREAK",M408="DEATH IN SERVICE","ENTER DATE OF DEATH",M408="SWITCH TO PARTNERSHIP","ENTER SWITCH DATE",M408="SWITCH TO ALPHA","ENTER SWITCH DATE",M408="NEW JOINER","ENTER EMPLOYMENT START DATE",M408="OPT IN","ENTER OPT IN DATE",M408="NEW JOINER / LEAVER","ENTER START DATE AND DOL",M408="NEW JOINER / OPT OUT","ENTER START DATE AND DATE OF OPT OUT",M408="NEW JOINER / PARTNERSHIP","ENTER START DATE AND DATE OF SWITCH TO PARTNERSHIP",M408="LEAVER FROM CAREER BREAK","ENTER DOL",M408="LEAVER FROM OPT OUT","ENTER DOL",M408="LEAVER FROM PARTNERSHIP","ENTER DOL",M408="RETURN FROM CAREER BREAK","ENTER RETURN BACK DATE",M408="INVALID COMBINATION","REVIEW INPUT",M408="AWAITING INPUT","AWAITING INPUT",M408="CONTINUOUS OPT OUT","",M408="CONTINUOUS CAREER BREAK","",M408="CONTINUOUS PARTNERSHIP","")</f>
        <v>AWAITING INPUT</v>
      </c>
      <c r="S408" s="11" t="str">
        <f t="shared" si="22"/>
        <v/>
      </c>
    </row>
    <row r="409" spans="1:19" ht="20.25" x14ac:dyDescent="0.25">
      <c r="A409" s="46"/>
      <c r="B409" s="46"/>
      <c r="C409" s="46"/>
      <c r="D409" s="46"/>
      <c r="E409" s="46"/>
      <c r="F409" s="46"/>
      <c r="G409" s="46"/>
      <c r="H409" s="46"/>
      <c r="J409" s="16"/>
      <c r="K409" s="16"/>
      <c r="L409" s="16"/>
      <c r="M409" s="11" t="str">
        <f t="shared" si="21"/>
        <v>AWAITING INPUT</v>
      </c>
      <c r="O409" s="15"/>
      <c r="P409" s="13" t="str">
        <f t="shared" si="23"/>
        <v>←</v>
      </c>
      <c r="Q409" s="7" t="str" cm="1">
        <f t="array" ref="Q409">_xlfn.IFS(M409="ACTIVE","",M409="LEAVER","ENTER DOL",M409="LEAVER @ 31/03","ENTER DOL",M409="OPT OUT","ENTER OPT OUT DATE",M409="CAREER BREAK","ENTER START DATE OF CAREER BREAK",M409="DEATH IN SERVICE","ENTER DATE OF DEATH",M409="SWITCH TO PARTNERSHIP","ENTER SWITCH DATE",M409="SWITCH TO ALPHA","ENTER SWITCH DATE",M409="NEW JOINER","ENTER EMPLOYMENT START DATE",M409="OPT IN","ENTER OPT IN DATE",M409="NEW JOINER / LEAVER","ENTER START DATE AND DOL",M409="NEW JOINER / OPT OUT","ENTER START DATE AND DATE OF OPT OUT",M409="NEW JOINER / PARTNERSHIP","ENTER START DATE AND DATE OF SWITCH TO PARTNERSHIP",M409="LEAVER FROM CAREER BREAK","ENTER DOL",M409="LEAVER FROM OPT OUT","ENTER DOL",M409="LEAVER FROM PARTNERSHIP","ENTER DOL",M409="RETURN FROM CAREER BREAK","ENTER RETURN BACK DATE",M409="INVALID COMBINATION","REVIEW INPUT",M409="AWAITING INPUT","AWAITING INPUT",M409="CONTINUOUS OPT OUT","",M409="CONTINUOUS CAREER BREAK","",M409="CONTINUOUS PARTNERSHIP","")</f>
        <v>AWAITING INPUT</v>
      </c>
      <c r="S409" s="11" t="str">
        <f t="shared" si="22"/>
        <v/>
      </c>
    </row>
    <row r="410" spans="1:19" ht="20.25" x14ac:dyDescent="0.25">
      <c r="A410" s="46"/>
      <c r="B410" s="46"/>
      <c r="C410" s="46"/>
      <c r="D410" s="46"/>
      <c r="E410" s="46"/>
      <c r="F410" s="46"/>
      <c r="G410" s="46"/>
      <c r="H410" s="46"/>
      <c r="J410" s="16"/>
      <c r="K410" s="16"/>
      <c r="L410" s="16"/>
      <c r="M410" s="11" t="str">
        <f t="shared" si="21"/>
        <v>AWAITING INPUT</v>
      </c>
      <c r="O410" s="15"/>
      <c r="P410" s="13" t="str">
        <f t="shared" si="23"/>
        <v>←</v>
      </c>
      <c r="Q410" s="7" t="str" cm="1">
        <f t="array" ref="Q410">_xlfn.IFS(M410="ACTIVE","",M410="LEAVER","ENTER DOL",M410="LEAVER @ 31/03","ENTER DOL",M410="OPT OUT","ENTER OPT OUT DATE",M410="CAREER BREAK","ENTER START DATE OF CAREER BREAK",M410="DEATH IN SERVICE","ENTER DATE OF DEATH",M410="SWITCH TO PARTNERSHIP","ENTER SWITCH DATE",M410="SWITCH TO ALPHA","ENTER SWITCH DATE",M410="NEW JOINER","ENTER EMPLOYMENT START DATE",M410="OPT IN","ENTER OPT IN DATE",M410="NEW JOINER / LEAVER","ENTER START DATE AND DOL",M410="NEW JOINER / OPT OUT","ENTER START DATE AND DATE OF OPT OUT",M410="NEW JOINER / PARTNERSHIP","ENTER START DATE AND DATE OF SWITCH TO PARTNERSHIP",M410="LEAVER FROM CAREER BREAK","ENTER DOL",M410="LEAVER FROM OPT OUT","ENTER DOL",M410="LEAVER FROM PARTNERSHIP","ENTER DOL",M410="RETURN FROM CAREER BREAK","ENTER RETURN BACK DATE",M410="INVALID COMBINATION","REVIEW INPUT",M410="AWAITING INPUT","AWAITING INPUT",M410="CONTINUOUS OPT OUT","",M410="CONTINUOUS CAREER BREAK","",M410="CONTINUOUS PARTNERSHIP","")</f>
        <v>AWAITING INPUT</v>
      </c>
      <c r="S410" s="11" t="str">
        <f t="shared" si="22"/>
        <v/>
      </c>
    </row>
    <row r="411" spans="1:19" ht="20.25" x14ac:dyDescent="0.25">
      <c r="A411" s="46"/>
      <c r="B411" s="46"/>
      <c r="C411" s="46"/>
      <c r="D411" s="46"/>
      <c r="E411" s="46"/>
      <c r="F411" s="46"/>
      <c r="G411" s="46"/>
      <c r="H411" s="46"/>
      <c r="J411" s="16"/>
      <c r="K411" s="16"/>
      <c r="L411" s="16"/>
      <c r="M411" s="11" t="str">
        <f t="shared" si="21"/>
        <v>AWAITING INPUT</v>
      </c>
      <c r="O411" s="15"/>
      <c r="P411" s="13" t="str">
        <f t="shared" si="23"/>
        <v>←</v>
      </c>
      <c r="Q411" s="7" t="str" cm="1">
        <f t="array" ref="Q411">_xlfn.IFS(M411="ACTIVE","",M411="LEAVER","ENTER DOL",M411="LEAVER @ 31/03","ENTER DOL",M411="OPT OUT","ENTER OPT OUT DATE",M411="CAREER BREAK","ENTER START DATE OF CAREER BREAK",M411="DEATH IN SERVICE","ENTER DATE OF DEATH",M411="SWITCH TO PARTNERSHIP","ENTER SWITCH DATE",M411="SWITCH TO ALPHA","ENTER SWITCH DATE",M411="NEW JOINER","ENTER EMPLOYMENT START DATE",M411="OPT IN","ENTER OPT IN DATE",M411="NEW JOINER / LEAVER","ENTER START DATE AND DOL",M411="NEW JOINER / OPT OUT","ENTER START DATE AND DATE OF OPT OUT",M411="NEW JOINER / PARTNERSHIP","ENTER START DATE AND DATE OF SWITCH TO PARTNERSHIP",M411="LEAVER FROM CAREER BREAK","ENTER DOL",M411="LEAVER FROM OPT OUT","ENTER DOL",M411="LEAVER FROM PARTNERSHIP","ENTER DOL",M411="RETURN FROM CAREER BREAK","ENTER RETURN BACK DATE",M411="INVALID COMBINATION","REVIEW INPUT",M411="AWAITING INPUT","AWAITING INPUT",M411="CONTINUOUS OPT OUT","",M411="CONTINUOUS CAREER BREAK","",M411="CONTINUOUS PARTNERSHIP","")</f>
        <v>AWAITING INPUT</v>
      </c>
      <c r="S411" s="11" t="str">
        <f t="shared" si="22"/>
        <v/>
      </c>
    </row>
    <row r="412" spans="1:19" ht="20.25" x14ac:dyDescent="0.25">
      <c r="A412" s="46"/>
      <c r="B412" s="46"/>
      <c r="C412" s="46"/>
      <c r="D412" s="46"/>
      <c r="E412" s="46"/>
      <c r="F412" s="46"/>
      <c r="G412" s="46"/>
      <c r="H412" s="46"/>
      <c r="J412" s="16"/>
      <c r="K412" s="16"/>
      <c r="L412" s="16"/>
      <c r="M412" s="11" t="str">
        <f t="shared" si="21"/>
        <v>AWAITING INPUT</v>
      </c>
      <c r="O412" s="15"/>
      <c r="P412" s="13" t="str">
        <f t="shared" si="23"/>
        <v>←</v>
      </c>
      <c r="Q412" s="7" t="str" cm="1">
        <f t="array" ref="Q412">_xlfn.IFS(M412="ACTIVE","",M412="LEAVER","ENTER DOL",M412="LEAVER @ 31/03","ENTER DOL",M412="OPT OUT","ENTER OPT OUT DATE",M412="CAREER BREAK","ENTER START DATE OF CAREER BREAK",M412="DEATH IN SERVICE","ENTER DATE OF DEATH",M412="SWITCH TO PARTNERSHIP","ENTER SWITCH DATE",M412="SWITCH TO ALPHA","ENTER SWITCH DATE",M412="NEW JOINER","ENTER EMPLOYMENT START DATE",M412="OPT IN","ENTER OPT IN DATE",M412="NEW JOINER / LEAVER","ENTER START DATE AND DOL",M412="NEW JOINER / OPT OUT","ENTER START DATE AND DATE OF OPT OUT",M412="NEW JOINER / PARTNERSHIP","ENTER START DATE AND DATE OF SWITCH TO PARTNERSHIP",M412="LEAVER FROM CAREER BREAK","ENTER DOL",M412="LEAVER FROM OPT OUT","ENTER DOL",M412="LEAVER FROM PARTNERSHIP","ENTER DOL",M412="RETURN FROM CAREER BREAK","ENTER RETURN BACK DATE",M412="INVALID COMBINATION","REVIEW INPUT",M412="AWAITING INPUT","AWAITING INPUT",M412="CONTINUOUS OPT OUT","",M412="CONTINUOUS CAREER BREAK","",M412="CONTINUOUS PARTNERSHIP","")</f>
        <v>AWAITING INPUT</v>
      </c>
      <c r="S412" s="11" t="str">
        <f t="shared" si="22"/>
        <v/>
      </c>
    </row>
    <row r="413" spans="1:19" ht="20.25" x14ac:dyDescent="0.25">
      <c r="A413" s="46"/>
      <c r="B413" s="46"/>
      <c r="C413" s="46"/>
      <c r="D413" s="46"/>
      <c r="E413" s="46"/>
      <c r="F413" s="46"/>
      <c r="G413" s="46"/>
      <c r="H413" s="46"/>
      <c r="J413" s="16"/>
      <c r="K413" s="16"/>
      <c r="L413" s="16"/>
      <c r="M413" s="11" t="str">
        <f t="shared" si="21"/>
        <v>AWAITING INPUT</v>
      </c>
      <c r="O413" s="15"/>
      <c r="P413" s="13" t="str">
        <f t="shared" si="23"/>
        <v>←</v>
      </c>
      <c r="Q413" s="7" t="str" cm="1">
        <f t="array" ref="Q413">_xlfn.IFS(M413="ACTIVE","",M413="LEAVER","ENTER DOL",M413="LEAVER @ 31/03","ENTER DOL",M413="OPT OUT","ENTER OPT OUT DATE",M413="CAREER BREAK","ENTER START DATE OF CAREER BREAK",M413="DEATH IN SERVICE","ENTER DATE OF DEATH",M413="SWITCH TO PARTNERSHIP","ENTER SWITCH DATE",M413="SWITCH TO ALPHA","ENTER SWITCH DATE",M413="NEW JOINER","ENTER EMPLOYMENT START DATE",M413="OPT IN","ENTER OPT IN DATE",M413="NEW JOINER / LEAVER","ENTER START DATE AND DOL",M413="NEW JOINER / OPT OUT","ENTER START DATE AND DATE OF OPT OUT",M413="NEW JOINER / PARTNERSHIP","ENTER START DATE AND DATE OF SWITCH TO PARTNERSHIP",M413="LEAVER FROM CAREER BREAK","ENTER DOL",M413="LEAVER FROM OPT OUT","ENTER DOL",M413="LEAVER FROM PARTNERSHIP","ENTER DOL",M413="RETURN FROM CAREER BREAK","ENTER RETURN BACK DATE",M413="INVALID COMBINATION","REVIEW INPUT",M413="AWAITING INPUT","AWAITING INPUT",M413="CONTINUOUS OPT OUT","",M413="CONTINUOUS CAREER BREAK","",M413="CONTINUOUS PARTNERSHIP","")</f>
        <v>AWAITING INPUT</v>
      </c>
      <c r="S413" s="11" t="str">
        <f t="shared" si="22"/>
        <v/>
      </c>
    </row>
    <row r="414" spans="1:19" ht="20.25" x14ac:dyDescent="0.25">
      <c r="A414" s="46"/>
      <c r="B414" s="46"/>
      <c r="C414" s="46"/>
      <c r="D414" s="46"/>
      <c r="E414" s="46"/>
      <c r="F414" s="46"/>
      <c r="G414" s="46"/>
      <c r="H414" s="46"/>
      <c r="J414" s="16"/>
      <c r="K414" s="16"/>
      <c r="L414" s="16"/>
      <c r="M414" s="11" t="str">
        <f t="shared" si="21"/>
        <v>AWAITING INPUT</v>
      </c>
      <c r="O414" s="15"/>
      <c r="P414" s="13" t="str">
        <f t="shared" si="23"/>
        <v>←</v>
      </c>
      <c r="Q414" s="7" t="str" cm="1">
        <f t="array" ref="Q414">_xlfn.IFS(M414="ACTIVE","",M414="LEAVER","ENTER DOL",M414="LEAVER @ 31/03","ENTER DOL",M414="OPT OUT","ENTER OPT OUT DATE",M414="CAREER BREAK","ENTER START DATE OF CAREER BREAK",M414="DEATH IN SERVICE","ENTER DATE OF DEATH",M414="SWITCH TO PARTNERSHIP","ENTER SWITCH DATE",M414="SWITCH TO ALPHA","ENTER SWITCH DATE",M414="NEW JOINER","ENTER EMPLOYMENT START DATE",M414="OPT IN","ENTER OPT IN DATE",M414="NEW JOINER / LEAVER","ENTER START DATE AND DOL",M414="NEW JOINER / OPT OUT","ENTER START DATE AND DATE OF OPT OUT",M414="NEW JOINER / PARTNERSHIP","ENTER START DATE AND DATE OF SWITCH TO PARTNERSHIP",M414="LEAVER FROM CAREER BREAK","ENTER DOL",M414="LEAVER FROM OPT OUT","ENTER DOL",M414="LEAVER FROM PARTNERSHIP","ENTER DOL",M414="RETURN FROM CAREER BREAK","ENTER RETURN BACK DATE",M414="INVALID COMBINATION","REVIEW INPUT",M414="AWAITING INPUT","AWAITING INPUT",M414="CONTINUOUS OPT OUT","",M414="CONTINUOUS CAREER BREAK","",M414="CONTINUOUS PARTNERSHIP","")</f>
        <v>AWAITING INPUT</v>
      </c>
      <c r="S414" s="11" t="str">
        <f t="shared" si="22"/>
        <v/>
      </c>
    </row>
    <row r="415" spans="1:19" ht="20.25" x14ac:dyDescent="0.25">
      <c r="A415" s="46"/>
      <c r="B415" s="46"/>
      <c r="C415" s="46"/>
      <c r="D415" s="46"/>
      <c r="E415" s="46"/>
      <c r="F415" s="46"/>
      <c r="G415" s="46"/>
      <c r="H415" s="46"/>
      <c r="J415" s="16"/>
      <c r="K415" s="16"/>
      <c r="L415" s="16"/>
      <c r="M415" s="11" t="str">
        <f t="shared" si="21"/>
        <v>AWAITING INPUT</v>
      </c>
      <c r="O415" s="15"/>
      <c r="P415" s="13" t="str">
        <f t="shared" si="23"/>
        <v>←</v>
      </c>
      <c r="Q415" s="7" t="str" cm="1">
        <f t="array" ref="Q415">_xlfn.IFS(M415="ACTIVE","",M415="LEAVER","ENTER DOL",M415="LEAVER @ 31/03","ENTER DOL",M415="OPT OUT","ENTER OPT OUT DATE",M415="CAREER BREAK","ENTER START DATE OF CAREER BREAK",M415="DEATH IN SERVICE","ENTER DATE OF DEATH",M415="SWITCH TO PARTNERSHIP","ENTER SWITCH DATE",M415="SWITCH TO ALPHA","ENTER SWITCH DATE",M415="NEW JOINER","ENTER EMPLOYMENT START DATE",M415="OPT IN","ENTER OPT IN DATE",M415="NEW JOINER / LEAVER","ENTER START DATE AND DOL",M415="NEW JOINER / OPT OUT","ENTER START DATE AND DATE OF OPT OUT",M415="NEW JOINER / PARTNERSHIP","ENTER START DATE AND DATE OF SWITCH TO PARTNERSHIP",M415="LEAVER FROM CAREER BREAK","ENTER DOL",M415="LEAVER FROM OPT OUT","ENTER DOL",M415="LEAVER FROM PARTNERSHIP","ENTER DOL",M415="RETURN FROM CAREER BREAK","ENTER RETURN BACK DATE",M415="INVALID COMBINATION","REVIEW INPUT",M415="AWAITING INPUT","AWAITING INPUT",M415="CONTINUOUS OPT OUT","",M415="CONTINUOUS CAREER BREAK","",M415="CONTINUOUS PARTNERSHIP","")</f>
        <v>AWAITING INPUT</v>
      </c>
      <c r="S415" s="11" t="str">
        <f t="shared" si="22"/>
        <v/>
      </c>
    </row>
    <row r="416" spans="1:19" ht="20.25" x14ac:dyDescent="0.25">
      <c r="A416" s="46"/>
      <c r="B416" s="46"/>
      <c r="C416" s="46"/>
      <c r="D416" s="46"/>
      <c r="E416" s="46"/>
      <c r="F416" s="46"/>
      <c r="G416" s="46"/>
      <c r="H416" s="46"/>
      <c r="J416" s="16"/>
      <c r="K416" s="16"/>
      <c r="L416" s="16"/>
      <c r="M416" s="11" t="str">
        <f t="shared" si="21"/>
        <v>AWAITING INPUT</v>
      </c>
      <c r="O416" s="15"/>
      <c r="P416" s="13" t="str">
        <f t="shared" si="23"/>
        <v>←</v>
      </c>
      <c r="Q416" s="7" t="str" cm="1">
        <f t="array" ref="Q416">_xlfn.IFS(M416="ACTIVE","",M416="LEAVER","ENTER DOL",M416="LEAVER @ 31/03","ENTER DOL",M416="OPT OUT","ENTER OPT OUT DATE",M416="CAREER BREAK","ENTER START DATE OF CAREER BREAK",M416="DEATH IN SERVICE","ENTER DATE OF DEATH",M416="SWITCH TO PARTNERSHIP","ENTER SWITCH DATE",M416="SWITCH TO ALPHA","ENTER SWITCH DATE",M416="NEW JOINER","ENTER EMPLOYMENT START DATE",M416="OPT IN","ENTER OPT IN DATE",M416="NEW JOINER / LEAVER","ENTER START DATE AND DOL",M416="NEW JOINER / OPT OUT","ENTER START DATE AND DATE OF OPT OUT",M416="NEW JOINER / PARTNERSHIP","ENTER START DATE AND DATE OF SWITCH TO PARTNERSHIP",M416="LEAVER FROM CAREER BREAK","ENTER DOL",M416="LEAVER FROM OPT OUT","ENTER DOL",M416="LEAVER FROM PARTNERSHIP","ENTER DOL",M416="RETURN FROM CAREER BREAK","ENTER RETURN BACK DATE",M416="INVALID COMBINATION","REVIEW INPUT",M416="AWAITING INPUT","AWAITING INPUT",M416="CONTINUOUS OPT OUT","",M416="CONTINUOUS CAREER BREAK","",M416="CONTINUOUS PARTNERSHIP","")</f>
        <v>AWAITING INPUT</v>
      </c>
      <c r="S416" s="11" t="str">
        <f t="shared" si="22"/>
        <v/>
      </c>
    </row>
    <row r="417" spans="1:19" ht="20.25" x14ac:dyDescent="0.25">
      <c r="A417" s="46"/>
      <c r="B417" s="46"/>
      <c r="C417" s="46"/>
      <c r="D417" s="46"/>
      <c r="E417" s="46"/>
      <c r="F417" s="46"/>
      <c r="G417" s="46"/>
      <c r="H417" s="46"/>
      <c r="J417" s="16"/>
      <c r="K417" s="16"/>
      <c r="L417" s="16"/>
      <c r="M417" s="11" t="str">
        <f t="shared" si="21"/>
        <v>AWAITING INPUT</v>
      </c>
      <c r="O417" s="15"/>
      <c r="P417" s="13" t="str">
        <f t="shared" si="23"/>
        <v>←</v>
      </c>
      <c r="Q417" s="7" t="str" cm="1">
        <f t="array" ref="Q417">_xlfn.IFS(M417="ACTIVE","",M417="LEAVER","ENTER DOL",M417="LEAVER @ 31/03","ENTER DOL",M417="OPT OUT","ENTER OPT OUT DATE",M417="CAREER BREAK","ENTER START DATE OF CAREER BREAK",M417="DEATH IN SERVICE","ENTER DATE OF DEATH",M417="SWITCH TO PARTNERSHIP","ENTER SWITCH DATE",M417="SWITCH TO ALPHA","ENTER SWITCH DATE",M417="NEW JOINER","ENTER EMPLOYMENT START DATE",M417="OPT IN","ENTER OPT IN DATE",M417="NEW JOINER / LEAVER","ENTER START DATE AND DOL",M417="NEW JOINER / OPT OUT","ENTER START DATE AND DATE OF OPT OUT",M417="NEW JOINER / PARTNERSHIP","ENTER START DATE AND DATE OF SWITCH TO PARTNERSHIP",M417="LEAVER FROM CAREER BREAK","ENTER DOL",M417="LEAVER FROM OPT OUT","ENTER DOL",M417="LEAVER FROM PARTNERSHIP","ENTER DOL",M417="RETURN FROM CAREER BREAK","ENTER RETURN BACK DATE",M417="INVALID COMBINATION","REVIEW INPUT",M417="AWAITING INPUT","AWAITING INPUT",M417="CONTINUOUS OPT OUT","",M417="CONTINUOUS CAREER BREAK","",M417="CONTINUOUS PARTNERSHIP","")</f>
        <v>AWAITING INPUT</v>
      </c>
      <c r="S417" s="11" t="str">
        <f t="shared" si="22"/>
        <v/>
      </c>
    </row>
    <row r="418" spans="1:19" ht="20.25" x14ac:dyDescent="0.25">
      <c r="A418" s="46"/>
      <c r="B418" s="46"/>
      <c r="C418" s="46"/>
      <c r="D418" s="46"/>
      <c r="E418" s="46"/>
      <c r="F418" s="46"/>
      <c r="G418" s="46"/>
      <c r="H418" s="46"/>
      <c r="J418" s="16"/>
      <c r="K418" s="16"/>
      <c r="L418" s="16"/>
      <c r="M418" s="11" t="str">
        <f t="shared" si="21"/>
        <v>AWAITING INPUT</v>
      </c>
      <c r="O418" s="15"/>
      <c r="P418" s="13" t="str">
        <f t="shared" si="23"/>
        <v>←</v>
      </c>
      <c r="Q418" s="7" t="str" cm="1">
        <f t="array" ref="Q418">_xlfn.IFS(M418="ACTIVE","",M418="LEAVER","ENTER DOL",M418="LEAVER @ 31/03","ENTER DOL",M418="OPT OUT","ENTER OPT OUT DATE",M418="CAREER BREAK","ENTER START DATE OF CAREER BREAK",M418="DEATH IN SERVICE","ENTER DATE OF DEATH",M418="SWITCH TO PARTNERSHIP","ENTER SWITCH DATE",M418="SWITCH TO ALPHA","ENTER SWITCH DATE",M418="NEW JOINER","ENTER EMPLOYMENT START DATE",M418="OPT IN","ENTER OPT IN DATE",M418="NEW JOINER / LEAVER","ENTER START DATE AND DOL",M418="NEW JOINER / OPT OUT","ENTER START DATE AND DATE OF OPT OUT",M418="NEW JOINER / PARTNERSHIP","ENTER START DATE AND DATE OF SWITCH TO PARTNERSHIP",M418="LEAVER FROM CAREER BREAK","ENTER DOL",M418="LEAVER FROM OPT OUT","ENTER DOL",M418="LEAVER FROM PARTNERSHIP","ENTER DOL",M418="RETURN FROM CAREER BREAK","ENTER RETURN BACK DATE",M418="INVALID COMBINATION","REVIEW INPUT",M418="AWAITING INPUT","AWAITING INPUT",M418="CONTINUOUS OPT OUT","",M418="CONTINUOUS CAREER BREAK","",M418="CONTINUOUS PARTNERSHIP","")</f>
        <v>AWAITING INPUT</v>
      </c>
      <c r="S418" s="11" t="str">
        <f t="shared" si="22"/>
        <v/>
      </c>
    </row>
    <row r="419" spans="1:19" ht="20.25" x14ac:dyDescent="0.25">
      <c r="A419" s="46"/>
      <c r="B419" s="46"/>
      <c r="C419" s="46"/>
      <c r="D419" s="46"/>
      <c r="E419" s="46"/>
      <c r="F419" s="46"/>
      <c r="G419" s="46"/>
      <c r="H419" s="46"/>
      <c r="J419" s="16"/>
      <c r="K419" s="16"/>
      <c r="L419" s="16"/>
      <c r="M419" s="11" t="str">
        <f t="shared" si="21"/>
        <v>AWAITING INPUT</v>
      </c>
      <c r="O419" s="15"/>
      <c r="P419" s="13" t="str">
        <f t="shared" si="23"/>
        <v>←</v>
      </c>
      <c r="Q419" s="7" t="str" cm="1">
        <f t="array" ref="Q419">_xlfn.IFS(M419="ACTIVE","",M419="LEAVER","ENTER DOL",M419="LEAVER @ 31/03","ENTER DOL",M419="OPT OUT","ENTER OPT OUT DATE",M419="CAREER BREAK","ENTER START DATE OF CAREER BREAK",M419="DEATH IN SERVICE","ENTER DATE OF DEATH",M419="SWITCH TO PARTNERSHIP","ENTER SWITCH DATE",M419="SWITCH TO ALPHA","ENTER SWITCH DATE",M419="NEW JOINER","ENTER EMPLOYMENT START DATE",M419="OPT IN","ENTER OPT IN DATE",M419="NEW JOINER / LEAVER","ENTER START DATE AND DOL",M419="NEW JOINER / OPT OUT","ENTER START DATE AND DATE OF OPT OUT",M419="NEW JOINER / PARTNERSHIP","ENTER START DATE AND DATE OF SWITCH TO PARTNERSHIP",M419="LEAVER FROM CAREER BREAK","ENTER DOL",M419="LEAVER FROM OPT OUT","ENTER DOL",M419="LEAVER FROM PARTNERSHIP","ENTER DOL",M419="RETURN FROM CAREER BREAK","ENTER RETURN BACK DATE",M419="INVALID COMBINATION","REVIEW INPUT",M419="AWAITING INPUT","AWAITING INPUT",M419="CONTINUOUS OPT OUT","",M419="CONTINUOUS CAREER BREAK","",M419="CONTINUOUS PARTNERSHIP","")</f>
        <v>AWAITING INPUT</v>
      </c>
      <c r="S419" s="11" t="str">
        <f t="shared" si="22"/>
        <v/>
      </c>
    </row>
    <row r="420" spans="1:19" ht="20.25" x14ac:dyDescent="0.25">
      <c r="A420" s="46"/>
      <c r="B420" s="46"/>
      <c r="C420" s="46"/>
      <c r="D420" s="46"/>
      <c r="E420" s="46"/>
      <c r="F420" s="46"/>
      <c r="G420" s="46"/>
      <c r="H420" s="46"/>
      <c r="J420" s="16"/>
      <c r="K420" s="16"/>
      <c r="L420" s="16"/>
      <c r="M420" s="11" t="str">
        <f t="shared" si="21"/>
        <v>AWAITING INPUT</v>
      </c>
      <c r="O420" s="15"/>
      <c r="P420" s="13" t="str">
        <f t="shared" si="23"/>
        <v>←</v>
      </c>
      <c r="Q420" s="7" t="str" cm="1">
        <f t="array" ref="Q420">_xlfn.IFS(M420="ACTIVE","",M420="LEAVER","ENTER DOL",M420="LEAVER @ 31/03","ENTER DOL",M420="OPT OUT","ENTER OPT OUT DATE",M420="CAREER BREAK","ENTER START DATE OF CAREER BREAK",M420="DEATH IN SERVICE","ENTER DATE OF DEATH",M420="SWITCH TO PARTNERSHIP","ENTER SWITCH DATE",M420="SWITCH TO ALPHA","ENTER SWITCH DATE",M420="NEW JOINER","ENTER EMPLOYMENT START DATE",M420="OPT IN","ENTER OPT IN DATE",M420="NEW JOINER / LEAVER","ENTER START DATE AND DOL",M420="NEW JOINER / OPT OUT","ENTER START DATE AND DATE OF OPT OUT",M420="NEW JOINER / PARTNERSHIP","ENTER START DATE AND DATE OF SWITCH TO PARTNERSHIP",M420="LEAVER FROM CAREER BREAK","ENTER DOL",M420="LEAVER FROM OPT OUT","ENTER DOL",M420="LEAVER FROM PARTNERSHIP","ENTER DOL",M420="RETURN FROM CAREER BREAK","ENTER RETURN BACK DATE",M420="INVALID COMBINATION","REVIEW INPUT",M420="AWAITING INPUT","AWAITING INPUT",M420="CONTINUOUS OPT OUT","",M420="CONTINUOUS CAREER BREAK","",M420="CONTINUOUS PARTNERSHIP","")</f>
        <v>AWAITING INPUT</v>
      </c>
      <c r="S420" s="11" t="str">
        <f t="shared" si="22"/>
        <v/>
      </c>
    </row>
    <row r="421" spans="1:19" ht="20.25" x14ac:dyDescent="0.25">
      <c r="A421" s="46"/>
      <c r="B421" s="46"/>
      <c r="C421" s="46"/>
      <c r="D421" s="46"/>
      <c r="E421" s="46"/>
      <c r="F421" s="46"/>
      <c r="G421" s="46"/>
      <c r="H421" s="46"/>
      <c r="J421" s="16"/>
      <c r="K421" s="16"/>
      <c r="L421" s="16"/>
      <c r="M421" s="11" t="str">
        <f t="shared" si="21"/>
        <v>AWAITING INPUT</v>
      </c>
      <c r="O421" s="15"/>
      <c r="P421" s="13" t="str">
        <f t="shared" si="23"/>
        <v>←</v>
      </c>
      <c r="Q421" s="7" t="str" cm="1">
        <f t="array" ref="Q421">_xlfn.IFS(M421="ACTIVE","",M421="LEAVER","ENTER DOL",M421="LEAVER @ 31/03","ENTER DOL",M421="OPT OUT","ENTER OPT OUT DATE",M421="CAREER BREAK","ENTER START DATE OF CAREER BREAK",M421="DEATH IN SERVICE","ENTER DATE OF DEATH",M421="SWITCH TO PARTNERSHIP","ENTER SWITCH DATE",M421="SWITCH TO ALPHA","ENTER SWITCH DATE",M421="NEW JOINER","ENTER EMPLOYMENT START DATE",M421="OPT IN","ENTER OPT IN DATE",M421="NEW JOINER / LEAVER","ENTER START DATE AND DOL",M421="NEW JOINER / OPT OUT","ENTER START DATE AND DATE OF OPT OUT",M421="NEW JOINER / PARTNERSHIP","ENTER START DATE AND DATE OF SWITCH TO PARTNERSHIP",M421="LEAVER FROM CAREER BREAK","ENTER DOL",M421="LEAVER FROM OPT OUT","ENTER DOL",M421="LEAVER FROM PARTNERSHIP","ENTER DOL",M421="RETURN FROM CAREER BREAK","ENTER RETURN BACK DATE",M421="INVALID COMBINATION","REVIEW INPUT",M421="AWAITING INPUT","AWAITING INPUT",M421="CONTINUOUS OPT OUT","",M421="CONTINUOUS CAREER BREAK","",M421="CONTINUOUS PARTNERSHIP","")</f>
        <v>AWAITING INPUT</v>
      </c>
      <c r="S421" s="11" t="str">
        <f t="shared" si="22"/>
        <v/>
      </c>
    </row>
    <row r="422" spans="1:19" ht="20.25" x14ac:dyDescent="0.25">
      <c r="A422" s="46"/>
      <c r="B422" s="46"/>
      <c r="C422" s="46"/>
      <c r="D422" s="46"/>
      <c r="E422" s="46"/>
      <c r="F422" s="46"/>
      <c r="G422" s="46"/>
      <c r="H422" s="46"/>
      <c r="J422" s="16"/>
      <c r="K422" s="16"/>
      <c r="L422" s="16"/>
      <c r="M422" s="11" t="str">
        <f t="shared" si="21"/>
        <v>AWAITING INPUT</v>
      </c>
      <c r="O422" s="15"/>
      <c r="P422" s="13" t="str">
        <f t="shared" si="23"/>
        <v>←</v>
      </c>
      <c r="Q422" s="7" t="str" cm="1">
        <f t="array" ref="Q422">_xlfn.IFS(M422="ACTIVE","",M422="LEAVER","ENTER DOL",M422="LEAVER @ 31/03","ENTER DOL",M422="OPT OUT","ENTER OPT OUT DATE",M422="CAREER BREAK","ENTER START DATE OF CAREER BREAK",M422="DEATH IN SERVICE","ENTER DATE OF DEATH",M422="SWITCH TO PARTNERSHIP","ENTER SWITCH DATE",M422="SWITCH TO ALPHA","ENTER SWITCH DATE",M422="NEW JOINER","ENTER EMPLOYMENT START DATE",M422="OPT IN","ENTER OPT IN DATE",M422="NEW JOINER / LEAVER","ENTER START DATE AND DOL",M422="NEW JOINER / OPT OUT","ENTER START DATE AND DATE OF OPT OUT",M422="NEW JOINER / PARTNERSHIP","ENTER START DATE AND DATE OF SWITCH TO PARTNERSHIP",M422="LEAVER FROM CAREER BREAK","ENTER DOL",M422="LEAVER FROM OPT OUT","ENTER DOL",M422="LEAVER FROM PARTNERSHIP","ENTER DOL",M422="RETURN FROM CAREER BREAK","ENTER RETURN BACK DATE",M422="INVALID COMBINATION","REVIEW INPUT",M422="AWAITING INPUT","AWAITING INPUT",M422="CONTINUOUS OPT OUT","",M422="CONTINUOUS CAREER BREAK","",M422="CONTINUOUS PARTNERSHIP","")</f>
        <v>AWAITING INPUT</v>
      </c>
      <c r="S422" s="11" t="str">
        <f t="shared" si="22"/>
        <v/>
      </c>
    </row>
    <row r="423" spans="1:19" ht="20.25" x14ac:dyDescent="0.25">
      <c r="A423" s="46"/>
      <c r="B423" s="46"/>
      <c r="C423" s="46"/>
      <c r="D423" s="46"/>
      <c r="E423" s="46"/>
      <c r="F423" s="46"/>
      <c r="G423" s="46"/>
      <c r="H423" s="46"/>
      <c r="J423" s="16"/>
      <c r="K423" s="16"/>
      <c r="L423" s="16"/>
      <c r="M423" s="11" t="str">
        <f t="shared" si="21"/>
        <v>AWAITING INPUT</v>
      </c>
      <c r="O423" s="15"/>
      <c r="P423" s="13" t="str">
        <f t="shared" si="23"/>
        <v>←</v>
      </c>
      <c r="Q423" s="7" t="str" cm="1">
        <f t="array" ref="Q423">_xlfn.IFS(M423="ACTIVE","",M423="LEAVER","ENTER DOL",M423="LEAVER @ 31/03","ENTER DOL",M423="OPT OUT","ENTER OPT OUT DATE",M423="CAREER BREAK","ENTER START DATE OF CAREER BREAK",M423="DEATH IN SERVICE","ENTER DATE OF DEATH",M423="SWITCH TO PARTNERSHIP","ENTER SWITCH DATE",M423="SWITCH TO ALPHA","ENTER SWITCH DATE",M423="NEW JOINER","ENTER EMPLOYMENT START DATE",M423="OPT IN","ENTER OPT IN DATE",M423="NEW JOINER / LEAVER","ENTER START DATE AND DOL",M423="NEW JOINER / OPT OUT","ENTER START DATE AND DATE OF OPT OUT",M423="NEW JOINER / PARTNERSHIP","ENTER START DATE AND DATE OF SWITCH TO PARTNERSHIP",M423="LEAVER FROM CAREER BREAK","ENTER DOL",M423="LEAVER FROM OPT OUT","ENTER DOL",M423="LEAVER FROM PARTNERSHIP","ENTER DOL",M423="RETURN FROM CAREER BREAK","ENTER RETURN BACK DATE",M423="INVALID COMBINATION","REVIEW INPUT",M423="AWAITING INPUT","AWAITING INPUT",M423="CONTINUOUS OPT OUT","",M423="CONTINUOUS CAREER BREAK","",M423="CONTINUOUS PARTNERSHIP","")</f>
        <v>AWAITING INPUT</v>
      </c>
      <c r="S423" s="11" t="str">
        <f t="shared" si="22"/>
        <v/>
      </c>
    </row>
    <row r="424" spans="1:19" ht="20.25" x14ac:dyDescent="0.25">
      <c r="A424" s="46"/>
      <c r="B424" s="46"/>
      <c r="C424" s="46"/>
      <c r="D424" s="46"/>
      <c r="E424" s="46"/>
      <c r="F424" s="46"/>
      <c r="G424" s="46"/>
      <c r="H424" s="46"/>
      <c r="J424" s="16"/>
      <c r="K424" s="16"/>
      <c r="L424" s="16"/>
      <c r="M424" s="11" t="str">
        <f t="shared" si="21"/>
        <v>AWAITING INPUT</v>
      </c>
      <c r="O424" s="15"/>
      <c r="P424" s="13" t="str">
        <f t="shared" si="23"/>
        <v>←</v>
      </c>
      <c r="Q424" s="7" t="str" cm="1">
        <f t="array" ref="Q424">_xlfn.IFS(M424="ACTIVE","",M424="LEAVER","ENTER DOL",M424="LEAVER @ 31/03","ENTER DOL",M424="OPT OUT","ENTER OPT OUT DATE",M424="CAREER BREAK","ENTER START DATE OF CAREER BREAK",M424="DEATH IN SERVICE","ENTER DATE OF DEATH",M424="SWITCH TO PARTNERSHIP","ENTER SWITCH DATE",M424="SWITCH TO ALPHA","ENTER SWITCH DATE",M424="NEW JOINER","ENTER EMPLOYMENT START DATE",M424="OPT IN","ENTER OPT IN DATE",M424="NEW JOINER / LEAVER","ENTER START DATE AND DOL",M424="NEW JOINER / OPT OUT","ENTER START DATE AND DATE OF OPT OUT",M424="NEW JOINER / PARTNERSHIP","ENTER START DATE AND DATE OF SWITCH TO PARTNERSHIP",M424="LEAVER FROM CAREER BREAK","ENTER DOL",M424="LEAVER FROM OPT OUT","ENTER DOL",M424="LEAVER FROM PARTNERSHIP","ENTER DOL",M424="RETURN FROM CAREER BREAK","ENTER RETURN BACK DATE",M424="INVALID COMBINATION","REVIEW INPUT",M424="AWAITING INPUT","AWAITING INPUT",M424="CONTINUOUS OPT OUT","",M424="CONTINUOUS CAREER BREAK","",M424="CONTINUOUS PARTNERSHIP","")</f>
        <v>AWAITING INPUT</v>
      </c>
      <c r="S424" s="11" t="str">
        <f t="shared" si="22"/>
        <v/>
      </c>
    </row>
    <row r="425" spans="1:19" ht="20.25" x14ac:dyDescent="0.25">
      <c r="A425" s="46"/>
      <c r="B425" s="46"/>
      <c r="C425" s="46"/>
      <c r="D425" s="46"/>
      <c r="E425" s="46"/>
      <c r="F425" s="46"/>
      <c r="G425" s="46"/>
      <c r="H425" s="46"/>
      <c r="J425" s="16"/>
      <c r="K425" s="16"/>
      <c r="L425" s="16"/>
      <c r="M425" s="11" t="str">
        <f t="shared" si="21"/>
        <v>AWAITING INPUT</v>
      </c>
      <c r="O425" s="15"/>
      <c r="P425" s="13" t="str">
        <f t="shared" si="23"/>
        <v>←</v>
      </c>
      <c r="Q425" s="7" t="str" cm="1">
        <f t="array" ref="Q425">_xlfn.IFS(M425="ACTIVE","",M425="LEAVER","ENTER DOL",M425="LEAVER @ 31/03","ENTER DOL",M425="OPT OUT","ENTER OPT OUT DATE",M425="CAREER BREAK","ENTER START DATE OF CAREER BREAK",M425="DEATH IN SERVICE","ENTER DATE OF DEATH",M425="SWITCH TO PARTNERSHIP","ENTER SWITCH DATE",M425="SWITCH TO ALPHA","ENTER SWITCH DATE",M425="NEW JOINER","ENTER EMPLOYMENT START DATE",M425="OPT IN","ENTER OPT IN DATE",M425="NEW JOINER / LEAVER","ENTER START DATE AND DOL",M425="NEW JOINER / OPT OUT","ENTER START DATE AND DATE OF OPT OUT",M425="NEW JOINER / PARTNERSHIP","ENTER START DATE AND DATE OF SWITCH TO PARTNERSHIP",M425="LEAVER FROM CAREER BREAK","ENTER DOL",M425="LEAVER FROM OPT OUT","ENTER DOL",M425="LEAVER FROM PARTNERSHIP","ENTER DOL",M425="RETURN FROM CAREER BREAK","ENTER RETURN BACK DATE",M425="INVALID COMBINATION","REVIEW INPUT",M425="AWAITING INPUT","AWAITING INPUT",M425="CONTINUOUS OPT OUT","",M425="CONTINUOUS CAREER BREAK","",M425="CONTINUOUS PARTNERSHIP","")</f>
        <v>AWAITING INPUT</v>
      </c>
      <c r="S425" s="11" t="str">
        <f t="shared" si="22"/>
        <v/>
      </c>
    </row>
    <row r="426" spans="1:19" ht="20.25" x14ac:dyDescent="0.25">
      <c r="A426" s="46"/>
      <c r="B426" s="46"/>
      <c r="C426" s="46"/>
      <c r="D426" s="46"/>
      <c r="E426" s="46"/>
      <c r="F426" s="46"/>
      <c r="G426" s="46"/>
      <c r="H426" s="46"/>
      <c r="J426" s="16"/>
      <c r="K426" s="16"/>
      <c r="L426" s="16"/>
      <c r="M426" s="11" t="str">
        <f t="shared" si="21"/>
        <v>AWAITING INPUT</v>
      </c>
      <c r="O426" s="15"/>
      <c r="P426" s="13" t="str">
        <f t="shared" si="23"/>
        <v>←</v>
      </c>
      <c r="Q426" s="7" t="str" cm="1">
        <f t="array" ref="Q426">_xlfn.IFS(M426="ACTIVE","",M426="LEAVER","ENTER DOL",M426="LEAVER @ 31/03","ENTER DOL",M426="OPT OUT","ENTER OPT OUT DATE",M426="CAREER BREAK","ENTER START DATE OF CAREER BREAK",M426="DEATH IN SERVICE","ENTER DATE OF DEATH",M426="SWITCH TO PARTNERSHIP","ENTER SWITCH DATE",M426="SWITCH TO ALPHA","ENTER SWITCH DATE",M426="NEW JOINER","ENTER EMPLOYMENT START DATE",M426="OPT IN","ENTER OPT IN DATE",M426="NEW JOINER / LEAVER","ENTER START DATE AND DOL",M426="NEW JOINER / OPT OUT","ENTER START DATE AND DATE OF OPT OUT",M426="NEW JOINER / PARTNERSHIP","ENTER START DATE AND DATE OF SWITCH TO PARTNERSHIP",M426="LEAVER FROM CAREER BREAK","ENTER DOL",M426="LEAVER FROM OPT OUT","ENTER DOL",M426="LEAVER FROM PARTNERSHIP","ENTER DOL",M426="RETURN FROM CAREER BREAK","ENTER RETURN BACK DATE",M426="INVALID COMBINATION","REVIEW INPUT",M426="AWAITING INPUT","AWAITING INPUT",M426="CONTINUOUS OPT OUT","",M426="CONTINUOUS CAREER BREAK","",M426="CONTINUOUS PARTNERSHIP","")</f>
        <v>AWAITING INPUT</v>
      </c>
      <c r="S426" s="11" t="str">
        <f t="shared" si="22"/>
        <v/>
      </c>
    </row>
    <row r="427" spans="1:19" ht="20.25" x14ac:dyDescent="0.25">
      <c r="A427" s="46"/>
      <c r="B427" s="46"/>
      <c r="C427" s="46"/>
      <c r="D427" s="46"/>
      <c r="E427" s="46"/>
      <c r="F427" s="46"/>
      <c r="G427" s="46"/>
      <c r="H427" s="46"/>
      <c r="J427" s="16"/>
      <c r="K427" s="16"/>
      <c r="L427" s="16"/>
      <c r="M427" s="11" t="str">
        <f t="shared" si="21"/>
        <v>AWAITING INPUT</v>
      </c>
      <c r="O427" s="15"/>
      <c r="P427" s="13" t="str">
        <f t="shared" si="23"/>
        <v>←</v>
      </c>
      <c r="Q427" s="7" t="str" cm="1">
        <f t="array" ref="Q427">_xlfn.IFS(M427="ACTIVE","",M427="LEAVER","ENTER DOL",M427="LEAVER @ 31/03","ENTER DOL",M427="OPT OUT","ENTER OPT OUT DATE",M427="CAREER BREAK","ENTER START DATE OF CAREER BREAK",M427="DEATH IN SERVICE","ENTER DATE OF DEATH",M427="SWITCH TO PARTNERSHIP","ENTER SWITCH DATE",M427="SWITCH TO ALPHA","ENTER SWITCH DATE",M427="NEW JOINER","ENTER EMPLOYMENT START DATE",M427="OPT IN","ENTER OPT IN DATE",M427="NEW JOINER / LEAVER","ENTER START DATE AND DOL",M427="NEW JOINER / OPT OUT","ENTER START DATE AND DATE OF OPT OUT",M427="NEW JOINER / PARTNERSHIP","ENTER START DATE AND DATE OF SWITCH TO PARTNERSHIP",M427="LEAVER FROM CAREER BREAK","ENTER DOL",M427="LEAVER FROM OPT OUT","ENTER DOL",M427="LEAVER FROM PARTNERSHIP","ENTER DOL",M427="RETURN FROM CAREER BREAK","ENTER RETURN BACK DATE",M427="INVALID COMBINATION","REVIEW INPUT",M427="AWAITING INPUT","AWAITING INPUT",M427="CONTINUOUS OPT OUT","",M427="CONTINUOUS CAREER BREAK","",M427="CONTINUOUS PARTNERSHIP","")</f>
        <v>AWAITING INPUT</v>
      </c>
      <c r="S427" s="11" t="str">
        <f t="shared" si="22"/>
        <v/>
      </c>
    </row>
    <row r="428" spans="1:19" ht="20.25" x14ac:dyDescent="0.25">
      <c r="A428" s="46"/>
      <c r="B428" s="46"/>
      <c r="C428" s="46"/>
      <c r="D428" s="46"/>
      <c r="E428" s="46"/>
      <c r="F428" s="46"/>
      <c r="G428" s="46"/>
      <c r="H428" s="46"/>
      <c r="J428" s="16"/>
      <c r="K428" s="16"/>
      <c r="L428" s="16"/>
      <c r="M428" s="11" t="str">
        <f t="shared" si="21"/>
        <v>AWAITING INPUT</v>
      </c>
      <c r="O428" s="15"/>
      <c r="P428" s="13" t="str">
        <f t="shared" si="23"/>
        <v>←</v>
      </c>
      <c r="Q428" s="7" t="str" cm="1">
        <f t="array" ref="Q428">_xlfn.IFS(M428="ACTIVE","",M428="LEAVER","ENTER DOL",M428="LEAVER @ 31/03","ENTER DOL",M428="OPT OUT","ENTER OPT OUT DATE",M428="CAREER BREAK","ENTER START DATE OF CAREER BREAK",M428="DEATH IN SERVICE","ENTER DATE OF DEATH",M428="SWITCH TO PARTNERSHIP","ENTER SWITCH DATE",M428="SWITCH TO ALPHA","ENTER SWITCH DATE",M428="NEW JOINER","ENTER EMPLOYMENT START DATE",M428="OPT IN","ENTER OPT IN DATE",M428="NEW JOINER / LEAVER","ENTER START DATE AND DOL",M428="NEW JOINER / OPT OUT","ENTER START DATE AND DATE OF OPT OUT",M428="NEW JOINER / PARTNERSHIP","ENTER START DATE AND DATE OF SWITCH TO PARTNERSHIP",M428="LEAVER FROM CAREER BREAK","ENTER DOL",M428="LEAVER FROM OPT OUT","ENTER DOL",M428="LEAVER FROM PARTNERSHIP","ENTER DOL",M428="RETURN FROM CAREER BREAK","ENTER RETURN BACK DATE",M428="INVALID COMBINATION","REVIEW INPUT",M428="AWAITING INPUT","AWAITING INPUT",M428="CONTINUOUS OPT OUT","",M428="CONTINUOUS CAREER BREAK","",M428="CONTINUOUS PARTNERSHIP","")</f>
        <v>AWAITING INPUT</v>
      </c>
      <c r="S428" s="11" t="str">
        <f t="shared" si="22"/>
        <v/>
      </c>
    </row>
    <row r="429" spans="1:19" ht="20.25" x14ac:dyDescent="0.25">
      <c r="A429" s="46"/>
      <c r="B429" s="46"/>
      <c r="C429" s="46"/>
      <c r="D429" s="46"/>
      <c r="E429" s="46"/>
      <c r="F429" s="46"/>
      <c r="G429" s="46"/>
      <c r="H429" s="46"/>
      <c r="J429" s="16"/>
      <c r="K429" s="16"/>
      <c r="L429" s="16"/>
      <c r="M429" s="11" t="str">
        <f t="shared" si="21"/>
        <v>AWAITING INPUT</v>
      </c>
      <c r="O429" s="15"/>
      <c r="P429" s="13" t="str">
        <f t="shared" si="23"/>
        <v>←</v>
      </c>
      <c r="Q429" s="7" t="str" cm="1">
        <f t="array" ref="Q429">_xlfn.IFS(M429="ACTIVE","",M429="LEAVER","ENTER DOL",M429="LEAVER @ 31/03","ENTER DOL",M429="OPT OUT","ENTER OPT OUT DATE",M429="CAREER BREAK","ENTER START DATE OF CAREER BREAK",M429="DEATH IN SERVICE","ENTER DATE OF DEATH",M429="SWITCH TO PARTNERSHIP","ENTER SWITCH DATE",M429="SWITCH TO ALPHA","ENTER SWITCH DATE",M429="NEW JOINER","ENTER EMPLOYMENT START DATE",M429="OPT IN","ENTER OPT IN DATE",M429="NEW JOINER / LEAVER","ENTER START DATE AND DOL",M429="NEW JOINER / OPT OUT","ENTER START DATE AND DATE OF OPT OUT",M429="NEW JOINER / PARTNERSHIP","ENTER START DATE AND DATE OF SWITCH TO PARTNERSHIP",M429="LEAVER FROM CAREER BREAK","ENTER DOL",M429="LEAVER FROM OPT OUT","ENTER DOL",M429="LEAVER FROM PARTNERSHIP","ENTER DOL",M429="RETURN FROM CAREER BREAK","ENTER RETURN BACK DATE",M429="INVALID COMBINATION","REVIEW INPUT",M429="AWAITING INPUT","AWAITING INPUT",M429="CONTINUOUS OPT OUT","",M429="CONTINUOUS CAREER BREAK","",M429="CONTINUOUS PARTNERSHIP","")</f>
        <v>AWAITING INPUT</v>
      </c>
      <c r="S429" s="11" t="str">
        <f t="shared" si="22"/>
        <v/>
      </c>
    </row>
    <row r="430" spans="1:19" ht="20.25" x14ac:dyDescent="0.25">
      <c r="A430" s="46"/>
      <c r="B430" s="46"/>
      <c r="C430" s="46"/>
      <c r="D430" s="46"/>
      <c r="E430" s="46"/>
      <c r="F430" s="46"/>
      <c r="G430" s="46"/>
      <c r="H430" s="46"/>
      <c r="J430" s="16"/>
      <c r="K430" s="16"/>
      <c r="L430" s="16"/>
      <c r="M430" s="11" t="str">
        <f t="shared" si="21"/>
        <v>AWAITING INPUT</v>
      </c>
      <c r="O430" s="15"/>
      <c r="P430" s="13" t="str">
        <f t="shared" si="23"/>
        <v>←</v>
      </c>
      <c r="Q430" s="7" t="str" cm="1">
        <f t="array" ref="Q430">_xlfn.IFS(M430="ACTIVE","",M430="LEAVER","ENTER DOL",M430="LEAVER @ 31/03","ENTER DOL",M430="OPT OUT","ENTER OPT OUT DATE",M430="CAREER BREAK","ENTER START DATE OF CAREER BREAK",M430="DEATH IN SERVICE","ENTER DATE OF DEATH",M430="SWITCH TO PARTNERSHIP","ENTER SWITCH DATE",M430="SWITCH TO ALPHA","ENTER SWITCH DATE",M430="NEW JOINER","ENTER EMPLOYMENT START DATE",M430="OPT IN","ENTER OPT IN DATE",M430="NEW JOINER / LEAVER","ENTER START DATE AND DOL",M430="NEW JOINER / OPT OUT","ENTER START DATE AND DATE OF OPT OUT",M430="NEW JOINER / PARTNERSHIP","ENTER START DATE AND DATE OF SWITCH TO PARTNERSHIP",M430="LEAVER FROM CAREER BREAK","ENTER DOL",M430="LEAVER FROM OPT OUT","ENTER DOL",M430="LEAVER FROM PARTNERSHIP","ENTER DOL",M430="RETURN FROM CAREER BREAK","ENTER RETURN BACK DATE",M430="INVALID COMBINATION","REVIEW INPUT",M430="AWAITING INPUT","AWAITING INPUT",M430="CONTINUOUS OPT OUT","",M430="CONTINUOUS CAREER BREAK","",M430="CONTINUOUS PARTNERSHIP","")</f>
        <v>AWAITING INPUT</v>
      </c>
      <c r="S430" s="11" t="str">
        <f t="shared" si="22"/>
        <v/>
      </c>
    </row>
    <row r="431" spans="1:19" ht="20.25" x14ac:dyDescent="0.25">
      <c r="A431" s="46"/>
      <c r="B431" s="46"/>
      <c r="C431" s="46"/>
      <c r="D431" s="46"/>
      <c r="E431" s="46"/>
      <c r="F431" s="46"/>
      <c r="G431" s="46"/>
      <c r="H431" s="46"/>
      <c r="J431" s="16"/>
      <c r="K431" s="16"/>
      <c r="L431" s="16"/>
      <c r="M431" s="11" t="str">
        <f t="shared" ref="M431:M494" si="24">IF(AND($J431="ACTIVE",$K431="ACTIVE",$L431="A"),"ACTIVE",(IF(AND($J431="ACTIVE",$K431="INACTIVE",$L431="B"),"LEAVER",(IF(AND($J431="ACTIVE",$K431="ACTIVE",$L431="BE"),"LEAVER @ 31/03",(IF(AND($J431="ACTIVE",$K431="INACTIVE",$L431="C"),"OPT OUT",(IF(AND($J431="ACTIVE",$K431="INACTIVE",$L431="D"),"CAREER BREAK",(IF(AND($J431="ACTIVE",$K431="INACTIVE",$L431="E"),"SWITCH TO PARTNERSHIP",(IF(AND($J431="ACTIVE",$K431="INACTIVE",$L431="X"),"DEATH IN SERVICE",(IF(AND($J431="INACTIVE",$K431="ACTIVE",$L431="F"),"SWITCH TO ALPHA",(IF(AND($J431="INACTIVE",$K431="ACTIVE",$L431="G"),"NEW JOINER",(IF(AND($J431="INACTIVE",$K431="ACTIVE",$L431="H"),"OPT IN",(IF(AND($J431="INACTIVE",$K431="ACTIVE",$L431="I"),"RETURN FROM CAREER BREAK",(IF(AND($J431="INACTIVE",$K431="INACTIVE",$L431="GB"),"NEW JOINER / LEAVER",(IF(AND($J431="INACTIVE",$K431="INACTIVE",$L431="GO"),"NEW JOINER / OPT OUT",(IF(AND($J431="INACTIVE",$K431="INACTIVE",$L431="GP"),"NEW JOINER / PARTNERSHIP",(IF(AND($J431="INACTIVE",$K431="INACTIVE",$L431="BC"),"LEAVER FROM CAREER BREAK",(IF(AND($J431="INACTIVE",$K431="INACTIVE",$L431="BO"),"LEAVER FROM OPT OUT",(IF(AND($J431="INACTIVE",$K431="INACTIVE",$L431="BP"),"LEAVER FROM PARTNERSHIP",(IF(AND($J431="INACTIVE",$K431="INACTIVE",$L431="J"),"CONTINUOUS OPT OUT",(IF(AND($J431="INACTIVE",$K431="INACTIVE",$L431="K"),"CONTINUOUS CAREER BREAK",(IF(AND($J431="INACTIVE",$K431="INACTIVE",$L431="L"),"CONTINUOUS PARTNERSHIP",(IF(AND($J431="",$K431="",$L431=""),"AWAITING INPUT","INVALID COMBINATION")))))))))))))))))))))))))))))))))))))))))</f>
        <v>AWAITING INPUT</v>
      </c>
      <c r="O431" s="15"/>
      <c r="P431" s="13" t="str">
        <f t="shared" si="23"/>
        <v>←</v>
      </c>
      <c r="Q431" s="7" t="str" cm="1">
        <f t="array" ref="Q431">_xlfn.IFS(M431="ACTIVE","",M431="LEAVER","ENTER DOL",M431="LEAVER @ 31/03","ENTER DOL",M431="OPT OUT","ENTER OPT OUT DATE",M431="CAREER BREAK","ENTER START DATE OF CAREER BREAK",M431="DEATH IN SERVICE","ENTER DATE OF DEATH",M431="SWITCH TO PARTNERSHIP","ENTER SWITCH DATE",M431="SWITCH TO ALPHA","ENTER SWITCH DATE",M431="NEW JOINER","ENTER EMPLOYMENT START DATE",M431="OPT IN","ENTER OPT IN DATE",M431="NEW JOINER / LEAVER","ENTER START DATE AND DOL",M431="NEW JOINER / OPT OUT","ENTER START DATE AND DATE OF OPT OUT",M431="NEW JOINER / PARTNERSHIP","ENTER START DATE AND DATE OF SWITCH TO PARTNERSHIP",M431="LEAVER FROM CAREER BREAK","ENTER DOL",M431="LEAVER FROM OPT OUT","ENTER DOL",M431="LEAVER FROM PARTNERSHIP","ENTER DOL",M431="RETURN FROM CAREER BREAK","ENTER RETURN BACK DATE",M431="INVALID COMBINATION","REVIEW INPUT",M431="AWAITING INPUT","AWAITING INPUT",M431="CONTINUOUS OPT OUT","",M431="CONTINUOUS CAREER BREAK","",M431="CONTINUOUS PARTNERSHIP","")</f>
        <v>AWAITING INPUT</v>
      </c>
      <c r="S431" s="11" t="str">
        <f t="shared" si="22"/>
        <v/>
      </c>
    </row>
    <row r="432" spans="1:19" ht="20.25" x14ac:dyDescent="0.25">
      <c r="A432" s="46"/>
      <c r="B432" s="46"/>
      <c r="C432" s="46"/>
      <c r="D432" s="46"/>
      <c r="E432" s="46"/>
      <c r="F432" s="46"/>
      <c r="G432" s="46"/>
      <c r="H432" s="46"/>
      <c r="J432" s="16"/>
      <c r="K432" s="16"/>
      <c r="L432" s="16"/>
      <c r="M432" s="11" t="str">
        <f t="shared" si="24"/>
        <v>AWAITING INPUT</v>
      </c>
      <c r="O432" s="15"/>
      <c r="P432" s="13" t="str">
        <f t="shared" si="23"/>
        <v>←</v>
      </c>
      <c r="Q432" s="7" t="str" cm="1">
        <f t="array" ref="Q432">_xlfn.IFS(M432="ACTIVE","",M432="LEAVER","ENTER DOL",M432="LEAVER @ 31/03","ENTER DOL",M432="OPT OUT","ENTER OPT OUT DATE",M432="CAREER BREAK","ENTER START DATE OF CAREER BREAK",M432="DEATH IN SERVICE","ENTER DATE OF DEATH",M432="SWITCH TO PARTNERSHIP","ENTER SWITCH DATE",M432="SWITCH TO ALPHA","ENTER SWITCH DATE",M432="NEW JOINER","ENTER EMPLOYMENT START DATE",M432="OPT IN","ENTER OPT IN DATE",M432="NEW JOINER / LEAVER","ENTER START DATE AND DOL",M432="NEW JOINER / OPT OUT","ENTER START DATE AND DATE OF OPT OUT",M432="NEW JOINER / PARTNERSHIP","ENTER START DATE AND DATE OF SWITCH TO PARTNERSHIP",M432="LEAVER FROM CAREER BREAK","ENTER DOL",M432="LEAVER FROM OPT OUT","ENTER DOL",M432="LEAVER FROM PARTNERSHIP","ENTER DOL",M432="RETURN FROM CAREER BREAK","ENTER RETURN BACK DATE",M432="INVALID COMBINATION","REVIEW INPUT",M432="AWAITING INPUT","AWAITING INPUT",M432="CONTINUOUS OPT OUT","",M432="CONTINUOUS CAREER BREAK","",M432="CONTINUOUS PARTNERSHIP","")</f>
        <v>AWAITING INPUT</v>
      </c>
      <c r="S432" s="11" t="str">
        <f t="shared" si="22"/>
        <v/>
      </c>
    </row>
    <row r="433" spans="1:19" ht="20.25" x14ac:dyDescent="0.25">
      <c r="A433" s="46"/>
      <c r="B433" s="46"/>
      <c r="C433" s="46"/>
      <c r="D433" s="46"/>
      <c r="E433" s="46"/>
      <c r="F433" s="46"/>
      <c r="G433" s="46"/>
      <c r="H433" s="46"/>
      <c r="J433" s="16"/>
      <c r="K433" s="16"/>
      <c r="L433" s="16"/>
      <c r="M433" s="11" t="str">
        <f t="shared" si="24"/>
        <v>AWAITING INPUT</v>
      </c>
      <c r="O433" s="15"/>
      <c r="P433" s="13" t="str">
        <f t="shared" si="23"/>
        <v>←</v>
      </c>
      <c r="Q433" s="7" t="str" cm="1">
        <f t="array" ref="Q433">_xlfn.IFS(M433="ACTIVE","",M433="LEAVER","ENTER DOL",M433="LEAVER @ 31/03","ENTER DOL",M433="OPT OUT","ENTER OPT OUT DATE",M433="CAREER BREAK","ENTER START DATE OF CAREER BREAK",M433="DEATH IN SERVICE","ENTER DATE OF DEATH",M433="SWITCH TO PARTNERSHIP","ENTER SWITCH DATE",M433="SWITCH TO ALPHA","ENTER SWITCH DATE",M433="NEW JOINER","ENTER EMPLOYMENT START DATE",M433="OPT IN","ENTER OPT IN DATE",M433="NEW JOINER / LEAVER","ENTER START DATE AND DOL",M433="NEW JOINER / OPT OUT","ENTER START DATE AND DATE OF OPT OUT",M433="NEW JOINER / PARTNERSHIP","ENTER START DATE AND DATE OF SWITCH TO PARTNERSHIP",M433="LEAVER FROM CAREER BREAK","ENTER DOL",M433="LEAVER FROM OPT OUT","ENTER DOL",M433="LEAVER FROM PARTNERSHIP","ENTER DOL",M433="RETURN FROM CAREER BREAK","ENTER RETURN BACK DATE",M433="INVALID COMBINATION","REVIEW INPUT",M433="AWAITING INPUT","AWAITING INPUT",M433="CONTINUOUS OPT OUT","",M433="CONTINUOUS CAREER BREAK","",M433="CONTINUOUS PARTNERSHIP","")</f>
        <v>AWAITING INPUT</v>
      </c>
      <c r="S433" s="11" t="str">
        <f t="shared" si="22"/>
        <v/>
      </c>
    </row>
    <row r="434" spans="1:19" ht="20.25" x14ac:dyDescent="0.25">
      <c r="A434" s="46"/>
      <c r="B434" s="46"/>
      <c r="C434" s="46"/>
      <c r="D434" s="46"/>
      <c r="E434" s="46"/>
      <c r="F434" s="46"/>
      <c r="G434" s="46"/>
      <c r="H434" s="46"/>
      <c r="J434" s="16"/>
      <c r="K434" s="16"/>
      <c r="L434" s="16"/>
      <c r="M434" s="11" t="str">
        <f t="shared" si="24"/>
        <v>AWAITING INPUT</v>
      </c>
      <c r="O434" s="15"/>
      <c r="P434" s="13" t="str">
        <f t="shared" si="23"/>
        <v>←</v>
      </c>
      <c r="Q434" s="7" t="str" cm="1">
        <f t="array" ref="Q434">_xlfn.IFS(M434="ACTIVE","",M434="LEAVER","ENTER DOL",M434="LEAVER @ 31/03","ENTER DOL",M434="OPT OUT","ENTER OPT OUT DATE",M434="CAREER BREAK","ENTER START DATE OF CAREER BREAK",M434="DEATH IN SERVICE","ENTER DATE OF DEATH",M434="SWITCH TO PARTNERSHIP","ENTER SWITCH DATE",M434="SWITCH TO ALPHA","ENTER SWITCH DATE",M434="NEW JOINER","ENTER EMPLOYMENT START DATE",M434="OPT IN","ENTER OPT IN DATE",M434="NEW JOINER / LEAVER","ENTER START DATE AND DOL",M434="NEW JOINER / OPT OUT","ENTER START DATE AND DATE OF OPT OUT",M434="NEW JOINER / PARTNERSHIP","ENTER START DATE AND DATE OF SWITCH TO PARTNERSHIP",M434="LEAVER FROM CAREER BREAK","ENTER DOL",M434="LEAVER FROM OPT OUT","ENTER DOL",M434="LEAVER FROM PARTNERSHIP","ENTER DOL",M434="RETURN FROM CAREER BREAK","ENTER RETURN BACK DATE",M434="INVALID COMBINATION","REVIEW INPUT",M434="AWAITING INPUT","AWAITING INPUT",M434="CONTINUOUS OPT OUT","",M434="CONTINUOUS CAREER BREAK","",M434="CONTINUOUS PARTNERSHIP","")</f>
        <v>AWAITING INPUT</v>
      </c>
      <c r="S434" s="11" t="str">
        <f t="shared" si="22"/>
        <v/>
      </c>
    </row>
    <row r="435" spans="1:19" ht="20.25" x14ac:dyDescent="0.25">
      <c r="A435" s="46"/>
      <c r="B435" s="46"/>
      <c r="C435" s="46"/>
      <c r="D435" s="46"/>
      <c r="E435" s="46"/>
      <c r="F435" s="46"/>
      <c r="G435" s="46"/>
      <c r="H435" s="46"/>
      <c r="J435" s="16"/>
      <c r="K435" s="16"/>
      <c r="L435" s="16"/>
      <c r="M435" s="11" t="str">
        <f t="shared" si="24"/>
        <v>AWAITING INPUT</v>
      </c>
      <c r="O435" s="15"/>
      <c r="P435" s="13" t="str">
        <f t="shared" si="23"/>
        <v>←</v>
      </c>
      <c r="Q435" s="7" t="str" cm="1">
        <f t="array" ref="Q435">_xlfn.IFS(M435="ACTIVE","",M435="LEAVER","ENTER DOL",M435="LEAVER @ 31/03","ENTER DOL",M435="OPT OUT","ENTER OPT OUT DATE",M435="CAREER BREAK","ENTER START DATE OF CAREER BREAK",M435="DEATH IN SERVICE","ENTER DATE OF DEATH",M435="SWITCH TO PARTNERSHIP","ENTER SWITCH DATE",M435="SWITCH TO ALPHA","ENTER SWITCH DATE",M435="NEW JOINER","ENTER EMPLOYMENT START DATE",M435="OPT IN","ENTER OPT IN DATE",M435="NEW JOINER / LEAVER","ENTER START DATE AND DOL",M435="NEW JOINER / OPT OUT","ENTER START DATE AND DATE OF OPT OUT",M435="NEW JOINER / PARTNERSHIP","ENTER START DATE AND DATE OF SWITCH TO PARTNERSHIP",M435="LEAVER FROM CAREER BREAK","ENTER DOL",M435="LEAVER FROM OPT OUT","ENTER DOL",M435="LEAVER FROM PARTNERSHIP","ENTER DOL",M435="RETURN FROM CAREER BREAK","ENTER RETURN BACK DATE",M435="INVALID COMBINATION","REVIEW INPUT",M435="AWAITING INPUT","AWAITING INPUT",M435="CONTINUOUS OPT OUT","",M435="CONTINUOUS CAREER BREAK","",M435="CONTINUOUS PARTNERSHIP","")</f>
        <v>AWAITING INPUT</v>
      </c>
      <c r="S435" s="11" t="str">
        <f t="shared" si="22"/>
        <v/>
      </c>
    </row>
    <row r="436" spans="1:19" ht="20.25" x14ac:dyDescent="0.25">
      <c r="A436" s="46"/>
      <c r="B436" s="46"/>
      <c r="C436" s="46"/>
      <c r="D436" s="46"/>
      <c r="E436" s="46"/>
      <c r="F436" s="46"/>
      <c r="G436" s="46"/>
      <c r="H436" s="46"/>
      <c r="J436" s="16"/>
      <c r="K436" s="16"/>
      <c r="L436" s="16"/>
      <c r="M436" s="11" t="str">
        <f t="shared" si="24"/>
        <v>AWAITING INPUT</v>
      </c>
      <c r="O436" s="15"/>
      <c r="P436" s="13" t="str">
        <f t="shared" si="23"/>
        <v>←</v>
      </c>
      <c r="Q436" s="7" t="str" cm="1">
        <f t="array" ref="Q436">_xlfn.IFS(M436="ACTIVE","",M436="LEAVER","ENTER DOL",M436="LEAVER @ 31/03","ENTER DOL",M436="OPT OUT","ENTER OPT OUT DATE",M436="CAREER BREAK","ENTER START DATE OF CAREER BREAK",M436="DEATH IN SERVICE","ENTER DATE OF DEATH",M436="SWITCH TO PARTNERSHIP","ENTER SWITCH DATE",M436="SWITCH TO ALPHA","ENTER SWITCH DATE",M436="NEW JOINER","ENTER EMPLOYMENT START DATE",M436="OPT IN","ENTER OPT IN DATE",M436="NEW JOINER / LEAVER","ENTER START DATE AND DOL",M436="NEW JOINER / OPT OUT","ENTER START DATE AND DATE OF OPT OUT",M436="NEW JOINER / PARTNERSHIP","ENTER START DATE AND DATE OF SWITCH TO PARTNERSHIP",M436="LEAVER FROM CAREER BREAK","ENTER DOL",M436="LEAVER FROM OPT OUT","ENTER DOL",M436="LEAVER FROM PARTNERSHIP","ENTER DOL",M436="RETURN FROM CAREER BREAK","ENTER RETURN BACK DATE",M436="INVALID COMBINATION","REVIEW INPUT",M436="AWAITING INPUT","AWAITING INPUT",M436="CONTINUOUS OPT OUT","",M436="CONTINUOUS CAREER BREAK","",M436="CONTINUOUS PARTNERSHIP","")</f>
        <v>AWAITING INPUT</v>
      </c>
      <c r="S436" s="11" t="str">
        <f t="shared" si="22"/>
        <v/>
      </c>
    </row>
    <row r="437" spans="1:19" ht="20.25" x14ac:dyDescent="0.25">
      <c r="A437" s="46"/>
      <c r="B437" s="46"/>
      <c r="C437" s="46"/>
      <c r="D437" s="46"/>
      <c r="E437" s="46"/>
      <c r="F437" s="46"/>
      <c r="G437" s="46"/>
      <c r="H437" s="46"/>
      <c r="J437" s="16"/>
      <c r="K437" s="16"/>
      <c r="L437" s="16"/>
      <c r="M437" s="11" t="str">
        <f t="shared" si="24"/>
        <v>AWAITING INPUT</v>
      </c>
      <c r="O437" s="15"/>
      <c r="P437" s="13" t="str">
        <f t="shared" si="23"/>
        <v>←</v>
      </c>
      <c r="Q437" s="7" t="str" cm="1">
        <f t="array" ref="Q437">_xlfn.IFS(M437="ACTIVE","",M437="LEAVER","ENTER DOL",M437="LEAVER @ 31/03","ENTER DOL",M437="OPT OUT","ENTER OPT OUT DATE",M437="CAREER BREAK","ENTER START DATE OF CAREER BREAK",M437="DEATH IN SERVICE","ENTER DATE OF DEATH",M437="SWITCH TO PARTNERSHIP","ENTER SWITCH DATE",M437="SWITCH TO ALPHA","ENTER SWITCH DATE",M437="NEW JOINER","ENTER EMPLOYMENT START DATE",M437="OPT IN","ENTER OPT IN DATE",M437="NEW JOINER / LEAVER","ENTER START DATE AND DOL",M437="NEW JOINER / OPT OUT","ENTER START DATE AND DATE OF OPT OUT",M437="NEW JOINER / PARTNERSHIP","ENTER START DATE AND DATE OF SWITCH TO PARTNERSHIP",M437="LEAVER FROM CAREER BREAK","ENTER DOL",M437="LEAVER FROM OPT OUT","ENTER DOL",M437="LEAVER FROM PARTNERSHIP","ENTER DOL",M437="RETURN FROM CAREER BREAK","ENTER RETURN BACK DATE",M437="INVALID COMBINATION","REVIEW INPUT",M437="AWAITING INPUT","AWAITING INPUT",M437="CONTINUOUS OPT OUT","",M437="CONTINUOUS CAREER BREAK","",M437="CONTINUOUS PARTNERSHIP","")</f>
        <v>AWAITING INPUT</v>
      </c>
      <c r="S437" s="11" t="str">
        <f t="shared" si="22"/>
        <v/>
      </c>
    </row>
    <row r="438" spans="1:19" ht="20.25" x14ac:dyDescent="0.25">
      <c r="A438" s="46"/>
      <c r="B438" s="46"/>
      <c r="C438" s="46"/>
      <c r="D438" s="46"/>
      <c r="E438" s="46"/>
      <c r="F438" s="46"/>
      <c r="G438" s="46"/>
      <c r="H438" s="46"/>
      <c r="J438" s="16"/>
      <c r="K438" s="16"/>
      <c r="L438" s="16"/>
      <c r="M438" s="11" t="str">
        <f t="shared" si="24"/>
        <v>AWAITING INPUT</v>
      </c>
      <c r="O438" s="15"/>
      <c r="P438" s="13" t="str">
        <f t="shared" si="23"/>
        <v>←</v>
      </c>
      <c r="Q438" s="7" t="str" cm="1">
        <f t="array" ref="Q438">_xlfn.IFS(M438="ACTIVE","",M438="LEAVER","ENTER DOL",M438="LEAVER @ 31/03","ENTER DOL",M438="OPT OUT","ENTER OPT OUT DATE",M438="CAREER BREAK","ENTER START DATE OF CAREER BREAK",M438="DEATH IN SERVICE","ENTER DATE OF DEATH",M438="SWITCH TO PARTNERSHIP","ENTER SWITCH DATE",M438="SWITCH TO ALPHA","ENTER SWITCH DATE",M438="NEW JOINER","ENTER EMPLOYMENT START DATE",M438="OPT IN","ENTER OPT IN DATE",M438="NEW JOINER / LEAVER","ENTER START DATE AND DOL",M438="NEW JOINER / OPT OUT","ENTER START DATE AND DATE OF OPT OUT",M438="NEW JOINER / PARTNERSHIP","ENTER START DATE AND DATE OF SWITCH TO PARTNERSHIP",M438="LEAVER FROM CAREER BREAK","ENTER DOL",M438="LEAVER FROM OPT OUT","ENTER DOL",M438="LEAVER FROM PARTNERSHIP","ENTER DOL",M438="RETURN FROM CAREER BREAK","ENTER RETURN BACK DATE",M438="INVALID COMBINATION","REVIEW INPUT",M438="AWAITING INPUT","AWAITING INPUT",M438="CONTINUOUS OPT OUT","",M438="CONTINUOUS CAREER BREAK","",M438="CONTINUOUS PARTNERSHIP","")</f>
        <v>AWAITING INPUT</v>
      </c>
      <c r="S438" s="11" t="str">
        <f t="shared" si="22"/>
        <v/>
      </c>
    </row>
    <row r="439" spans="1:19" ht="20.25" x14ac:dyDescent="0.25">
      <c r="A439" s="46"/>
      <c r="B439" s="46"/>
      <c r="C439" s="46"/>
      <c r="D439" s="46"/>
      <c r="E439" s="46"/>
      <c r="F439" s="46"/>
      <c r="G439" s="46"/>
      <c r="H439" s="46"/>
      <c r="J439" s="16"/>
      <c r="K439" s="16"/>
      <c r="L439" s="16"/>
      <c r="M439" s="11" t="str">
        <f t="shared" si="24"/>
        <v>AWAITING INPUT</v>
      </c>
      <c r="O439" s="15"/>
      <c r="P439" s="13" t="str">
        <f t="shared" si="23"/>
        <v>←</v>
      </c>
      <c r="Q439" s="7" t="str" cm="1">
        <f t="array" ref="Q439">_xlfn.IFS(M439="ACTIVE","",M439="LEAVER","ENTER DOL",M439="LEAVER @ 31/03","ENTER DOL",M439="OPT OUT","ENTER OPT OUT DATE",M439="CAREER BREAK","ENTER START DATE OF CAREER BREAK",M439="DEATH IN SERVICE","ENTER DATE OF DEATH",M439="SWITCH TO PARTNERSHIP","ENTER SWITCH DATE",M439="SWITCH TO ALPHA","ENTER SWITCH DATE",M439="NEW JOINER","ENTER EMPLOYMENT START DATE",M439="OPT IN","ENTER OPT IN DATE",M439="NEW JOINER / LEAVER","ENTER START DATE AND DOL",M439="NEW JOINER / OPT OUT","ENTER START DATE AND DATE OF OPT OUT",M439="NEW JOINER / PARTNERSHIP","ENTER START DATE AND DATE OF SWITCH TO PARTNERSHIP",M439="LEAVER FROM CAREER BREAK","ENTER DOL",M439="LEAVER FROM OPT OUT","ENTER DOL",M439="LEAVER FROM PARTNERSHIP","ENTER DOL",M439="RETURN FROM CAREER BREAK","ENTER RETURN BACK DATE",M439="INVALID COMBINATION","REVIEW INPUT",M439="AWAITING INPUT","AWAITING INPUT",M439="CONTINUOUS OPT OUT","",M439="CONTINUOUS CAREER BREAK","",M439="CONTINUOUS PARTNERSHIP","")</f>
        <v>AWAITING INPUT</v>
      </c>
      <c r="S439" s="11" t="str">
        <f t="shared" si="22"/>
        <v/>
      </c>
    </row>
    <row r="440" spans="1:19" ht="20.25" x14ac:dyDescent="0.25">
      <c r="A440" s="46"/>
      <c r="B440" s="46"/>
      <c r="C440" s="46"/>
      <c r="D440" s="46"/>
      <c r="E440" s="46"/>
      <c r="F440" s="46"/>
      <c r="G440" s="46"/>
      <c r="H440" s="46"/>
      <c r="J440" s="16"/>
      <c r="K440" s="16"/>
      <c r="L440" s="16"/>
      <c r="M440" s="11" t="str">
        <f t="shared" si="24"/>
        <v>AWAITING INPUT</v>
      </c>
      <c r="O440" s="15"/>
      <c r="P440" s="13" t="str">
        <f t="shared" si="23"/>
        <v>←</v>
      </c>
      <c r="Q440" s="7" t="str" cm="1">
        <f t="array" ref="Q440">_xlfn.IFS(M440="ACTIVE","",M440="LEAVER","ENTER DOL",M440="LEAVER @ 31/03","ENTER DOL",M440="OPT OUT","ENTER OPT OUT DATE",M440="CAREER BREAK","ENTER START DATE OF CAREER BREAK",M440="DEATH IN SERVICE","ENTER DATE OF DEATH",M440="SWITCH TO PARTNERSHIP","ENTER SWITCH DATE",M440="SWITCH TO ALPHA","ENTER SWITCH DATE",M440="NEW JOINER","ENTER EMPLOYMENT START DATE",M440="OPT IN","ENTER OPT IN DATE",M440="NEW JOINER / LEAVER","ENTER START DATE AND DOL",M440="NEW JOINER / OPT OUT","ENTER START DATE AND DATE OF OPT OUT",M440="NEW JOINER / PARTNERSHIP","ENTER START DATE AND DATE OF SWITCH TO PARTNERSHIP",M440="LEAVER FROM CAREER BREAK","ENTER DOL",M440="LEAVER FROM OPT OUT","ENTER DOL",M440="LEAVER FROM PARTNERSHIP","ENTER DOL",M440="RETURN FROM CAREER BREAK","ENTER RETURN BACK DATE",M440="INVALID COMBINATION","REVIEW INPUT",M440="AWAITING INPUT","AWAITING INPUT",M440="CONTINUOUS OPT OUT","",M440="CONTINUOUS CAREER BREAK","",M440="CONTINUOUS PARTNERSHIP","")</f>
        <v>AWAITING INPUT</v>
      </c>
      <c r="S440" s="11" t="str">
        <f t="shared" si="22"/>
        <v/>
      </c>
    </row>
    <row r="441" spans="1:19" ht="20.25" x14ac:dyDescent="0.25">
      <c r="A441" s="46"/>
      <c r="B441" s="46"/>
      <c r="C441" s="46"/>
      <c r="D441" s="46"/>
      <c r="E441" s="46"/>
      <c r="F441" s="46"/>
      <c r="G441" s="46"/>
      <c r="H441" s="46"/>
      <c r="J441" s="16"/>
      <c r="K441" s="16"/>
      <c r="L441" s="16"/>
      <c r="M441" s="11" t="str">
        <f t="shared" si="24"/>
        <v>AWAITING INPUT</v>
      </c>
      <c r="O441" s="15"/>
      <c r="P441" s="13" t="str">
        <f t="shared" si="23"/>
        <v>←</v>
      </c>
      <c r="Q441" s="7" t="str" cm="1">
        <f t="array" ref="Q441">_xlfn.IFS(M441="ACTIVE","",M441="LEAVER","ENTER DOL",M441="LEAVER @ 31/03","ENTER DOL",M441="OPT OUT","ENTER OPT OUT DATE",M441="CAREER BREAK","ENTER START DATE OF CAREER BREAK",M441="DEATH IN SERVICE","ENTER DATE OF DEATH",M441="SWITCH TO PARTNERSHIP","ENTER SWITCH DATE",M441="SWITCH TO ALPHA","ENTER SWITCH DATE",M441="NEW JOINER","ENTER EMPLOYMENT START DATE",M441="OPT IN","ENTER OPT IN DATE",M441="NEW JOINER / LEAVER","ENTER START DATE AND DOL",M441="NEW JOINER / OPT OUT","ENTER START DATE AND DATE OF OPT OUT",M441="NEW JOINER / PARTNERSHIP","ENTER START DATE AND DATE OF SWITCH TO PARTNERSHIP",M441="LEAVER FROM CAREER BREAK","ENTER DOL",M441="LEAVER FROM OPT OUT","ENTER DOL",M441="LEAVER FROM PARTNERSHIP","ENTER DOL",M441="RETURN FROM CAREER BREAK","ENTER RETURN BACK DATE",M441="INVALID COMBINATION","REVIEW INPUT",M441="AWAITING INPUT","AWAITING INPUT",M441="CONTINUOUS OPT OUT","",M441="CONTINUOUS CAREER BREAK","",M441="CONTINUOUS PARTNERSHIP","")</f>
        <v>AWAITING INPUT</v>
      </c>
      <c r="S441" s="11" t="str">
        <f t="shared" si="22"/>
        <v/>
      </c>
    </row>
    <row r="442" spans="1:19" ht="20.25" x14ac:dyDescent="0.25">
      <c r="A442" s="46"/>
      <c r="B442" s="46"/>
      <c r="C442" s="46"/>
      <c r="D442" s="46"/>
      <c r="E442" s="46"/>
      <c r="F442" s="46"/>
      <c r="G442" s="46"/>
      <c r="H442" s="46"/>
      <c r="J442" s="16"/>
      <c r="K442" s="16"/>
      <c r="L442" s="16"/>
      <c r="M442" s="11" t="str">
        <f t="shared" si="24"/>
        <v>AWAITING INPUT</v>
      </c>
      <c r="O442" s="15"/>
      <c r="P442" s="13" t="str">
        <f t="shared" si="23"/>
        <v>←</v>
      </c>
      <c r="Q442" s="7" t="str" cm="1">
        <f t="array" ref="Q442">_xlfn.IFS(M442="ACTIVE","",M442="LEAVER","ENTER DOL",M442="LEAVER @ 31/03","ENTER DOL",M442="OPT OUT","ENTER OPT OUT DATE",M442="CAREER BREAK","ENTER START DATE OF CAREER BREAK",M442="DEATH IN SERVICE","ENTER DATE OF DEATH",M442="SWITCH TO PARTNERSHIP","ENTER SWITCH DATE",M442="SWITCH TO ALPHA","ENTER SWITCH DATE",M442="NEW JOINER","ENTER EMPLOYMENT START DATE",M442="OPT IN","ENTER OPT IN DATE",M442="NEW JOINER / LEAVER","ENTER START DATE AND DOL",M442="NEW JOINER / OPT OUT","ENTER START DATE AND DATE OF OPT OUT",M442="NEW JOINER / PARTNERSHIP","ENTER START DATE AND DATE OF SWITCH TO PARTNERSHIP",M442="LEAVER FROM CAREER BREAK","ENTER DOL",M442="LEAVER FROM OPT OUT","ENTER DOL",M442="LEAVER FROM PARTNERSHIP","ENTER DOL",M442="RETURN FROM CAREER BREAK","ENTER RETURN BACK DATE",M442="INVALID COMBINATION","REVIEW INPUT",M442="AWAITING INPUT","AWAITING INPUT",M442="CONTINUOUS OPT OUT","",M442="CONTINUOUS CAREER BREAK","",M442="CONTINUOUS PARTNERSHIP","")</f>
        <v>AWAITING INPUT</v>
      </c>
      <c r="S442" s="11" t="str">
        <f t="shared" si="22"/>
        <v/>
      </c>
    </row>
    <row r="443" spans="1:19" ht="20.25" x14ac:dyDescent="0.25">
      <c r="A443" s="46"/>
      <c r="B443" s="46"/>
      <c r="C443" s="46"/>
      <c r="D443" s="46"/>
      <c r="E443" s="46"/>
      <c r="F443" s="46"/>
      <c r="G443" s="46"/>
      <c r="H443" s="46"/>
      <c r="J443" s="16"/>
      <c r="K443" s="16"/>
      <c r="L443" s="16"/>
      <c r="M443" s="11" t="str">
        <f t="shared" si="24"/>
        <v>AWAITING INPUT</v>
      </c>
      <c r="O443" s="15"/>
      <c r="P443" s="13" t="str">
        <f t="shared" si="23"/>
        <v>←</v>
      </c>
      <c r="Q443" s="7" t="str" cm="1">
        <f t="array" ref="Q443">_xlfn.IFS(M443="ACTIVE","",M443="LEAVER","ENTER DOL",M443="LEAVER @ 31/03","ENTER DOL",M443="OPT OUT","ENTER OPT OUT DATE",M443="CAREER BREAK","ENTER START DATE OF CAREER BREAK",M443="DEATH IN SERVICE","ENTER DATE OF DEATH",M443="SWITCH TO PARTNERSHIP","ENTER SWITCH DATE",M443="SWITCH TO ALPHA","ENTER SWITCH DATE",M443="NEW JOINER","ENTER EMPLOYMENT START DATE",M443="OPT IN","ENTER OPT IN DATE",M443="NEW JOINER / LEAVER","ENTER START DATE AND DOL",M443="NEW JOINER / OPT OUT","ENTER START DATE AND DATE OF OPT OUT",M443="NEW JOINER / PARTNERSHIP","ENTER START DATE AND DATE OF SWITCH TO PARTNERSHIP",M443="LEAVER FROM CAREER BREAK","ENTER DOL",M443="LEAVER FROM OPT OUT","ENTER DOL",M443="LEAVER FROM PARTNERSHIP","ENTER DOL",M443="RETURN FROM CAREER BREAK","ENTER RETURN BACK DATE",M443="INVALID COMBINATION","REVIEW INPUT",M443="AWAITING INPUT","AWAITING INPUT",M443="CONTINUOUS OPT OUT","",M443="CONTINUOUS CAREER BREAK","",M443="CONTINUOUS PARTNERSHIP","")</f>
        <v>AWAITING INPUT</v>
      </c>
      <c r="S443" s="11" t="str">
        <f t="shared" si="22"/>
        <v/>
      </c>
    </row>
    <row r="444" spans="1:19" ht="20.25" x14ac:dyDescent="0.25">
      <c r="A444" s="46"/>
      <c r="B444" s="46"/>
      <c r="C444" s="46"/>
      <c r="D444" s="46"/>
      <c r="E444" s="46"/>
      <c r="F444" s="46"/>
      <c r="G444" s="46"/>
      <c r="H444" s="46"/>
      <c r="J444" s="16"/>
      <c r="K444" s="16"/>
      <c r="L444" s="16"/>
      <c r="M444" s="11" t="str">
        <f t="shared" si="24"/>
        <v>AWAITING INPUT</v>
      </c>
      <c r="O444" s="15"/>
      <c r="P444" s="13" t="str">
        <f t="shared" si="23"/>
        <v>←</v>
      </c>
      <c r="Q444" s="7" t="str" cm="1">
        <f t="array" ref="Q444">_xlfn.IFS(M444="ACTIVE","",M444="LEAVER","ENTER DOL",M444="LEAVER @ 31/03","ENTER DOL",M444="OPT OUT","ENTER OPT OUT DATE",M444="CAREER BREAK","ENTER START DATE OF CAREER BREAK",M444="DEATH IN SERVICE","ENTER DATE OF DEATH",M444="SWITCH TO PARTNERSHIP","ENTER SWITCH DATE",M444="SWITCH TO ALPHA","ENTER SWITCH DATE",M444="NEW JOINER","ENTER EMPLOYMENT START DATE",M444="OPT IN","ENTER OPT IN DATE",M444="NEW JOINER / LEAVER","ENTER START DATE AND DOL",M444="NEW JOINER / OPT OUT","ENTER START DATE AND DATE OF OPT OUT",M444="NEW JOINER / PARTNERSHIP","ENTER START DATE AND DATE OF SWITCH TO PARTNERSHIP",M444="LEAVER FROM CAREER BREAK","ENTER DOL",M444="LEAVER FROM OPT OUT","ENTER DOL",M444="LEAVER FROM PARTNERSHIP","ENTER DOL",M444="RETURN FROM CAREER BREAK","ENTER RETURN BACK DATE",M444="INVALID COMBINATION","REVIEW INPUT",M444="AWAITING INPUT","AWAITING INPUT",M444="CONTINUOUS OPT OUT","",M444="CONTINUOUS CAREER BREAK","",M444="CONTINUOUS PARTNERSHIP","")</f>
        <v>AWAITING INPUT</v>
      </c>
      <c r="S444" s="11" t="str">
        <f t="shared" si="22"/>
        <v/>
      </c>
    </row>
    <row r="445" spans="1:19" ht="20.25" x14ac:dyDescent="0.25">
      <c r="A445" s="46"/>
      <c r="B445" s="46"/>
      <c r="C445" s="46"/>
      <c r="D445" s="46"/>
      <c r="E445" s="46"/>
      <c r="F445" s="46"/>
      <c r="G445" s="46"/>
      <c r="H445" s="46"/>
      <c r="J445" s="16"/>
      <c r="K445" s="16"/>
      <c r="L445" s="16"/>
      <c r="M445" s="11" t="str">
        <f t="shared" si="24"/>
        <v>AWAITING INPUT</v>
      </c>
      <c r="O445" s="15"/>
      <c r="P445" s="13" t="str">
        <f t="shared" si="23"/>
        <v>←</v>
      </c>
      <c r="Q445" s="7" t="str" cm="1">
        <f t="array" ref="Q445">_xlfn.IFS(M445="ACTIVE","",M445="LEAVER","ENTER DOL",M445="LEAVER @ 31/03","ENTER DOL",M445="OPT OUT","ENTER OPT OUT DATE",M445="CAREER BREAK","ENTER START DATE OF CAREER BREAK",M445="DEATH IN SERVICE","ENTER DATE OF DEATH",M445="SWITCH TO PARTNERSHIP","ENTER SWITCH DATE",M445="SWITCH TO ALPHA","ENTER SWITCH DATE",M445="NEW JOINER","ENTER EMPLOYMENT START DATE",M445="OPT IN","ENTER OPT IN DATE",M445="NEW JOINER / LEAVER","ENTER START DATE AND DOL",M445="NEW JOINER / OPT OUT","ENTER START DATE AND DATE OF OPT OUT",M445="NEW JOINER / PARTNERSHIP","ENTER START DATE AND DATE OF SWITCH TO PARTNERSHIP",M445="LEAVER FROM CAREER BREAK","ENTER DOL",M445="LEAVER FROM OPT OUT","ENTER DOL",M445="LEAVER FROM PARTNERSHIP","ENTER DOL",M445="RETURN FROM CAREER BREAK","ENTER RETURN BACK DATE",M445="INVALID COMBINATION","REVIEW INPUT",M445="AWAITING INPUT","AWAITING INPUT",M445="CONTINUOUS OPT OUT","",M445="CONTINUOUS CAREER BREAK","",M445="CONTINUOUS PARTNERSHIP","")</f>
        <v>AWAITING INPUT</v>
      </c>
      <c r="S445" s="11" t="str">
        <f t="shared" si="22"/>
        <v/>
      </c>
    </row>
    <row r="446" spans="1:19" ht="20.25" x14ac:dyDescent="0.25">
      <c r="A446" s="46"/>
      <c r="B446" s="46"/>
      <c r="C446" s="46"/>
      <c r="D446" s="46"/>
      <c r="E446" s="46"/>
      <c r="F446" s="46"/>
      <c r="G446" s="46"/>
      <c r="H446" s="46"/>
      <c r="J446" s="16"/>
      <c r="K446" s="16"/>
      <c r="L446" s="16"/>
      <c r="M446" s="11" t="str">
        <f t="shared" si="24"/>
        <v>AWAITING INPUT</v>
      </c>
      <c r="O446" s="15"/>
      <c r="P446" s="13" t="str">
        <f t="shared" si="23"/>
        <v>←</v>
      </c>
      <c r="Q446" s="7" t="str" cm="1">
        <f t="array" ref="Q446">_xlfn.IFS(M446="ACTIVE","",M446="LEAVER","ENTER DOL",M446="LEAVER @ 31/03","ENTER DOL",M446="OPT OUT","ENTER OPT OUT DATE",M446="CAREER BREAK","ENTER START DATE OF CAREER BREAK",M446="DEATH IN SERVICE","ENTER DATE OF DEATH",M446="SWITCH TO PARTNERSHIP","ENTER SWITCH DATE",M446="SWITCH TO ALPHA","ENTER SWITCH DATE",M446="NEW JOINER","ENTER EMPLOYMENT START DATE",M446="OPT IN","ENTER OPT IN DATE",M446="NEW JOINER / LEAVER","ENTER START DATE AND DOL",M446="NEW JOINER / OPT OUT","ENTER START DATE AND DATE OF OPT OUT",M446="NEW JOINER / PARTNERSHIP","ENTER START DATE AND DATE OF SWITCH TO PARTNERSHIP",M446="LEAVER FROM CAREER BREAK","ENTER DOL",M446="LEAVER FROM OPT OUT","ENTER DOL",M446="LEAVER FROM PARTNERSHIP","ENTER DOL",M446="RETURN FROM CAREER BREAK","ENTER RETURN BACK DATE",M446="INVALID COMBINATION","REVIEW INPUT",M446="AWAITING INPUT","AWAITING INPUT",M446="CONTINUOUS OPT OUT","",M446="CONTINUOUS CAREER BREAK","",M446="CONTINUOUS PARTNERSHIP","")</f>
        <v>AWAITING INPUT</v>
      </c>
      <c r="S446" s="11" t="str">
        <f t="shared" si="22"/>
        <v/>
      </c>
    </row>
    <row r="447" spans="1:19" ht="20.25" x14ac:dyDescent="0.25">
      <c r="A447" s="46"/>
      <c r="B447" s="46"/>
      <c r="C447" s="46"/>
      <c r="D447" s="46"/>
      <c r="E447" s="46"/>
      <c r="F447" s="46"/>
      <c r="G447" s="46"/>
      <c r="H447" s="46"/>
      <c r="J447" s="16"/>
      <c r="K447" s="16"/>
      <c r="L447" s="16"/>
      <c r="M447" s="11" t="str">
        <f t="shared" si="24"/>
        <v>AWAITING INPUT</v>
      </c>
      <c r="O447" s="15"/>
      <c r="P447" s="13" t="str">
        <f t="shared" si="23"/>
        <v>←</v>
      </c>
      <c r="Q447" s="7" t="str" cm="1">
        <f t="array" ref="Q447">_xlfn.IFS(M447="ACTIVE","",M447="LEAVER","ENTER DOL",M447="LEAVER @ 31/03","ENTER DOL",M447="OPT OUT","ENTER OPT OUT DATE",M447="CAREER BREAK","ENTER START DATE OF CAREER BREAK",M447="DEATH IN SERVICE","ENTER DATE OF DEATH",M447="SWITCH TO PARTNERSHIP","ENTER SWITCH DATE",M447="SWITCH TO ALPHA","ENTER SWITCH DATE",M447="NEW JOINER","ENTER EMPLOYMENT START DATE",M447="OPT IN","ENTER OPT IN DATE",M447="NEW JOINER / LEAVER","ENTER START DATE AND DOL",M447="NEW JOINER / OPT OUT","ENTER START DATE AND DATE OF OPT OUT",M447="NEW JOINER / PARTNERSHIP","ENTER START DATE AND DATE OF SWITCH TO PARTNERSHIP",M447="LEAVER FROM CAREER BREAK","ENTER DOL",M447="LEAVER FROM OPT OUT","ENTER DOL",M447="LEAVER FROM PARTNERSHIP","ENTER DOL",M447="RETURN FROM CAREER BREAK","ENTER RETURN BACK DATE",M447="INVALID COMBINATION","REVIEW INPUT",M447="AWAITING INPUT","AWAITING INPUT",M447="CONTINUOUS OPT OUT","",M447="CONTINUOUS CAREER BREAK","",M447="CONTINUOUS PARTNERSHIP","")</f>
        <v>AWAITING INPUT</v>
      </c>
      <c r="S447" s="11" t="str">
        <f t="shared" si="22"/>
        <v/>
      </c>
    </row>
    <row r="448" spans="1:19" ht="20.25" x14ac:dyDescent="0.25">
      <c r="A448" s="46"/>
      <c r="B448" s="46"/>
      <c r="C448" s="46"/>
      <c r="D448" s="46"/>
      <c r="E448" s="46"/>
      <c r="F448" s="46"/>
      <c r="G448" s="46"/>
      <c r="H448" s="46"/>
      <c r="J448" s="16"/>
      <c r="K448" s="16"/>
      <c r="L448" s="16"/>
      <c r="M448" s="11" t="str">
        <f t="shared" si="24"/>
        <v>AWAITING INPUT</v>
      </c>
      <c r="O448" s="15"/>
      <c r="P448" s="13" t="str">
        <f t="shared" si="23"/>
        <v>←</v>
      </c>
      <c r="Q448" s="7" t="str" cm="1">
        <f t="array" ref="Q448">_xlfn.IFS(M448="ACTIVE","",M448="LEAVER","ENTER DOL",M448="LEAVER @ 31/03","ENTER DOL",M448="OPT OUT","ENTER OPT OUT DATE",M448="CAREER BREAK","ENTER START DATE OF CAREER BREAK",M448="DEATH IN SERVICE","ENTER DATE OF DEATH",M448="SWITCH TO PARTNERSHIP","ENTER SWITCH DATE",M448="SWITCH TO ALPHA","ENTER SWITCH DATE",M448="NEW JOINER","ENTER EMPLOYMENT START DATE",M448="OPT IN","ENTER OPT IN DATE",M448="NEW JOINER / LEAVER","ENTER START DATE AND DOL",M448="NEW JOINER / OPT OUT","ENTER START DATE AND DATE OF OPT OUT",M448="NEW JOINER / PARTNERSHIP","ENTER START DATE AND DATE OF SWITCH TO PARTNERSHIP",M448="LEAVER FROM CAREER BREAK","ENTER DOL",M448="LEAVER FROM OPT OUT","ENTER DOL",M448="LEAVER FROM PARTNERSHIP","ENTER DOL",M448="RETURN FROM CAREER BREAK","ENTER RETURN BACK DATE",M448="INVALID COMBINATION","REVIEW INPUT",M448="AWAITING INPUT","AWAITING INPUT",M448="CONTINUOUS OPT OUT","",M448="CONTINUOUS CAREER BREAK","",M448="CONTINUOUS PARTNERSHIP","")</f>
        <v>AWAITING INPUT</v>
      </c>
      <c r="S448" s="11" t="str">
        <f t="shared" si="22"/>
        <v/>
      </c>
    </row>
    <row r="449" spans="1:19" ht="20.25" x14ac:dyDescent="0.25">
      <c r="A449" s="46"/>
      <c r="B449" s="46"/>
      <c r="C449" s="46"/>
      <c r="D449" s="46"/>
      <c r="E449" s="46"/>
      <c r="F449" s="46"/>
      <c r="G449" s="46"/>
      <c r="H449" s="46"/>
      <c r="J449" s="16"/>
      <c r="K449" s="16"/>
      <c r="L449" s="16"/>
      <c r="M449" s="11" t="str">
        <f t="shared" si="24"/>
        <v>AWAITING INPUT</v>
      </c>
      <c r="O449" s="15"/>
      <c r="P449" s="13" t="str">
        <f t="shared" si="23"/>
        <v>←</v>
      </c>
      <c r="Q449" s="7" t="str" cm="1">
        <f t="array" ref="Q449">_xlfn.IFS(M449="ACTIVE","",M449="LEAVER","ENTER DOL",M449="LEAVER @ 31/03","ENTER DOL",M449="OPT OUT","ENTER OPT OUT DATE",M449="CAREER BREAK","ENTER START DATE OF CAREER BREAK",M449="DEATH IN SERVICE","ENTER DATE OF DEATH",M449="SWITCH TO PARTNERSHIP","ENTER SWITCH DATE",M449="SWITCH TO ALPHA","ENTER SWITCH DATE",M449="NEW JOINER","ENTER EMPLOYMENT START DATE",M449="OPT IN","ENTER OPT IN DATE",M449="NEW JOINER / LEAVER","ENTER START DATE AND DOL",M449="NEW JOINER / OPT OUT","ENTER START DATE AND DATE OF OPT OUT",M449="NEW JOINER / PARTNERSHIP","ENTER START DATE AND DATE OF SWITCH TO PARTNERSHIP",M449="LEAVER FROM CAREER BREAK","ENTER DOL",M449="LEAVER FROM OPT OUT","ENTER DOL",M449="LEAVER FROM PARTNERSHIP","ENTER DOL",M449="RETURN FROM CAREER BREAK","ENTER RETURN BACK DATE",M449="INVALID COMBINATION","REVIEW INPUT",M449="AWAITING INPUT","AWAITING INPUT",M449="CONTINUOUS OPT OUT","",M449="CONTINUOUS CAREER BREAK","",M449="CONTINUOUS PARTNERSHIP","")</f>
        <v>AWAITING INPUT</v>
      </c>
      <c r="S449" s="11" t="str">
        <f t="shared" si="22"/>
        <v/>
      </c>
    </row>
    <row r="450" spans="1:19" ht="20.25" x14ac:dyDescent="0.25">
      <c r="A450" s="46"/>
      <c r="B450" s="46"/>
      <c r="C450" s="46"/>
      <c r="D450" s="46"/>
      <c r="E450" s="46"/>
      <c r="F450" s="46"/>
      <c r="G450" s="46"/>
      <c r="H450" s="46"/>
      <c r="J450" s="16"/>
      <c r="K450" s="16"/>
      <c r="L450" s="16"/>
      <c r="M450" s="11" t="str">
        <f t="shared" si="24"/>
        <v>AWAITING INPUT</v>
      </c>
      <c r="O450" s="15"/>
      <c r="P450" s="13" t="str">
        <f t="shared" si="23"/>
        <v>←</v>
      </c>
      <c r="Q450" s="7" t="str" cm="1">
        <f t="array" ref="Q450">_xlfn.IFS(M450="ACTIVE","",M450="LEAVER","ENTER DOL",M450="LEAVER @ 31/03","ENTER DOL",M450="OPT OUT","ENTER OPT OUT DATE",M450="CAREER BREAK","ENTER START DATE OF CAREER BREAK",M450="DEATH IN SERVICE","ENTER DATE OF DEATH",M450="SWITCH TO PARTNERSHIP","ENTER SWITCH DATE",M450="SWITCH TO ALPHA","ENTER SWITCH DATE",M450="NEW JOINER","ENTER EMPLOYMENT START DATE",M450="OPT IN","ENTER OPT IN DATE",M450="NEW JOINER / LEAVER","ENTER START DATE AND DOL",M450="NEW JOINER / OPT OUT","ENTER START DATE AND DATE OF OPT OUT",M450="NEW JOINER / PARTNERSHIP","ENTER START DATE AND DATE OF SWITCH TO PARTNERSHIP",M450="LEAVER FROM CAREER BREAK","ENTER DOL",M450="LEAVER FROM OPT OUT","ENTER DOL",M450="LEAVER FROM PARTNERSHIP","ENTER DOL",M450="RETURN FROM CAREER BREAK","ENTER RETURN BACK DATE",M450="INVALID COMBINATION","REVIEW INPUT",M450="AWAITING INPUT","AWAITING INPUT",M450="CONTINUOUS OPT OUT","",M450="CONTINUOUS CAREER BREAK","",M450="CONTINUOUS PARTNERSHIP","")</f>
        <v>AWAITING INPUT</v>
      </c>
      <c r="S450" s="11" t="str">
        <f t="shared" si="22"/>
        <v/>
      </c>
    </row>
    <row r="451" spans="1:19" ht="20.25" x14ac:dyDescent="0.25">
      <c r="A451" s="46"/>
      <c r="B451" s="46"/>
      <c r="C451" s="46"/>
      <c r="D451" s="46"/>
      <c r="E451" s="46"/>
      <c r="F451" s="46"/>
      <c r="G451" s="46"/>
      <c r="H451" s="46"/>
      <c r="J451" s="16"/>
      <c r="K451" s="16"/>
      <c r="L451" s="16"/>
      <c r="M451" s="11" t="str">
        <f t="shared" si="24"/>
        <v>AWAITING INPUT</v>
      </c>
      <c r="O451" s="15"/>
      <c r="P451" s="13" t="str">
        <f t="shared" si="23"/>
        <v>←</v>
      </c>
      <c r="Q451" s="7" t="str" cm="1">
        <f t="array" ref="Q451">_xlfn.IFS(M451="ACTIVE","",M451="LEAVER","ENTER DOL",M451="LEAVER @ 31/03","ENTER DOL",M451="OPT OUT","ENTER OPT OUT DATE",M451="CAREER BREAK","ENTER START DATE OF CAREER BREAK",M451="DEATH IN SERVICE","ENTER DATE OF DEATH",M451="SWITCH TO PARTNERSHIP","ENTER SWITCH DATE",M451="SWITCH TO ALPHA","ENTER SWITCH DATE",M451="NEW JOINER","ENTER EMPLOYMENT START DATE",M451="OPT IN","ENTER OPT IN DATE",M451="NEW JOINER / LEAVER","ENTER START DATE AND DOL",M451="NEW JOINER / OPT OUT","ENTER START DATE AND DATE OF OPT OUT",M451="NEW JOINER / PARTNERSHIP","ENTER START DATE AND DATE OF SWITCH TO PARTNERSHIP",M451="LEAVER FROM CAREER BREAK","ENTER DOL",M451="LEAVER FROM OPT OUT","ENTER DOL",M451="LEAVER FROM PARTNERSHIP","ENTER DOL",M451="RETURN FROM CAREER BREAK","ENTER RETURN BACK DATE",M451="INVALID COMBINATION","REVIEW INPUT",M451="AWAITING INPUT","AWAITING INPUT",M451="CONTINUOUS OPT OUT","",M451="CONTINUOUS CAREER BREAK","",M451="CONTINUOUS PARTNERSHIP","")</f>
        <v>AWAITING INPUT</v>
      </c>
      <c r="S451" s="11" t="str">
        <f t="shared" si="22"/>
        <v/>
      </c>
    </row>
    <row r="452" spans="1:19" ht="20.25" x14ac:dyDescent="0.25">
      <c r="A452" s="46"/>
      <c r="B452" s="46"/>
      <c r="C452" s="46"/>
      <c r="D452" s="46"/>
      <c r="E452" s="46"/>
      <c r="F452" s="46"/>
      <c r="G452" s="46"/>
      <c r="H452" s="46"/>
      <c r="J452" s="16"/>
      <c r="K452" s="16"/>
      <c r="L452" s="16"/>
      <c r="M452" s="11" t="str">
        <f t="shared" si="24"/>
        <v>AWAITING INPUT</v>
      </c>
      <c r="O452" s="15"/>
      <c r="P452" s="13" t="str">
        <f t="shared" si="23"/>
        <v>←</v>
      </c>
      <c r="Q452" s="7" t="str" cm="1">
        <f t="array" ref="Q452">_xlfn.IFS(M452="ACTIVE","",M452="LEAVER","ENTER DOL",M452="LEAVER @ 31/03","ENTER DOL",M452="OPT OUT","ENTER OPT OUT DATE",M452="CAREER BREAK","ENTER START DATE OF CAREER BREAK",M452="DEATH IN SERVICE","ENTER DATE OF DEATH",M452="SWITCH TO PARTNERSHIP","ENTER SWITCH DATE",M452="SWITCH TO ALPHA","ENTER SWITCH DATE",M452="NEW JOINER","ENTER EMPLOYMENT START DATE",M452="OPT IN","ENTER OPT IN DATE",M452="NEW JOINER / LEAVER","ENTER START DATE AND DOL",M452="NEW JOINER / OPT OUT","ENTER START DATE AND DATE OF OPT OUT",M452="NEW JOINER / PARTNERSHIP","ENTER START DATE AND DATE OF SWITCH TO PARTNERSHIP",M452="LEAVER FROM CAREER BREAK","ENTER DOL",M452="LEAVER FROM OPT OUT","ENTER DOL",M452="LEAVER FROM PARTNERSHIP","ENTER DOL",M452="RETURN FROM CAREER BREAK","ENTER RETURN BACK DATE",M452="INVALID COMBINATION","REVIEW INPUT",M452="AWAITING INPUT","AWAITING INPUT",M452="CONTINUOUS OPT OUT","",M452="CONTINUOUS CAREER BREAK","",M452="CONTINUOUS PARTNERSHIP","")</f>
        <v>AWAITING INPUT</v>
      </c>
      <c r="S452" s="11" t="str">
        <f t="shared" si="22"/>
        <v/>
      </c>
    </row>
    <row r="453" spans="1:19" ht="20.25" x14ac:dyDescent="0.25">
      <c r="A453" s="46"/>
      <c r="B453" s="46"/>
      <c r="C453" s="46"/>
      <c r="D453" s="46"/>
      <c r="E453" s="46"/>
      <c r="F453" s="46"/>
      <c r="G453" s="46"/>
      <c r="H453" s="46"/>
      <c r="J453" s="16"/>
      <c r="K453" s="16"/>
      <c r="L453" s="16"/>
      <c r="M453" s="11" t="str">
        <f t="shared" si="24"/>
        <v>AWAITING INPUT</v>
      </c>
      <c r="O453" s="15"/>
      <c r="P453" s="13" t="str">
        <f t="shared" si="23"/>
        <v>←</v>
      </c>
      <c r="Q453" s="7" t="str" cm="1">
        <f t="array" ref="Q453">_xlfn.IFS(M453="ACTIVE","",M453="LEAVER","ENTER DOL",M453="LEAVER @ 31/03","ENTER DOL",M453="OPT OUT","ENTER OPT OUT DATE",M453="CAREER BREAK","ENTER START DATE OF CAREER BREAK",M453="DEATH IN SERVICE","ENTER DATE OF DEATH",M453="SWITCH TO PARTNERSHIP","ENTER SWITCH DATE",M453="SWITCH TO ALPHA","ENTER SWITCH DATE",M453="NEW JOINER","ENTER EMPLOYMENT START DATE",M453="OPT IN","ENTER OPT IN DATE",M453="NEW JOINER / LEAVER","ENTER START DATE AND DOL",M453="NEW JOINER / OPT OUT","ENTER START DATE AND DATE OF OPT OUT",M453="NEW JOINER / PARTNERSHIP","ENTER START DATE AND DATE OF SWITCH TO PARTNERSHIP",M453="LEAVER FROM CAREER BREAK","ENTER DOL",M453="LEAVER FROM OPT OUT","ENTER DOL",M453="LEAVER FROM PARTNERSHIP","ENTER DOL",M453="RETURN FROM CAREER BREAK","ENTER RETURN BACK DATE",M453="INVALID COMBINATION","REVIEW INPUT",M453="AWAITING INPUT","AWAITING INPUT",M453="CONTINUOUS OPT OUT","",M453="CONTINUOUS CAREER BREAK","",M453="CONTINUOUS PARTNERSHIP","")</f>
        <v>AWAITING INPUT</v>
      </c>
      <c r="S453" s="11" t="str">
        <f t="shared" si="22"/>
        <v/>
      </c>
    </row>
    <row r="454" spans="1:19" ht="20.25" x14ac:dyDescent="0.25">
      <c r="A454" s="46"/>
      <c r="B454" s="46"/>
      <c r="C454" s="46"/>
      <c r="D454" s="46"/>
      <c r="E454" s="46"/>
      <c r="F454" s="46"/>
      <c r="G454" s="46"/>
      <c r="H454" s="46"/>
      <c r="J454" s="16"/>
      <c r="K454" s="16"/>
      <c r="L454" s="16"/>
      <c r="M454" s="11" t="str">
        <f t="shared" si="24"/>
        <v>AWAITING INPUT</v>
      </c>
      <c r="O454" s="15"/>
      <c r="P454" s="13" t="str">
        <f t="shared" si="23"/>
        <v>←</v>
      </c>
      <c r="Q454" s="7" t="str" cm="1">
        <f t="array" ref="Q454">_xlfn.IFS(M454="ACTIVE","",M454="LEAVER","ENTER DOL",M454="LEAVER @ 31/03","ENTER DOL",M454="OPT OUT","ENTER OPT OUT DATE",M454="CAREER BREAK","ENTER START DATE OF CAREER BREAK",M454="DEATH IN SERVICE","ENTER DATE OF DEATH",M454="SWITCH TO PARTNERSHIP","ENTER SWITCH DATE",M454="SWITCH TO ALPHA","ENTER SWITCH DATE",M454="NEW JOINER","ENTER EMPLOYMENT START DATE",M454="OPT IN","ENTER OPT IN DATE",M454="NEW JOINER / LEAVER","ENTER START DATE AND DOL",M454="NEW JOINER / OPT OUT","ENTER START DATE AND DATE OF OPT OUT",M454="NEW JOINER / PARTNERSHIP","ENTER START DATE AND DATE OF SWITCH TO PARTNERSHIP",M454="LEAVER FROM CAREER BREAK","ENTER DOL",M454="LEAVER FROM OPT OUT","ENTER DOL",M454="LEAVER FROM PARTNERSHIP","ENTER DOL",M454="RETURN FROM CAREER BREAK","ENTER RETURN BACK DATE",M454="INVALID COMBINATION","REVIEW INPUT",M454="AWAITING INPUT","AWAITING INPUT",M454="CONTINUOUS OPT OUT","",M454="CONTINUOUS CAREER BREAK","",M454="CONTINUOUS PARTNERSHIP","")</f>
        <v>AWAITING INPUT</v>
      </c>
      <c r="S454" s="11" t="str">
        <f t="shared" si="22"/>
        <v/>
      </c>
    </row>
    <row r="455" spans="1:19" ht="20.25" x14ac:dyDescent="0.25">
      <c r="A455" s="46"/>
      <c r="B455" s="46"/>
      <c r="C455" s="46"/>
      <c r="D455" s="46"/>
      <c r="E455" s="46"/>
      <c r="F455" s="46"/>
      <c r="G455" s="46"/>
      <c r="H455" s="46"/>
      <c r="J455" s="16"/>
      <c r="K455" s="16"/>
      <c r="L455" s="16"/>
      <c r="M455" s="11" t="str">
        <f t="shared" si="24"/>
        <v>AWAITING INPUT</v>
      </c>
      <c r="O455" s="15"/>
      <c r="P455" s="13" t="str">
        <f t="shared" si="23"/>
        <v>←</v>
      </c>
      <c r="Q455" s="7" t="str" cm="1">
        <f t="array" ref="Q455">_xlfn.IFS(M455="ACTIVE","",M455="LEAVER","ENTER DOL",M455="LEAVER @ 31/03","ENTER DOL",M455="OPT OUT","ENTER OPT OUT DATE",M455="CAREER BREAK","ENTER START DATE OF CAREER BREAK",M455="DEATH IN SERVICE","ENTER DATE OF DEATH",M455="SWITCH TO PARTNERSHIP","ENTER SWITCH DATE",M455="SWITCH TO ALPHA","ENTER SWITCH DATE",M455="NEW JOINER","ENTER EMPLOYMENT START DATE",M455="OPT IN","ENTER OPT IN DATE",M455="NEW JOINER / LEAVER","ENTER START DATE AND DOL",M455="NEW JOINER / OPT OUT","ENTER START DATE AND DATE OF OPT OUT",M455="NEW JOINER / PARTNERSHIP","ENTER START DATE AND DATE OF SWITCH TO PARTNERSHIP",M455="LEAVER FROM CAREER BREAK","ENTER DOL",M455="LEAVER FROM OPT OUT","ENTER DOL",M455="LEAVER FROM PARTNERSHIP","ENTER DOL",M455="RETURN FROM CAREER BREAK","ENTER RETURN BACK DATE",M455="INVALID COMBINATION","REVIEW INPUT",M455="AWAITING INPUT","AWAITING INPUT",M455="CONTINUOUS OPT OUT","",M455="CONTINUOUS CAREER BREAK","",M455="CONTINUOUS PARTNERSHIP","")</f>
        <v>AWAITING INPUT</v>
      </c>
      <c r="S455" s="11" t="str">
        <f t="shared" si="22"/>
        <v/>
      </c>
    </row>
    <row r="456" spans="1:19" ht="20.25" x14ac:dyDescent="0.25">
      <c r="A456" s="46"/>
      <c r="B456" s="46"/>
      <c r="C456" s="46"/>
      <c r="D456" s="46"/>
      <c r="E456" s="46"/>
      <c r="F456" s="46"/>
      <c r="G456" s="46"/>
      <c r="H456" s="46"/>
      <c r="J456" s="16"/>
      <c r="K456" s="16"/>
      <c r="L456" s="16"/>
      <c r="M456" s="11" t="str">
        <f t="shared" si="24"/>
        <v>AWAITING INPUT</v>
      </c>
      <c r="O456" s="15"/>
      <c r="P456" s="13" t="str">
        <f t="shared" si="23"/>
        <v>←</v>
      </c>
      <c r="Q456" s="7" t="str" cm="1">
        <f t="array" ref="Q456">_xlfn.IFS(M456="ACTIVE","",M456="LEAVER","ENTER DOL",M456="LEAVER @ 31/03","ENTER DOL",M456="OPT OUT","ENTER OPT OUT DATE",M456="CAREER BREAK","ENTER START DATE OF CAREER BREAK",M456="DEATH IN SERVICE","ENTER DATE OF DEATH",M456="SWITCH TO PARTNERSHIP","ENTER SWITCH DATE",M456="SWITCH TO ALPHA","ENTER SWITCH DATE",M456="NEW JOINER","ENTER EMPLOYMENT START DATE",M456="OPT IN","ENTER OPT IN DATE",M456="NEW JOINER / LEAVER","ENTER START DATE AND DOL",M456="NEW JOINER / OPT OUT","ENTER START DATE AND DATE OF OPT OUT",M456="NEW JOINER / PARTNERSHIP","ENTER START DATE AND DATE OF SWITCH TO PARTNERSHIP",M456="LEAVER FROM CAREER BREAK","ENTER DOL",M456="LEAVER FROM OPT OUT","ENTER DOL",M456="LEAVER FROM PARTNERSHIP","ENTER DOL",M456="RETURN FROM CAREER BREAK","ENTER RETURN BACK DATE",M456="INVALID COMBINATION","REVIEW INPUT",M456="AWAITING INPUT","AWAITING INPUT",M456="CONTINUOUS OPT OUT","",M456="CONTINUOUS CAREER BREAK","",M456="CONTINUOUS PARTNERSHIP","")</f>
        <v>AWAITING INPUT</v>
      </c>
      <c r="S456" s="11" t="str">
        <f t="shared" si="22"/>
        <v/>
      </c>
    </row>
    <row r="457" spans="1:19" ht="20.25" x14ac:dyDescent="0.25">
      <c r="A457" s="46"/>
      <c r="B457" s="46"/>
      <c r="C457" s="46"/>
      <c r="D457" s="46"/>
      <c r="E457" s="46"/>
      <c r="F457" s="46"/>
      <c r="G457" s="46"/>
      <c r="H457" s="46"/>
      <c r="J457" s="16"/>
      <c r="K457" s="16"/>
      <c r="L457" s="16"/>
      <c r="M457" s="11" t="str">
        <f t="shared" si="24"/>
        <v>AWAITING INPUT</v>
      </c>
      <c r="O457" s="15"/>
      <c r="P457" s="13" t="str">
        <f t="shared" si="23"/>
        <v>←</v>
      </c>
      <c r="Q457" s="7" t="str" cm="1">
        <f t="array" ref="Q457">_xlfn.IFS(M457="ACTIVE","",M457="LEAVER","ENTER DOL",M457="LEAVER @ 31/03","ENTER DOL",M457="OPT OUT","ENTER OPT OUT DATE",M457="CAREER BREAK","ENTER START DATE OF CAREER BREAK",M457="DEATH IN SERVICE","ENTER DATE OF DEATH",M457="SWITCH TO PARTNERSHIP","ENTER SWITCH DATE",M457="SWITCH TO ALPHA","ENTER SWITCH DATE",M457="NEW JOINER","ENTER EMPLOYMENT START DATE",M457="OPT IN","ENTER OPT IN DATE",M457="NEW JOINER / LEAVER","ENTER START DATE AND DOL",M457="NEW JOINER / OPT OUT","ENTER START DATE AND DATE OF OPT OUT",M457="NEW JOINER / PARTNERSHIP","ENTER START DATE AND DATE OF SWITCH TO PARTNERSHIP",M457="LEAVER FROM CAREER BREAK","ENTER DOL",M457="LEAVER FROM OPT OUT","ENTER DOL",M457="LEAVER FROM PARTNERSHIP","ENTER DOL",M457="RETURN FROM CAREER BREAK","ENTER RETURN BACK DATE",M457="INVALID COMBINATION","REVIEW INPUT",M457="AWAITING INPUT","AWAITING INPUT",M457="CONTINUOUS OPT OUT","",M457="CONTINUOUS CAREER BREAK","",M457="CONTINUOUS PARTNERSHIP","")</f>
        <v>AWAITING INPUT</v>
      </c>
      <c r="S457" s="11" t="str">
        <f t="shared" ref="S457:S520" si="25">IF(AND($J457="ACTIVE",$K457="ACTIVE"),"A -&gt; A",IF(AND($J457="INACTIVE",$K457="ACTIVE"),"I -&gt; A",IF(AND($J457="ACTIVE",$K457="INACTIVE"),"A -&gt; I",IF(AND($J457="INACTIVE",$K457="INACTIVE"),"I -&gt; I",""))))</f>
        <v/>
      </c>
    </row>
    <row r="458" spans="1:19" ht="20.25" x14ac:dyDescent="0.25">
      <c r="A458" s="46"/>
      <c r="B458" s="46"/>
      <c r="C458" s="46"/>
      <c r="D458" s="46"/>
      <c r="E458" s="46"/>
      <c r="F458" s="46"/>
      <c r="G458" s="46"/>
      <c r="H458" s="46"/>
      <c r="J458" s="16"/>
      <c r="K458" s="16"/>
      <c r="L458" s="16"/>
      <c r="M458" s="11" t="str">
        <f t="shared" si="24"/>
        <v>AWAITING INPUT</v>
      </c>
      <c r="O458" s="15"/>
      <c r="P458" s="13" t="str">
        <f t="shared" si="23"/>
        <v>←</v>
      </c>
      <c r="Q458" s="7" t="str" cm="1">
        <f t="array" ref="Q458">_xlfn.IFS(M458="ACTIVE","",M458="LEAVER","ENTER DOL",M458="LEAVER @ 31/03","ENTER DOL",M458="OPT OUT","ENTER OPT OUT DATE",M458="CAREER BREAK","ENTER START DATE OF CAREER BREAK",M458="DEATH IN SERVICE","ENTER DATE OF DEATH",M458="SWITCH TO PARTNERSHIP","ENTER SWITCH DATE",M458="SWITCH TO ALPHA","ENTER SWITCH DATE",M458="NEW JOINER","ENTER EMPLOYMENT START DATE",M458="OPT IN","ENTER OPT IN DATE",M458="NEW JOINER / LEAVER","ENTER START DATE AND DOL",M458="NEW JOINER / OPT OUT","ENTER START DATE AND DATE OF OPT OUT",M458="NEW JOINER / PARTNERSHIP","ENTER START DATE AND DATE OF SWITCH TO PARTNERSHIP",M458="LEAVER FROM CAREER BREAK","ENTER DOL",M458="LEAVER FROM OPT OUT","ENTER DOL",M458="LEAVER FROM PARTNERSHIP","ENTER DOL",M458="RETURN FROM CAREER BREAK","ENTER RETURN BACK DATE",M458="INVALID COMBINATION","REVIEW INPUT",M458="AWAITING INPUT","AWAITING INPUT",M458="CONTINUOUS OPT OUT","",M458="CONTINUOUS CAREER BREAK","",M458="CONTINUOUS PARTNERSHIP","")</f>
        <v>AWAITING INPUT</v>
      </c>
      <c r="S458" s="11" t="str">
        <f t="shared" si="25"/>
        <v/>
      </c>
    </row>
    <row r="459" spans="1:19" ht="20.25" x14ac:dyDescent="0.25">
      <c r="A459" s="46"/>
      <c r="B459" s="46"/>
      <c r="C459" s="46"/>
      <c r="D459" s="46"/>
      <c r="E459" s="46"/>
      <c r="F459" s="46"/>
      <c r="G459" s="46"/>
      <c r="H459" s="46"/>
      <c r="J459" s="16"/>
      <c r="K459" s="16"/>
      <c r="L459" s="16"/>
      <c r="M459" s="11" t="str">
        <f t="shared" si="24"/>
        <v>AWAITING INPUT</v>
      </c>
      <c r="O459" s="15"/>
      <c r="P459" s="13" t="str">
        <f t="shared" ref="P459:P522" si="26">IF(Q459&lt;&gt;"","←","")</f>
        <v>←</v>
      </c>
      <c r="Q459" s="7" t="str" cm="1">
        <f t="array" ref="Q459">_xlfn.IFS(M459="ACTIVE","",M459="LEAVER","ENTER DOL",M459="LEAVER @ 31/03","ENTER DOL",M459="OPT OUT","ENTER OPT OUT DATE",M459="CAREER BREAK","ENTER START DATE OF CAREER BREAK",M459="DEATH IN SERVICE","ENTER DATE OF DEATH",M459="SWITCH TO PARTNERSHIP","ENTER SWITCH DATE",M459="SWITCH TO ALPHA","ENTER SWITCH DATE",M459="NEW JOINER","ENTER EMPLOYMENT START DATE",M459="OPT IN","ENTER OPT IN DATE",M459="NEW JOINER / LEAVER","ENTER START DATE AND DOL",M459="NEW JOINER / OPT OUT","ENTER START DATE AND DATE OF OPT OUT",M459="NEW JOINER / PARTNERSHIP","ENTER START DATE AND DATE OF SWITCH TO PARTNERSHIP",M459="LEAVER FROM CAREER BREAK","ENTER DOL",M459="LEAVER FROM OPT OUT","ENTER DOL",M459="LEAVER FROM PARTNERSHIP","ENTER DOL",M459="RETURN FROM CAREER BREAK","ENTER RETURN BACK DATE",M459="INVALID COMBINATION","REVIEW INPUT",M459="AWAITING INPUT","AWAITING INPUT",M459="CONTINUOUS OPT OUT","",M459="CONTINUOUS CAREER BREAK","",M459="CONTINUOUS PARTNERSHIP","")</f>
        <v>AWAITING INPUT</v>
      </c>
      <c r="S459" s="11" t="str">
        <f t="shared" si="25"/>
        <v/>
      </c>
    </row>
    <row r="460" spans="1:19" ht="20.25" x14ac:dyDescent="0.25">
      <c r="A460" s="46"/>
      <c r="B460" s="46"/>
      <c r="C460" s="46"/>
      <c r="D460" s="46"/>
      <c r="E460" s="46"/>
      <c r="F460" s="46"/>
      <c r="G460" s="46"/>
      <c r="H460" s="46"/>
      <c r="J460" s="16"/>
      <c r="K460" s="16"/>
      <c r="L460" s="16"/>
      <c r="M460" s="11" t="str">
        <f t="shared" si="24"/>
        <v>AWAITING INPUT</v>
      </c>
      <c r="O460" s="15"/>
      <c r="P460" s="13" t="str">
        <f t="shared" si="26"/>
        <v>←</v>
      </c>
      <c r="Q460" s="7" t="str" cm="1">
        <f t="array" ref="Q460">_xlfn.IFS(M460="ACTIVE","",M460="LEAVER","ENTER DOL",M460="LEAVER @ 31/03","ENTER DOL",M460="OPT OUT","ENTER OPT OUT DATE",M460="CAREER BREAK","ENTER START DATE OF CAREER BREAK",M460="DEATH IN SERVICE","ENTER DATE OF DEATH",M460="SWITCH TO PARTNERSHIP","ENTER SWITCH DATE",M460="SWITCH TO ALPHA","ENTER SWITCH DATE",M460="NEW JOINER","ENTER EMPLOYMENT START DATE",M460="OPT IN","ENTER OPT IN DATE",M460="NEW JOINER / LEAVER","ENTER START DATE AND DOL",M460="NEW JOINER / OPT OUT","ENTER START DATE AND DATE OF OPT OUT",M460="NEW JOINER / PARTNERSHIP","ENTER START DATE AND DATE OF SWITCH TO PARTNERSHIP",M460="LEAVER FROM CAREER BREAK","ENTER DOL",M460="LEAVER FROM OPT OUT","ENTER DOL",M460="LEAVER FROM PARTNERSHIP","ENTER DOL",M460="RETURN FROM CAREER BREAK","ENTER RETURN BACK DATE",M460="INVALID COMBINATION","REVIEW INPUT",M460="AWAITING INPUT","AWAITING INPUT",M460="CONTINUOUS OPT OUT","",M460="CONTINUOUS CAREER BREAK","",M460="CONTINUOUS PARTNERSHIP","")</f>
        <v>AWAITING INPUT</v>
      </c>
      <c r="S460" s="11" t="str">
        <f t="shared" si="25"/>
        <v/>
      </c>
    </row>
    <row r="461" spans="1:19" ht="20.25" x14ac:dyDescent="0.25">
      <c r="A461" s="46"/>
      <c r="B461" s="46"/>
      <c r="C461" s="46"/>
      <c r="D461" s="46"/>
      <c r="E461" s="46"/>
      <c r="F461" s="46"/>
      <c r="G461" s="46"/>
      <c r="H461" s="46"/>
      <c r="J461" s="16"/>
      <c r="K461" s="16"/>
      <c r="L461" s="16"/>
      <c r="M461" s="11" t="str">
        <f t="shared" si="24"/>
        <v>AWAITING INPUT</v>
      </c>
      <c r="O461" s="15"/>
      <c r="P461" s="13" t="str">
        <f t="shared" si="26"/>
        <v>←</v>
      </c>
      <c r="Q461" s="7" t="str" cm="1">
        <f t="array" ref="Q461">_xlfn.IFS(M461="ACTIVE","",M461="LEAVER","ENTER DOL",M461="LEAVER @ 31/03","ENTER DOL",M461="OPT OUT","ENTER OPT OUT DATE",M461="CAREER BREAK","ENTER START DATE OF CAREER BREAK",M461="DEATH IN SERVICE","ENTER DATE OF DEATH",M461="SWITCH TO PARTNERSHIP","ENTER SWITCH DATE",M461="SWITCH TO ALPHA","ENTER SWITCH DATE",M461="NEW JOINER","ENTER EMPLOYMENT START DATE",M461="OPT IN","ENTER OPT IN DATE",M461="NEW JOINER / LEAVER","ENTER START DATE AND DOL",M461="NEW JOINER / OPT OUT","ENTER START DATE AND DATE OF OPT OUT",M461="NEW JOINER / PARTNERSHIP","ENTER START DATE AND DATE OF SWITCH TO PARTNERSHIP",M461="LEAVER FROM CAREER BREAK","ENTER DOL",M461="LEAVER FROM OPT OUT","ENTER DOL",M461="LEAVER FROM PARTNERSHIP","ENTER DOL",M461="RETURN FROM CAREER BREAK","ENTER RETURN BACK DATE",M461="INVALID COMBINATION","REVIEW INPUT",M461="AWAITING INPUT","AWAITING INPUT",M461="CONTINUOUS OPT OUT","",M461="CONTINUOUS CAREER BREAK","",M461="CONTINUOUS PARTNERSHIP","")</f>
        <v>AWAITING INPUT</v>
      </c>
      <c r="S461" s="11" t="str">
        <f t="shared" si="25"/>
        <v/>
      </c>
    </row>
    <row r="462" spans="1:19" ht="20.25" x14ac:dyDescent="0.25">
      <c r="A462" s="46"/>
      <c r="B462" s="46"/>
      <c r="C462" s="46"/>
      <c r="D462" s="46"/>
      <c r="E462" s="46"/>
      <c r="F462" s="46"/>
      <c r="G462" s="46"/>
      <c r="H462" s="46"/>
      <c r="J462" s="16"/>
      <c r="K462" s="16"/>
      <c r="L462" s="16"/>
      <c r="M462" s="11" t="str">
        <f t="shared" si="24"/>
        <v>AWAITING INPUT</v>
      </c>
      <c r="O462" s="15"/>
      <c r="P462" s="13" t="str">
        <f t="shared" si="26"/>
        <v>←</v>
      </c>
      <c r="Q462" s="7" t="str" cm="1">
        <f t="array" ref="Q462">_xlfn.IFS(M462="ACTIVE","",M462="LEAVER","ENTER DOL",M462="LEAVER @ 31/03","ENTER DOL",M462="OPT OUT","ENTER OPT OUT DATE",M462="CAREER BREAK","ENTER START DATE OF CAREER BREAK",M462="DEATH IN SERVICE","ENTER DATE OF DEATH",M462="SWITCH TO PARTNERSHIP","ENTER SWITCH DATE",M462="SWITCH TO ALPHA","ENTER SWITCH DATE",M462="NEW JOINER","ENTER EMPLOYMENT START DATE",M462="OPT IN","ENTER OPT IN DATE",M462="NEW JOINER / LEAVER","ENTER START DATE AND DOL",M462="NEW JOINER / OPT OUT","ENTER START DATE AND DATE OF OPT OUT",M462="NEW JOINER / PARTNERSHIP","ENTER START DATE AND DATE OF SWITCH TO PARTNERSHIP",M462="LEAVER FROM CAREER BREAK","ENTER DOL",M462="LEAVER FROM OPT OUT","ENTER DOL",M462="LEAVER FROM PARTNERSHIP","ENTER DOL",M462="RETURN FROM CAREER BREAK","ENTER RETURN BACK DATE",M462="INVALID COMBINATION","REVIEW INPUT",M462="AWAITING INPUT","AWAITING INPUT",M462="CONTINUOUS OPT OUT","",M462="CONTINUOUS CAREER BREAK","",M462="CONTINUOUS PARTNERSHIP","")</f>
        <v>AWAITING INPUT</v>
      </c>
      <c r="S462" s="11" t="str">
        <f t="shared" si="25"/>
        <v/>
      </c>
    </row>
    <row r="463" spans="1:19" ht="20.25" x14ac:dyDescent="0.25">
      <c r="A463" s="46"/>
      <c r="B463" s="46"/>
      <c r="C463" s="46"/>
      <c r="D463" s="46"/>
      <c r="E463" s="46"/>
      <c r="F463" s="46"/>
      <c r="G463" s="46"/>
      <c r="H463" s="46"/>
      <c r="J463" s="16"/>
      <c r="K463" s="16"/>
      <c r="L463" s="16"/>
      <c r="M463" s="11" t="str">
        <f t="shared" si="24"/>
        <v>AWAITING INPUT</v>
      </c>
      <c r="O463" s="15"/>
      <c r="P463" s="13" t="str">
        <f t="shared" si="26"/>
        <v>←</v>
      </c>
      <c r="Q463" s="7" t="str" cm="1">
        <f t="array" ref="Q463">_xlfn.IFS(M463="ACTIVE","",M463="LEAVER","ENTER DOL",M463="LEAVER @ 31/03","ENTER DOL",M463="OPT OUT","ENTER OPT OUT DATE",M463="CAREER BREAK","ENTER START DATE OF CAREER BREAK",M463="DEATH IN SERVICE","ENTER DATE OF DEATH",M463="SWITCH TO PARTNERSHIP","ENTER SWITCH DATE",M463="SWITCH TO ALPHA","ENTER SWITCH DATE",M463="NEW JOINER","ENTER EMPLOYMENT START DATE",M463="OPT IN","ENTER OPT IN DATE",M463="NEW JOINER / LEAVER","ENTER START DATE AND DOL",M463="NEW JOINER / OPT OUT","ENTER START DATE AND DATE OF OPT OUT",M463="NEW JOINER / PARTNERSHIP","ENTER START DATE AND DATE OF SWITCH TO PARTNERSHIP",M463="LEAVER FROM CAREER BREAK","ENTER DOL",M463="LEAVER FROM OPT OUT","ENTER DOL",M463="LEAVER FROM PARTNERSHIP","ENTER DOL",M463="RETURN FROM CAREER BREAK","ENTER RETURN BACK DATE",M463="INVALID COMBINATION","REVIEW INPUT",M463="AWAITING INPUT","AWAITING INPUT",M463="CONTINUOUS OPT OUT","",M463="CONTINUOUS CAREER BREAK","",M463="CONTINUOUS PARTNERSHIP","")</f>
        <v>AWAITING INPUT</v>
      </c>
      <c r="S463" s="11" t="str">
        <f t="shared" si="25"/>
        <v/>
      </c>
    </row>
    <row r="464" spans="1:19" ht="20.25" x14ac:dyDescent="0.25">
      <c r="A464" s="46"/>
      <c r="B464" s="46"/>
      <c r="C464" s="46"/>
      <c r="D464" s="46"/>
      <c r="E464" s="46"/>
      <c r="F464" s="46"/>
      <c r="G464" s="46"/>
      <c r="H464" s="46"/>
      <c r="J464" s="16"/>
      <c r="K464" s="16"/>
      <c r="L464" s="16"/>
      <c r="M464" s="11" t="str">
        <f t="shared" si="24"/>
        <v>AWAITING INPUT</v>
      </c>
      <c r="O464" s="15"/>
      <c r="P464" s="13" t="str">
        <f t="shared" si="26"/>
        <v>←</v>
      </c>
      <c r="Q464" s="7" t="str" cm="1">
        <f t="array" ref="Q464">_xlfn.IFS(M464="ACTIVE","",M464="LEAVER","ENTER DOL",M464="LEAVER @ 31/03","ENTER DOL",M464="OPT OUT","ENTER OPT OUT DATE",M464="CAREER BREAK","ENTER START DATE OF CAREER BREAK",M464="DEATH IN SERVICE","ENTER DATE OF DEATH",M464="SWITCH TO PARTNERSHIP","ENTER SWITCH DATE",M464="SWITCH TO ALPHA","ENTER SWITCH DATE",M464="NEW JOINER","ENTER EMPLOYMENT START DATE",M464="OPT IN","ENTER OPT IN DATE",M464="NEW JOINER / LEAVER","ENTER START DATE AND DOL",M464="NEW JOINER / OPT OUT","ENTER START DATE AND DATE OF OPT OUT",M464="NEW JOINER / PARTNERSHIP","ENTER START DATE AND DATE OF SWITCH TO PARTNERSHIP",M464="LEAVER FROM CAREER BREAK","ENTER DOL",M464="LEAVER FROM OPT OUT","ENTER DOL",M464="LEAVER FROM PARTNERSHIP","ENTER DOL",M464="RETURN FROM CAREER BREAK","ENTER RETURN BACK DATE",M464="INVALID COMBINATION","REVIEW INPUT",M464="AWAITING INPUT","AWAITING INPUT",M464="CONTINUOUS OPT OUT","",M464="CONTINUOUS CAREER BREAK","",M464="CONTINUOUS PARTNERSHIP","")</f>
        <v>AWAITING INPUT</v>
      </c>
      <c r="S464" s="11" t="str">
        <f t="shared" si="25"/>
        <v/>
      </c>
    </row>
    <row r="465" spans="1:19" ht="20.25" x14ac:dyDescent="0.25">
      <c r="A465" s="46"/>
      <c r="B465" s="46"/>
      <c r="C465" s="46"/>
      <c r="D465" s="46"/>
      <c r="E465" s="46"/>
      <c r="F465" s="46"/>
      <c r="G465" s="46"/>
      <c r="H465" s="46"/>
      <c r="J465" s="16"/>
      <c r="K465" s="16"/>
      <c r="L465" s="16"/>
      <c r="M465" s="11" t="str">
        <f t="shared" si="24"/>
        <v>AWAITING INPUT</v>
      </c>
      <c r="O465" s="15"/>
      <c r="P465" s="13" t="str">
        <f t="shared" si="26"/>
        <v>←</v>
      </c>
      <c r="Q465" s="7" t="str" cm="1">
        <f t="array" ref="Q465">_xlfn.IFS(M465="ACTIVE","",M465="LEAVER","ENTER DOL",M465="LEAVER @ 31/03","ENTER DOL",M465="OPT OUT","ENTER OPT OUT DATE",M465="CAREER BREAK","ENTER START DATE OF CAREER BREAK",M465="DEATH IN SERVICE","ENTER DATE OF DEATH",M465="SWITCH TO PARTNERSHIP","ENTER SWITCH DATE",M465="SWITCH TO ALPHA","ENTER SWITCH DATE",M465="NEW JOINER","ENTER EMPLOYMENT START DATE",M465="OPT IN","ENTER OPT IN DATE",M465="NEW JOINER / LEAVER","ENTER START DATE AND DOL",M465="NEW JOINER / OPT OUT","ENTER START DATE AND DATE OF OPT OUT",M465="NEW JOINER / PARTNERSHIP","ENTER START DATE AND DATE OF SWITCH TO PARTNERSHIP",M465="LEAVER FROM CAREER BREAK","ENTER DOL",M465="LEAVER FROM OPT OUT","ENTER DOL",M465="LEAVER FROM PARTNERSHIP","ENTER DOL",M465="RETURN FROM CAREER BREAK","ENTER RETURN BACK DATE",M465="INVALID COMBINATION","REVIEW INPUT",M465="AWAITING INPUT","AWAITING INPUT",M465="CONTINUOUS OPT OUT","",M465="CONTINUOUS CAREER BREAK","",M465="CONTINUOUS PARTNERSHIP","")</f>
        <v>AWAITING INPUT</v>
      </c>
      <c r="S465" s="11" t="str">
        <f t="shared" si="25"/>
        <v/>
      </c>
    </row>
    <row r="466" spans="1:19" ht="20.25" x14ac:dyDescent="0.25">
      <c r="A466" s="46"/>
      <c r="B466" s="46"/>
      <c r="C466" s="46"/>
      <c r="D466" s="46"/>
      <c r="E466" s="46"/>
      <c r="F466" s="46"/>
      <c r="G466" s="46"/>
      <c r="H466" s="46"/>
      <c r="J466" s="16"/>
      <c r="K466" s="16"/>
      <c r="L466" s="16"/>
      <c r="M466" s="11" t="str">
        <f t="shared" si="24"/>
        <v>AWAITING INPUT</v>
      </c>
      <c r="O466" s="15"/>
      <c r="P466" s="13" t="str">
        <f t="shared" si="26"/>
        <v>←</v>
      </c>
      <c r="Q466" s="7" t="str" cm="1">
        <f t="array" ref="Q466">_xlfn.IFS(M466="ACTIVE","",M466="LEAVER","ENTER DOL",M466="LEAVER @ 31/03","ENTER DOL",M466="OPT OUT","ENTER OPT OUT DATE",M466="CAREER BREAK","ENTER START DATE OF CAREER BREAK",M466="DEATH IN SERVICE","ENTER DATE OF DEATH",M466="SWITCH TO PARTNERSHIP","ENTER SWITCH DATE",M466="SWITCH TO ALPHA","ENTER SWITCH DATE",M466="NEW JOINER","ENTER EMPLOYMENT START DATE",M466="OPT IN","ENTER OPT IN DATE",M466="NEW JOINER / LEAVER","ENTER START DATE AND DOL",M466="NEW JOINER / OPT OUT","ENTER START DATE AND DATE OF OPT OUT",M466="NEW JOINER / PARTNERSHIP","ENTER START DATE AND DATE OF SWITCH TO PARTNERSHIP",M466="LEAVER FROM CAREER BREAK","ENTER DOL",M466="LEAVER FROM OPT OUT","ENTER DOL",M466="LEAVER FROM PARTNERSHIP","ENTER DOL",M466="RETURN FROM CAREER BREAK","ENTER RETURN BACK DATE",M466="INVALID COMBINATION","REVIEW INPUT",M466="AWAITING INPUT","AWAITING INPUT",M466="CONTINUOUS OPT OUT","",M466="CONTINUOUS CAREER BREAK","",M466="CONTINUOUS PARTNERSHIP","")</f>
        <v>AWAITING INPUT</v>
      </c>
      <c r="S466" s="11" t="str">
        <f t="shared" si="25"/>
        <v/>
      </c>
    </row>
    <row r="467" spans="1:19" ht="20.25" x14ac:dyDescent="0.25">
      <c r="A467" s="46"/>
      <c r="B467" s="46"/>
      <c r="C467" s="46"/>
      <c r="D467" s="46"/>
      <c r="E467" s="46"/>
      <c r="F467" s="46"/>
      <c r="G467" s="46"/>
      <c r="H467" s="46"/>
      <c r="J467" s="16"/>
      <c r="K467" s="16"/>
      <c r="L467" s="16"/>
      <c r="M467" s="11" t="str">
        <f t="shared" si="24"/>
        <v>AWAITING INPUT</v>
      </c>
      <c r="O467" s="15"/>
      <c r="P467" s="13" t="str">
        <f t="shared" si="26"/>
        <v>←</v>
      </c>
      <c r="Q467" s="7" t="str" cm="1">
        <f t="array" ref="Q467">_xlfn.IFS(M467="ACTIVE","",M467="LEAVER","ENTER DOL",M467="LEAVER @ 31/03","ENTER DOL",M467="OPT OUT","ENTER OPT OUT DATE",M467="CAREER BREAK","ENTER START DATE OF CAREER BREAK",M467="DEATH IN SERVICE","ENTER DATE OF DEATH",M467="SWITCH TO PARTNERSHIP","ENTER SWITCH DATE",M467="SWITCH TO ALPHA","ENTER SWITCH DATE",M467="NEW JOINER","ENTER EMPLOYMENT START DATE",M467="OPT IN","ENTER OPT IN DATE",M467="NEW JOINER / LEAVER","ENTER START DATE AND DOL",M467="NEW JOINER / OPT OUT","ENTER START DATE AND DATE OF OPT OUT",M467="NEW JOINER / PARTNERSHIP","ENTER START DATE AND DATE OF SWITCH TO PARTNERSHIP",M467="LEAVER FROM CAREER BREAK","ENTER DOL",M467="LEAVER FROM OPT OUT","ENTER DOL",M467="LEAVER FROM PARTNERSHIP","ENTER DOL",M467="RETURN FROM CAREER BREAK","ENTER RETURN BACK DATE",M467="INVALID COMBINATION","REVIEW INPUT",M467="AWAITING INPUT","AWAITING INPUT",M467="CONTINUOUS OPT OUT","",M467="CONTINUOUS CAREER BREAK","",M467="CONTINUOUS PARTNERSHIP","")</f>
        <v>AWAITING INPUT</v>
      </c>
      <c r="S467" s="11" t="str">
        <f t="shared" si="25"/>
        <v/>
      </c>
    </row>
    <row r="468" spans="1:19" ht="20.25" x14ac:dyDescent="0.25">
      <c r="A468" s="46"/>
      <c r="B468" s="46"/>
      <c r="C468" s="46"/>
      <c r="D468" s="46"/>
      <c r="E468" s="46"/>
      <c r="F468" s="46"/>
      <c r="G468" s="46"/>
      <c r="H468" s="46"/>
      <c r="J468" s="16"/>
      <c r="K468" s="16"/>
      <c r="L468" s="16"/>
      <c r="M468" s="11" t="str">
        <f t="shared" si="24"/>
        <v>AWAITING INPUT</v>
      </c>
      <c r="O468" s="15"/>
      <c r="P468" s="13" t="str">
        <f t="shared" si="26"/>
        <v>←</v>
      </c>
      <c r="Q468" s="7" t="str" cm="1">
        <f t="array" ref="Q468">_xlfn.IFS(M468="ACTIVE","",M468="LEAVER","ENTER DOL",M468="LEAVER @ 31/03","ENTER DOL",M468="OPT OUT","ENTER OPT OUT DATE",M468="CAREER BREAK","ENTER START DATE OF CAREER BREAK",M468="DEATH IN SERVICE","ENTER DATE OF DEATH",M468="SWITCH TO PARTNERSHIP","ENTER SWITCH DATE",M468="SWITCH TO ALPHA","ENTER SWITCH DATE",M468="NEW JOINER","ENTER EMPLOYMENT START DATE",M468="OPT IN","ENTER OPT IN DATE",M468="NEW JOINER / LEAVER","ENTER START DATE AND DOL",M468="NEW JOINER / OPT OUT","ENTER START DATE AND DATE OF OPT OUT",M468="NEW JOINER / PARTNERSHIP","ENTER START DATE AND DATE OF SWITCH TO PARTNERSHIP",M468="LEAVER FROM CAREER BREAK","ENTER DOL",M468="LEAVER FROM OPT OUT","ENTER DOL",M468="LEAVER FROM PARTNERSHIP","ENTER DOL",M468="RETURN FROM CAREER BREAK","ENTER RETURN BACK DATE",M468="INVALID COMBINATION","REVIEW INPUT",M468="AWAITING INPUT","AWAITING INPUT",M468="CONTINUOUS OPT OUT","",M468="CONTINUOUS CAREER BREAK","",M468="CONTINUOUS PARTNERSHIP","")</f>
        <v>AWAITING INPUT</v>
      </c>
      <c r="S468" s="11" t="str">
        <f t="shared" si="25"/>
        <v/>
      </c>
    </row>
    <row r="469" spans="1:19" ht="20.25" x14ac:dyDescent="0.25">
      <c r="A469" s="46"/>
      <c r="B469" s="46"/>
      <c r="C469" s="46"/>
      <c r="D469" s="46"/>
      <c r="E469" s="46"/>
      <c r="F469" s="46"/>
      <c r="G469" s="46"/>
      <c r="H469" s="46"/>
      <c r="J469" s="16"/>
      <c r="K469" s="16"/>
      <c r="L469" s="16"/>
      <c r="M469" s="11" t="str">
        <f t="shared" si="24"/>
        <v>AWAITING INPUT</v>
      </c>
      <c r="O469" s="15"/>
      <c r="P469" s="13" t="str">
        <f t="shared" si="26"/>
        <v>←</v>
      </c>
      <c r="Q469" s="7" t="str" cm="1">
        <f t="array" ref="Q469">_xlfn.IFS(M469="ACTIVE","",M469="LEAVER","ENTER DOL",M469="LEAVER @ 31/03","ENTER DOL",M469="OPT OUT","ENTER OPT OUT DATE",M469="CAREER BREAK","ENTER START DATE OF CAREER BREAK",M469="DEATH IN SERVICE","ENTER DATE OF DEATH",M469="SWITCH TO PARTNERSHIP","ENTER SWITCH DATE",M469="SWITCH TO ALPHA","ENTER SWITCH DATE",M469="NEW JOINER","ENTER EMPLOYMENT START DATE",M469="OPT IN","ENTER OPT IN DATE",M469="NEW JOINER / LEAVER","ENTER START DATE AND DOL",M469="NEW JOINER / OPT OUT","ENTER START DATE AND DATE OF OPT OUT",M469="NEW JOINER / PARTNERSHIP","ENTER START DATE AND DATE OF SWITCH TO PARTNERSHIP",M469="LEAVER FROM CAREER BREAK","ENTER DOL",M469="LEAVER FROM OPT OUT","ENTER DOL",M469="LEAVER FROM PARTNERSHIP","ENTER DOL",M469="RETURN FROM CAREER BREAK","ENTER RETURN BACK DATE",M469="INVALID COMBINATION","REVIEW INPUT",M469="AWAITING INPUT","AWAITING INPUT",M469="CONTINUOUS OPT OUT","",M469="CONTINUOUS CAREER BREAK","",M469="CONTINUOUS PARTNERSHIP","")</f>
        <v>AWAITING INPUT</v>
      </c>
      <c r="S469" s="11" t="str">
        <f t="shared" si="25"/>
        <v/>
      </c>
    </row>
    <row r="470" spans="1:19" ht="20.25" x14ac:dyDescent="0.25">
      <c r="A470" s="46"/>
      <c r="B470" s="46"/>
      <c r="C470" s="46"/>
      <c r="D470" s="46"/>
      <c r="E470" s="46"/>
      <c r="F470" s="46"/>
      <c r="G470" s="46"/>
      <c r="H470" s="46"/>
      <c r="J470" s="16"/>
      <c r="K470" s="16"/>
      <c r="L470" s="16"/>
      <c r="M470" s="11" t="str">
        <f t="shared" si="24"/>
        <v>AWAITING INPUT</v>
      </c>
      <c r="O470" s="15"/>
      <c r="P470" s="13" t="str">
        <f t="shared" si="26"/>
        <v>←</v>
      </c>
      <c r="Q470" s="7" t="str" cm="1">
        <f t="array" ref="Q470">_xlfn.IFS(M470="ACTIVE","",M470="LEAVER","ENTER DOL",M470="LEAVER @ 31/03","ENTER DOL",M470="OPT OUT","ENTER OPT OUT DATE",M470="CAREER BREAK","ENTER START DATE OF CAREER BREAK",M470="DEATH IN SERVICE","ENTER DATE OF DEATH",M470="SWITCH TO PARTNERSHIP","ENTER SWITCH DATE",M470="SWITCH TO ALPHA","ENTER SWITCH DATE",M470="NEW JOINER","ENTER EMPLOYMENT START DATE",M470="OPT IN","ENTER OPT IN DATE",M470="NEW JOINER / LEAVER","ENTER START DATE AND DOL",M470="NEW JOINER / OPT OUT","ENTER START DATE AND DATE OF OPT OUT",M470="NEW JOINER / PARTNERSHIP","ENTER START DATE AND DATE OF SWITCH TO PARTNERSHIP",M470="LEAVER FROM CAREER BREAK","ENTER DOL",M470="LEAVER FROM OPT OUT","ENTER DOL",M470="LEAVER FROM PARTNERSHIP","ENTER DOL",M470="RETURN FROM CAREER BREAK","ENTER RETURN BACK DATE",M470="INVALID COMBINATION","REVIEW INPUT",M470="AWAITING INPUT","AWAITING INPUT",M470="CONTINUOUS OPT OUT","",M470="CONTINUOUS CAREER BREAK","",M470="CONTINUOUS PARTNERSHIP","")</f>
        <v>AWAITING INPUT</v>
      </c>
      <c r="S470" s="11" t="str">
        <f t="shared" si="25"/>
        <v/>
      </c>
    </row>
    <row r="471" spans="1:19" ht="20.25" x14ac:dyDescent="0.25">
      <c r="A471" s="46"/>
      <c r="B471" s="46"/>
      <c r="C471" s="46"/>
      <c r="D471" s="46"/>
      <c r="E471" s="46"/>
      <c r="F471" s="46"/>
      <c r="G471" s="46"/>
      <c r="H471" s="46"/>
      <c r="J471" s="16"/>
      <c r="K471" s="16"/>
      <c r="L471" s="16"/>
      <c r="M471" s="11" t="str">
        <f t="shared" si="24"/>
        <v>AWAITING INPUT</v>
      </c>
      <c r="O471" s="15"/>
      <c r="P471" s="13" t="str">
        <f t="shared" si="26"/>
        <v>←</v>
      </c>
      <c r="Q471" s="7" t="str" cm="1">
        <f t="array" ref="Q471">_xlfn.IFS(M471="ACTIVE","",M471="LEAVER","ENTER DOL",M471="LEAVER @ 31/03","ENTER DOL",M471="OPT OUT","ENTER OPT OUT DATE",M471="CAREER BREAK","ENTER START DATE OF CAREER BREAK",M471="DEATH IN SERVICE","ENTER DATE OF DEATH",M471="SWITCH TO PARTNERSHIP","ENTER SWITCH DATE",M471="SWITCH TO ALPHA","ENTER SWITCH DATE",M471="NEW JOINER","ENTER EMPLOYMENT START DATE",M471="OPT IN","ENTER OPT IN DATE",M471="NEW JOINER / LEAVER","ENTER START DATE AND DOL",M471="NEW JOINER / OPT OUT","ENTER START DATE AND DATE OF OPT OUT",M471="NEW JOINER / PARTNERSHIP","ENTER START DATE AND DATE OF SWITCH TO PARTNERSHIP",M471="LEAVER FROM CAREER BREAK","ENTER DOL",M471="LEAVER FROM OPT OUT","ENTER DOL",M471="LEAVER FROM PARTNERSHIP","ENTER DOL",M471="RETURN FROM CAREER BREAK","ENTER RETURN BACK DATE",M471="INVALID COMBINATION","REVIEW INPUT",M471="AWAITING INPUT","AWAITING INPUT",M471="CONTINUOUS OPT OUT","",M471="CONTINUOUS CAREER BREAK","",M471="CONTINUOUS PARTNERSHIP","")</f>
        <v>AWAITING INPUT</v>
      </c>
      <c r="S471" s="11" t="str">
        <f t="shared" si="25"/>
        <v/>
      </c>
    </row>
    <row r="472" spans="1:19" ht="20.25" x14ac:dyDescent="0.25">
      <c r="A472" s="46"/>
      <c r="B472" s="46"/>
      <c r="C472" s="46"/>
      <c r="D472" s="46"/>
      <c r="E472" s="46"/>
      <c r="F472" s="46"/>
      <c r="G472" s="46"/>
      <c r="H472" s="46"/>
      <c r="J472" s="16"/>
      <c r="K472" s="16"/>
      <c r="L472" s="16"/>
      <c r="M472" s="11" t="str">
        <f t="shared" si="24"/>
        <v>AWAITING INPUT</v>
      </c>
      <c r="O472" s="15"/>
      <c r="P472" s="13" t="str">
        <f t="shared" si="26"/>
        <v>←</v>
      </c>
      <c r="Q472" s="7" t="str" cm="1">
        <f t="array" ref="Q472">_xlfn.IFS(M472="ACTIVE","",M472="LEAVER","ENTER DOL",M472="LEAVER @ 31/03","ENTER DOL",M472="OPT OUT","ENTER OPT OUT DATE",M472="CAREER BREAK","ENTER START DATE OF CAREER BREAK",M472="DEATH IN SERVICE","ENTER DATE OF DEATH",M472="SWITCH TO PARTNERSHIP","ENTER SWITCH DATE",M472="SWITCH TO ALPHA","ENTER SWITCH DATE",M472="NEW JOINER","ENTER EMPLOYMENT START DATE",M472="OPT IN","ENTER OPT IN DATE",M472="NEW JOINER / LEAVER","ENTER START DATE AND DOL",M472="NEW JOINER / OPT OUT","ENTER START DATE AND DATE OF OPT OUT",M472="NEW JOINER / PARTNERSHIP","ENTER START DATE AND DATE OF SWITCH TO PARTNERSHIP",M472="LEAVER FROM CAREER BREAK","ENTER DOL",M472="LEAVER FROM OPT OUT","ENTER DOL",M472="LEAVER FROM PARTNERSHIP","ENTER DOL",M472="RETURN FROM CAREER BREAK","ENTER RETURN BACK DATE",M472="INVALID COMBINATION","REVIEW INPUT",M472="AWAITING INPUT","AWAITING INPUT",M472="CONTINUOUS OPT OUT","",M472="CONTINUOUS CAREER BREAK","",M472="CONTINUOUS PARTNERSHIP","")</f>
        <v>AWAITING INPUT</v>
      </c>
      <c r="S472" s="11" t="str">
        <f t="shared" si="25"/>
        <v/>
      </c>
    </row>
    <row r="473" spans="1:19" ht="20.25" x14ac:dyDescent="0.25">
      <c r="A473" s="46"/>
      <c r="B473" s="46"/>
      <c r="C473" s="46"/>
      <c r="D473" s="46"/>
      <c r="E473" s="46"/>
      <c r="F473" s="46"/>
      <c r="G473" s="46"/>
      <c r="H473" s="46"/>
      <c r="J473" s="16"/>
      <c r="K473" s="16"/>
      <c r="L473" s="16"/>
      <c r="M473" s="11" t="str">
        <f t="shared" si="24"/>
        <v>AWAITING INPUT</v>
      </c>
      <c r="O473" s="15"/>
      <c r="P473" s="13" t="str">
        <f t="shared" si="26"/>
        <v>←</v>
      </c>
      <c r="Q473" s="7" t="str" cm="1">
        <f t="array" ref="Q473">_xlfn.IFS(M473="ACTIVE","",M473="LEAVER","ENTER DOL",M473="LEAVER @ 31/03","ENTER DOL",M473="OPT OUT","ENTER OPT OUT DATE",M473="CAREER BREAK","ENTER START DATE OF CAREER BREAK",M473="DEATH IN SERVICE","ENTER DATE OF DEATH",M473="SWITCH TO PARTNERSHIP","ENTER SWITCH DATE",M473="SWITCH TO ALPHA","ENTER SWITCH DATE",M473="NEW JOINER","ENTER EMPLOYMENT START DATE",M473="OPT IN","ENTER OPT IN DATE",M473="NEW JOINER / LEAVER","ENTER START DATE AND DOL",M473="NEW JOINER / OPT OUT","ENTER START DATE AND DATE OF OPT OUT",M473="NEW JOINER / PARTNERSHIP","ENTER START DATE AND DATE OF SWITCH TO PARTNERSHIP",M473="LEAVER FROM CAREER BREAK","ENTER DOL",M473="LEAVER FROM OPT OUT","ENTER DOL",M473="LEAVER FROM PARTNERSHIP","ENTER DOL",M473="RETURN FROM CAREER BREAK","ENTER RETURN BACK DATE",M473="INVALID COMBINATION","REVIEW INPUT",M473="AWAITING INPUT","AWAITING INPUT",M473="CONTINUOUS OPT OUT","",M473="CONTINUOUS CAREER BREAK","",M473="CONTINUOUS PARTNERSHIP","")</f>
        <v>AWAITING INPUT</v>
      </c>
      <c r="S473" s="11" t="str">
        <f t="shared" si="25"/>
        <v/>
      </c>
    </row>
    <row r="474" spans="1:19" ht="20.25" x14ac:dyDescent="0.25">
      <c r="A474" s="46"/>
      <c r="B474" s="46"/>
      <c r="C474" s="46"/>
      <c r="D474" s="46"/>
      <c r="E474" s="46"/>
      <c r="F474" s="46"/>
      <c r="G474" s="46"/>
      <c r="H474" s="46"/>
      <c r="J474" s="16"/>
      <c r="K474" s="16"/>
      <c r="L474" s="16"/>
      <c r="M474" s="11" t="str">
        <f t="shared" si="24"/>
        <v>AWAITING INPUT</v>
      </c>
      <c r="O474" s="15"/>
      <c r="P474" s="13" t="str">
        <f t="shared" si="26"/>
        <v>←</v>
      </c>
      <c r="Q474" s="7" t="str" cm="1">
        <f t="array" ref="Q474">_xlfn.IFS(M474="ACTIVE","",M474="LEAVER","ENTER DOL",M474="LEAVER @ 31/03","ENTER DOL",M474="OPT OUT","ENTER OPT OUT DATE",M474="CAREER BREAK","ENTER START DATE OF CAREER BREAK",M474="DEATH IN SERVICE","ENTER DATE OF DEATH",M474="SWITCH TO PARTNERSHIP","ENTER SWITCH DATE",M474="SWITCH TO ALPHA","ENTER SWITCH DATE",M474="NEW JOINER","ENTER EMPLOYMENT START DATE",M474="OPT IN","ENTER OPT IN DATE",M474="NEW JOINER / LEAVER","ENTER START DATE AND DOL",M474="NEW JOINER / OPT OUT","ENTER START DATE AND DATE OF OPT OUT",M474="NEW JOINER / PARTNERSHIP","ENTER START DATE AND DATE OF SWITCH TO PARTNERSHIP",M474="LEAVER FROM CAREER BREAK","ENTER DOL",M474="LEAVER FROM OPT OUT","ENTER DOL",M474="LEAVER FROM PARTNERSHIP","ENTER DOL",M474="RETURN FROM CAREER BREAK","ENTER RETURN BACK DATE",M474="INVALID COMBINATION","REVIEW INPUT",M474="AWAITING INPUT","AWAITING INPUT",M474="CONTINUOUS OPT OUT","",M474="CONTINUOUS CAREER BREAK","",M474="CONTINUOUS PARTNERSHIP","")</f>
        <v>AWAITING INPUT</v>
      </c>
      <c r="S474" s="11" t="str">
        <f t="shared" si="25"/>
        <v/>
      </c>
    </row>
    <row r="475" spans="1:19" ht="20.25" x14ac:dyDescent="0.25">
      <c r="A475" s="46"/>
      <c r="B475" s="46"/>
      <c r="C475" s="46"/>
      <c r="D475" s="46"/>
      <c r="E475" s="46"/>
      <c r="F475" s="46"/>
      <c r="G475" s="46"/>
      <c r="H475" s="46"/>
      <c r="J475" s="16"/>
      <c r="K475" s="16"/>
      <c r="L475" s="16"/>
      <c r="M475" s="11" t="str">
        <f t="shared" si="24"/>
        <v>AWAITING INPUT</v>
      </c>
      <c r="O475" s="15"/>
      <c r="P475" s="13" t="str">
        <f t="shared" si="26"/>
        <v>←</v>
      </c>
      <c r="Q475" s="7" t="str" cm="1">
        <f t="array" ref="Q475">_xlfn.IFS(M475="ACTIVE","",M475="LEAVER","ENTER DOL",M475="LEAVER @ 31/03","ENTER DOL",M475="OPT OUT","ENTER OPT OUT DATE",M475="CAREER BREAK","ENTER START DATE OF CAREER BREAK",M475="DEATH IN SERVICE","ENTER DATE OF DEATH",M475="SWITCH TO PARTNERSHIP","ENTER SWITCH DATE",M475="SWITCH TO ALPHA","ENTER SWITCH DATE",M475="NEW JOINER","ENTER EMPLOYMENT START DATE",M475="OPT IN","ENTER OPT IN DATE",M475="NEW JOINER / LEAVER","ENTER START DATE AND DOL",M475="NEW JOINER / OPT OUT","ENTER START DATE AND DATE OF OPT OUT",M475="NEW JOINER / PARTNERSHIP","ENTER START DATE AND DATE OF SWITCH TO PARTNERSHIP",M475="LEAVER FROM CAREER BREAK","ENTER DOL",M475="LEAVER FROM OPT OUT","ENTER DOL",M475="LEAVER FROM PARTNERSHIP","ENTER DOL",M475="RETURN FROM CAREER BREAK","ENTER RETURN BACK DATE",M475="INVALID COMBINATION","REVIEW INPUT",M475="AWAITING INPUT","AWAITING INPUT",M475="CONTINUOUS OPT OUT","",M475="CONTINUOUS CAREER BREAK","",M475="CONTINUOUS PARTNERSHIP","")</f>
        <v>AWAITING INPUT</v>
      </c>
      <c r="S475" s="11" t="str">
        <f t="shared" si="25"/>
        <v/>
      </c>
    </row>
    <row r="476" spans="1:19" ht="20.25" x14ac:dyDescent="0.25">
      <c r="A476" s="46"/>
      <c r="B476" s="46"/>
      <c r="C476" s="46"/>
      <c r="D476" s="46"/>
      <c r="E476" s="46"/>
      <c r="F476" s="46"/>
      <c r="G476" s="46"/>
      <c r="H476" s="46"/>
      <c r="J476" s="16"/>
      <c r="K476" s="16"/>
      <c r="L476" s="16"/>
      <c r="M476" s="11" t="str">
        <f t="shared" si="24"/>
        <v>AWAITING INPUT</v>
      </c>
      <c r="O476" s="15"/>
      <c r="P476" s="13" t="str">
        <f t="shared" si="26"/>
        <v>←</v>
      </c>
      <c r="Q476" s="7" t="str" cm="1">
        <f t="array" ref="Q476">_xlfn.IFS(M476="ACTIVE","",M476="LEAVER","ENTER DOL",M476="LEAVER @ 31/03","ENTER DOL",M476="OPT OUT","ENTER OPT OUT DATE",M476="CAREER BREAK","ENTER START DATE OF CAREER BREAK",M476="DEATH IN SERVICE","ENTER DATE OF DEATH",M476="SWITCH TO PARTNERSHIP","ENTER SWITCH DATE",M476="SWITCH TO ALPHA","ENTER SWITCH DATE",M476="NEW JOINER","ENTER EMPLOYMENT START DATE",M476="OPT IN","ENTER OPT IN DATE",M476="NEW JOINER / LEAVER","ENTER START DATE AND DOL",M476="NEW JOINER / OPT OUT","ENTER START DATE AND DATE OF OPT OUT",M476="NEW JOINER / PARTNERSHIP","ENTER START DATE AND DATE OF SWITCH TO PARTNERSHIP",M476="LEAVER FROM CAREER BREAK","ENTER DOL",M476="LEAVER FROM OPT OUT","ENTER DOL",M476="LEAVER FROM PARTNERSHIP","ENTER DOL",M476="RETURN FROM CAREER BREAK","ENTER RETURN BACK DATE",M476="INVALID COMBINATION","REVIEW INPUT",M476="AWAITING INPUT","AWAITING INPUT",M476="CONTINUOUS OPT OUT","",M476="CONTINUOUS CAREER BREAK","",M476="CONTINUOUS PARTNERSHIP","")</f>
        <v>AWAITING INPUT</v>
      </c>
      <c r="S476" s="11" t="str">
        <f t="shared" si="25"/>
        <v/>
      </c>
    </row>
    <row r="477" spans="1:19" ht="20.25" x14ac:dyDescent="0.25">
      <c r="A477" s="46"/>
      <c r="B477" s="46"/>
      <c r="C477" s="46"/>
      <c r="D477" s="46"/>
      <c r="E477" s="46"/>
      <c r="F477" s="46"/>
      <c r="G477" s="46"/>
      <c r="H477" s="46"/>
      <c r="J477" s="16"/>
      <c r="K477" s="16"/>
      <c r="L477" s="16"/>
      <c r="M477" s="11" t="str">
        <f t="shared" si="24"/>
        <v>AWAITING INPUT</v>
      </c>
      <c r="O477" s="15"/>
      <c r="P477" s="13" t="str">
        <f t="shared" si="26"/>
        <v>←</v>
      </c>
      <c r="Q477" s="7" t="str" cm="1">
        <f t="array" ref="Q477">_xlfn.IFS(M477="ACTIVE","",M477="LEAVER","ENTER DOL",M477="LEAVER @ 31/03","ENTER DOL",M477="OPT OUT","ENTER OPT OUT DATE",M477="CAREER BREAK","ENTER START DATE OF CAREER BREAK",M477="DEATH IN SERVICE","ENTER DATE OF DEATH",M477="SWITCH TO PARTNERSHIP","ENTER SWITCH DATE",M477="SWITCH TO ALPHA","ENTER SWITCH DATE",M477="NEW JOINER","ENTER EMPLOYMENT START DATE",M477="OPT IN","ENTER OPT IN DATE",M477="NEW JOINER / LEAVER","ENTER START DATE AND DOL",M477="NEW JOINER / OPT OUT","ENTER START DATE AND DATE OF OPT OUT",M477="NEW JOINER / PARTNERSHIP","ENTER START DATE AND DATE OF SWITCH TO PARTNERSHIP",M477="LEAVER FROM CAREER BREAK","ENTER DOL",M477="LEAVER FROM OPT OUT","ENTER DOL",M477="LEAVER FROM PARTNERSHIP","ENTER DOL",M477="RETURN FROM CAREER BREAK","ENTER RETURN BACK DATE",M477="INVALID COMBINATION","REVIEW INPUT",M477="AWAITING INPUT","AWAITING INPUT",M477="CONTINUOUS OPT OUT","",M477="CONTINUOUS CAREER BREAK","",M477="CONTINUOUS PARTNERSHIP","")</f>
        <v>AWAITING INPUT</v>
      </c>
      <c r="S477" s="11" t="str">
        <f t="shared" si="25"/>
        <v/>
      </c>
    </row>
    <row r="478" spans="1:19" ht="20.25" x14ac:dyDescent="0.25">
      <c r="A478" s="46"/>
      <c r="B478" s="46"/>
      <c r="C478" s="46"/>
      <c r="D478" s="46"/>
      <c r="E478" s="46"/>
      <c r="F478" s="46"/>
      <c r="G478" s="46"/>
      <c r="H478" s="46"/>
      <c r="J478" s="16"/>
      <c r="K478" s="16"/>
      <c r="L478" s="16"/>
      <c r="M478" s="11" t="str">
        <f t="shared" si="24"/>
        <v>AWAITING INPUT</v>
      </c>
      <c r="O478" s="15"/>
      <c r="P478" s="13" t="str">
        <f t="shared" si="26"/>
        <v>←</v>
      </c>
      <c r="Q478" s="7" t="str" cm="1">
        <f t="array" ref="Q478">_xlfn.IFS(M478="ACTIVE","",M478="LEAVER","ENTER DOL",M478="LEAVER @ 31/03","ENTER DOL",M478="OPT OUT","ENTER OPT OUT DATE",M478="CAREER BREAK","ENTER START DATE OF CAREER BREAK",M478="DEATH IN SERVICE","ENTER DATE OF DEATH",M478="SWITCH TO PARTNERSHIP","ENTER SWITCH DATE",M478="SWITCH TO ALPHA","ENTER SWITCH DATE",M478="NEW JOINER","ENTER EMPLOYMENT START DATE",M478="OPT IN","ENTER OPT IN DATE",M478="NEW JOINER / LEAVER","ENTER START DATE AND DOL",M478="NEW JOINER / OPT OUT","ENTER START DATE AND DATE OF OPT OUT",M478="NEW JOINER / PARTNERSHIP","ENTER START DATE AND DATE OF SWITCH TO PARTNERSHIP",M478="LEAVER FROM CAREER BREAK","ENTER DOL",M478="LEAVER FROM OPT OUT","ENTER DOL",M478="LEAVER FROM PARTNERSHIP","ENTER DOL",M478="RETURN FROM CAREER BREAK","ENTER RETURN BACK DATE",M478="INVALID COMBINATION","REVIEW INPUT",M478="AWAITING INPUT","AWAITING INPUT",M478="CONTINUOUS OPT OUT","",M478="CONTINUOUS CAREER BREAK","",M478="CONTINUOUS PARTNERSHIP","")</f>
        <v>AWAITING INPUT</v>
      </c>
      <c r="S478" s="11" t="str">
        <f t="shared" si="25"/>
        <v/>
      </c>
    </row>
    <row r="479" spans="1:19" ht="20.25" x14ac:dyDescent="0.25">
      <c r="A479" s="46"/>
      <c r="B479" s="46"/>
      <c r="C479" s="46"/>
      <c r="D479" s="46"/>
      <c r="E479" s="46"/>
      <c r="F479" s="46"/>
      <c r="G479" s="46"/>
      <c r="H479" s="46"/>
      <c r="J479" s="16"/>
      <c r="K479" s="16"/>
      <c r="L479" s="16"/>
      <c r="M479" s="11" t="str">
        <f t="shared" si="24"/>
        <v>AWAITING INPUT</v>
      </c>
      <c r="O479" s="15"/>
      <c r="P479" s="13" t="str">
        <f t="shared" si="26"/>
        <v>←</v>
      </c>
      <c r="Q479" s="7" t="str" cm="1">
        <f t="array" ref="Q479">_xlfn.IFS(M479="ACTIVE","",M479="LEAVER","ENTER DOL",M479="LEAVER @ 31/03","ENTER DOL",M479="OPT OUT","ENTER OPT OUT DATE",M479="CAREER BREAK","ENTER START DATE OF CAREER BREAK",M479="DEATH IN SERVICE","ENTER DATE OF DEATH",M479="SWITCH TO PARTNERSHIP","ENTER SWITCH DATE",M479="SWITCH TO ALPHA","ENTER SWITCH DATE",M479="NEW JOINER","ENTER EMPLOYMENT START DATE",M479="OPT IN","ENTER OPT IN DATE",M479="NEW JOINER / LEAVER","ENTER START DATE AND DOL",M479="NEW JOINER / OPT OUT","ENTER START DATE AND DATE OF OPT OUT",M479="NEW JOINER / PARTNERSHIP","ENTER START DATE AND DATE OF SWITCH TO PARTNERSHIP",M479="LEAVER FROM CAREER BREAK","ENTER DOL",M479="LEAVER FROM OPT OUT","ENTER DOL",M479="LEAVER FROM PARTNERSHIP","ENTER DOL",M479="RETURN FROM CAREER BREAK","ENTER RETURN BACK DATE",M479="INVALID COMBINATION","REVIEW INPUT",M479="AWAITING INPUT","AWAITING INPUT",M479="CONTINUOUS OPT OUT","",M479="CONTINUOUS CAREER BREAK","",M479="CONTINUOUS PARTNERSHIP","")</f>
        <v>AWAITING INPUT</v>
      </c>
      <c r="S479" s="11" t="str">
        <f t="shared" si="25"/>
        <v/>
      </c>
    </row>
    <row r="480" spans="1:19" ht="20.25" x14ac:dyDescent="0.25">
      <c r="A480" s="46"/>
      <c r="B480" s="46"/>
      <c r="C480" s="46"/>
      <c r="D480" s="46"/>
      <c r="E480" s="46"/>
      <c r="F480" s="46"/>
      <c r="G480" s="46"/>
      <c r="H480" s="46"/>
      <c r="J480" s="16"/>
      <c r="K480" s="16"/>
      <c r="L480" s="16"/>
      <c r="M480" s="11" t="str">
        <f t="shared" si="24"/>
        <v>AWAITING INPUT</v>
      </c>
      <c r="O480" s="15"/>
      <c r="P480" s="13" t="str">
        <f t="shared" si="26"/>
        <v>←</v>
      </c>
      <c r="Q480" s="7" t="str" cm="1">
        <f t="array" ref="Q480">_xlfn.IFS(M480="ACTIVE","",M480="LEAVER","ENTER DOL",M480="LEAVER @ 31/03","ENTER DOL",M480="OPT OUT","ENTER OPT OUT DATE",M480="CAREER BREAK","ENTER START DATE OF CAREER BREAK",M480="DEATH IN SERVICE","ENTER DATE OF DEATH",M480="SWITCH TO PARTNERSHIP","ENTER SWITCH DATE",M480="SWITCH TO ALPHA","ENTER SWITCH DATE",M480="NEW JOINER","ENTER EMPLOYMENT START DATE",M480="OPT IN","ENTER OPT IN DATE",M480="NEW JOINER / LEAVER","ENTER START DATE AND DOL",M480="NEW JOINER / OPT OUT","ENTER START DATE AND DATE OF OPT OUT",M480="NEW JOINER / PARTNERSHIP","ENTER START DATE AND DATE OF SWITCH TO PARTNERSHIP",M480="LEAVER FROM CAREER BREAK","ENTER DOL",M480="LEAVER FROM OPT OUT","ENTER DOL",M480="LEAVER FROM PARTNERSHIP","ENTER DOL",M480="RETURN FROM CAREER BREAK","ENTER RETURN BACK DATE",M480="INVALID COMBINATION","REVIEW INPUT",M480="AWAITING INPUT","AWAITING INPUT",M480="CONTINUOUS OPT OUT","",M480="CONTINUOUS CAREER BREAK","",M480="CONTINUOUS PARTNERSHIP","")</f>
        <v>AWAITING INPUT</v>
      </c>
      <c r="S480" s="11" t="str">
        <f t="shared" si="25"/>
        <v/>
      </c>
    </row>
    <row r="481" spans="1:19" ht="20.25" x14ac:dyDescent="0.25">
      <c r="A481" s="46"/>
      <c r="B481" s="46"/>
      <c r="C481" s="46"/>
      <c r="D481" s="46"/>
      <c r="E481" s="46"/>
      <c r="F481" s="46"/>
      <c r="G481" s="46"/>
      <c r="H481" s="46"/>
      <c r="J481" s="16"/>
      <c r="K481" s="16"/>
      <c r="L481" s="16"/>
      <c r="M481" s="11" t="str">
        <f t="shared" si="24"/>
        <v>AWAITING INPUT</v>
      </c>
      <c r="O481" s="15"/>
      <c r="P481" s="13" t="str">
        <f t="shared" si="26"/>
        <v>←</v>
      </c>
      <c r="Q481" s="7" t="str" cm="1">
        <f t="array" ref="Q481">_xlfn.IFS(M481="ACTIVE","",M481="LEAVER","ENTER DOL",M481="LEAVER @ 31/03","ENTER DOL",M481="OPT OUT","ENTER OPT OUT DATE",M481="CAREER BREAK","ENTER START DATE OF CAREER BREAK",M481="DEATH IN SERVICE","ENTER DATE OF DEATH",M481="SWITCH TO PARTNERSHIP","ENTER SWITCH DATE",M481="SWITCH TO ALPHA","ENTER SWITCH DATE",M481="NEW JOINER","ENTER EMPLOYMENT START DATE",M481="OPT IN","ENTER OPT IN DATE",M481="NEW JOINER / LEAVER","ENTER START DATE AND DOL",M481="NEW JOINER / OPT OUT","ENTER START DATE AND DATE OF OPT OUT",M481="NEW JOINER / PARTNERSHIP","ENTER START DATE AND DATE OF SWITCH TO PARTNERSHIP",M481="LEAVER FROM CAREER BREAK","ENTER DOL",M481="LEAVER FROM OPT OUT","ENTER DOL",M481="LEAVER FROM PARTNERSHIP","ENTER DOL",M481="RETURN FROM CAREER BREAK","ENTER RETURN BACK DATE",M481="INVALID COMBINATION","REVIEW INPUT",M481="AWAITING INPUT","AWAITING INPUT",M481="CONTINUOUS OPT OUT","",M481="CONTINUOUS CAREER BREAK","",M481="CONTINUOUS PARTNERSHIP","")</f>
        <v>AWAITING INPUT</v>
      </c>
      <c r="S481" s="11" t="str">
        <f t="shared" si="25"/>
        <v/>
      </c>
    </row>
    <row r="482" spans="1:19" ht="20.25" x14ac:dyDescent="0.25">
      <c r="A482" s="46"/>
      <c r="B482" s="46"/>
      <c r="C482" s="46"/>
      <c r="D482" s="46"/>
      <c r="E482" s="46"/>
      <c r="F482" s="46"/>
      <c r="G482" s="46"/>
      <c r="H482" s="46"/>
      <c r="J482" s="16"/>
      <c r="K482" s="16"/>
      <c r="L482" s="16"/>
      <c r="M482" s="11" t="str">
        <f t="shared" si="24"/>
        <v>AWAITING INPUT</v>
      </c>
      <c r="O482" s="15"/>
      <c r="P482" s="13" t="str">
        <f t="shared" si="26"/>
        <v>←</v>
      </c>
      <c r="Q482" s="7" t="str" cm="1">
        <f t="array" ref="Q482">_xlfn.IFS(M482="ACTIVE","",M482="LEAVER","ENTER DOL",M482="LEAVER @ 31/03","ENTER DOL",M482="OPT OUT","ENTER OPT OUT DATE",M482="CAREER BREAK","ENTER START DATE OF CAREER BREAK",M482="DEATH IN SERVICE","ENTER DATE OF DEATH",M482="SWITCH TO PARTNERSHIP","ENTER SWITCH DATE",M482="SWITCH TO ALPHA","ENTER SWITCH DATE",M482="NEW JOINER","ENTER EMPLOYMENT START DATE",M482="OPT IN","ENTER OPT IN DATE",M482="NEW JOINER / LEAVER","ENTER START DATE AND DOL",M482="NEW JOINER / OPT OUT","ENTER START DATE AND DATE OF OPT OUT",M482="NEW JOINER / PARTNERSHIP","ENTER START DATE AND DATE OF SWITCH TO PARTNERSHIP",M482="LEAVER FROM CAREER BREAK","ENTER DOL",M482="LEAVER FROM OPT OUT","ENTER DOL",M482="LEAVER FROM PARTNERSHIP","ENTER DOL",M482="RETURN FROM CAREER BREAK","ENTER RETURN BACK DATE",M482="INVALID COMBINATION","REVIEW INPUT",M482="AWAITING INPUT","AWAITING INPUT",M482="CONTINUOUS OPT OUT","",M482="CONTINUOUS CAREER BREAK","",M482="CONTINUOUS PARTNERSHIP","")</f>
        <v>AWAITING INPUT</v>
      </c>
      <c r="S482" s="11" t="str">
        <f t="shared" si="25"/>
        <v/>
      </c>
    </row>
    <row r="483" spans="1:19" ht="20.25" x14ac:dyDescent="0.25">
      <c r="A483" s="46"/>
      <c r="B483" s="46"/>
      <c r="C483" s="46"/>
      <c r="D483" s="46"/>
      <c r="E483" s="46"/>
      <c r="F483" s="46"/>
      <c r="G483" s="46"/>
      <c r="H483" s="46"/>
      <c r="J483" s="16"/>
      <c r="K483" s="16"/>
      <c r="L483" s="16"/>
      <c r="M483" s="11" t="str">
        <f t="shared" si="24"/>
        <v>AWAITING INPUT</v>
      </c>
      <c r="O483" s="15"/>
      <c r="P483" s="13" t="str">
        <f t="shared" si="26"/>
        <v>←</v>
      </c>
      <c r="Q483" s="7" t="str" cm="1">
        <f t="array" ref="Q483">_xlfn.IFS(M483="ACTIVE","",M483="LEAVER","ENTER DOL",M483="LEAVER @ 31/03","ENTER DOL",M483="OPT OUT","ENTER OPT OUT DATE",M483="CAREER BREAK","ENTER START DATE OF CAREER BREAK",M483="DEATH IN SERVICE","ENTER DATE OF DEATH",M483="SWITCH TO PARTNERSHIP","ENTER SWITCH DATE",M483="SWITCH TO ALPHA","ENTER SWITCH DATE",M483="NEW JOINER","ENTER EMPLOYMENT START DATE",M483="OPT IN","ENTER OPT IN DATE",M483="NEW JOINER / LEAVER","ENTER START DATE AND DOL",M483="NEW JOINER / OPT OUT","ENTER START DATE AND DATE OF OPT OUT",M483="NEW JOINER / PARTNERSHIP","ENTER START DATE AND DATE OF SWITCH TO PARTNERSHIP",M483="LEAVER FROM CAREER BREAK","ENTER DOL",M483="LEAVER FROM OPT OUT","ENTER DOL",M483="LEAVER FROM PARTNERSHIP","ENTER DOL",M483="RETURN FROM CAREER BREAK","ENTER RETURN BACK DATE",M483="INVALID COMBINATION","REVIEW INPUT",M483="AWAITING INPUT","AWAITING INPUT",M483="CONTINUOUS OPT OUT","",M483="CONTINUOUS CAREER BREAK","",M483="CONTINUOUS PARTNERSHIP","")</f>
        <v>AWAITING INPUT</v>
      </c>
      <c r="S483" s="11" t="str">
        <f t="shared" si="25"/>
        <v/>
      </c>
    </row>
    <row r="484" spans="1:19" ht="20.25" x14ac:dyDescent="0.25">
      <c r="A484" s="46"/>
      <c r="B484" s="46"/>
      <c r="C484" s="46"/>
      <c r="D484" s="46"/>
      <c r="E484" s="46"/>
      <c r="F484" s="46"/>
      <c r="G484" s="46"/>
      <c r="H484" s="46"/>
      <c r="J484" s="16"/>
      <c r="K484" s="16"/>
      <c r="L484" s="16"/>
      <c r="M484" s="11" t="str">
        <f t="shared" si="24"/>
        <v>AWAITING INPUT</v>
      </c>
      <c r="O484" s="15"/>
      <c r="P484" s="13" t="str">
        <f t="shared" si="26"/>
        <v>←</v>
      </c>
      <c r="Q484" s="7" t="str" cm="1">
        <f t="array" ref="Q484">_xlfn.IFS(M484="ACTIVE","",M484="LEAVER","ENTER DOL",M484="LEAVER @ 31/03","ENTER DOL",M484="OPT OUT","ENTER OPT OUT DATE",M484="CAREER BREAK","ENTER START DATE OF CAREER BREAK",M484="DEATH IN SERVICE","ENTER DATE OF DEATH",M484="SWITCH TO PARTNERSHIP","ENTER SWITCH DATE",M484="SWITCH TO ALPHA","ENTER SWITCH DATE",M484="NEW JOINER","ENTER EMPLOYMENT START DATE",M484="OPT IN","ENTER OPT IN DATE",M484="NEW JOINER / LEAVER","ENTER START DATE AND DOL",M484="NEW JOINER / OPT OUT","ENTER START DATE AND DATE OF OPT OUT",M484="NEW JOINER / PARTNERSHIP","ENTER START DATE AND DATE OF SWITCH TO PARTNERSHIP",M484="LEAVER FROM CAREER BREAK","ENTER DOL",M484="LEAVER FROM OPT OUT","ENTER DOL",M484="LEAVER FROM PARTNERSHIP","ENTER DOL",M484="RETURN FROM CAREER BREAK","ENTER RETURN BACK DATE",M484="INVALID COMBINATION","REVIEW INPUT",M484="AWAITING INPUT","AWAITING INPUT",M484="CONTINUOUS OPT OUT","",M484="CONTINUOUS CAREER BREAK","",M484="CONTINUOUS PARTNERSHIP","")</f>
        <v>AWAITING INPUT</v>
      </c>
      <c r="S484" s="11" t="str">
        <f t="shared" si="25"/>
        <v/>
      </c>
    </row>
    <row r="485" spans="1:19" ht="20.25" x14ac:dyDescent="0.25">
      <c r="A485" s="46"/>
      <c r="B485" s="46"/>
      <c r="C485" s="46"/>
      <c r="D485" s="46"/>
      <c r="E485" s="46"/>
      <c r="F485" s="46"/>
      <c r="G485" s="46"/>
      <c r="H485" s="46"/>
      <c r="J485" s="16"/>
      <c r="K485" s="16"/>
      <c r="L485" s="16"/>
      <c r="M485" s="11" t="str">
        <f t="shared" si="24"/>
        <v>AWAITING INPUT</v>
      </c>
      <c r="O485" s="15"/>
      <c r="P485" s="13" t="str">
        <f t="shared" si="26"/>
        <v>←</v>
      </c>
      <c r="Q485" s="7" t="str" cm="1">
        <f t="array" ref="Q485">_xlfn.IFS(M485="ACTIVE","",M485="LEAVER","ENTER DOL",M485="LEAVER @ 31/03","ENTER DOL",M485="OPT OUT","ENTER OPT OUT DATE",M485="CAREER BREAK","ENTER START DATE OF CAREER BREAK",M485="DEATH IN SERVICE","ENTER DATE OF DEATH",M485="SWITCH TO PARTNERSHIP","ENTER SWITCH DATE",M485="SWITCH TO ALPHA","ENTER SWITCH DATE",M485="NEW JOINER","ENTER EMPLOYMENT START DATE",M485="OPT IN","ENTER OPT IN DATE",M485="NEW JOINER / LEAVER","ENTER START DATE AND DOL",M485="NEW JOINER / OPT OUT","ENTER START DATE AND DATE OF OPT OUT",M485="NEW JOINER / PARTNERSHIP","ENTER START DATE AND DATE OF SWITCH TO PARTNERSHIP",M485="LEAVER FROM CAREER BREAK","ENTER DOL",M485="LEAVER FROM OPT OUT","ENTER DOL",M485="LEAVER FROM PARTNERSHIP","ENTER DOL",M485="RETURN FROM CAREER BREAK","ENTER RETURN BACK DATE",M485="INVALID COMBINATION","REVIEW INPUT",M485="AWAITING INPUT","AWAITING INPUT",M485="CONTINUOUS OPT OUT","",M485="CONTINUOUS CAREER BREAK","",M485="CONTINUOUS PARTNERSHIP","")</f>
        <v>AWAITING INPUT</v>
      </c>
      <c r="S485" s="11" t="str">
        <f t="shared" si="25"/>
        <v/>
      </c>
    </row>
    <row r="486" spans="1:19" ht="20.25" x14ac:dyDescent="0.25">
      <c r="A486" s="46"/>
      <c r="B486" s="46"/>
      <c r="C486" s="46"/>
      <c r="D486" s="46"/>
      <c r="E486" s="46"/>
      <c r="F486" s="46"/>
      <c r="G486" s="46"/>
      <c r="H486" s="46"/>
      <c r="J486" s="16"/>
      <c r="K486" s="16"/>
      <c r="L486" s="16"/>
      <c r="M486" s="11" t="str">
        <f t="shared" si="24"/>
        <v>AWAITING INPUT</v>
      </c>
      <c r="O486" s="15"/>
      <c r="P486" s="13" t="str">
        <f t="shared" si="26"/>
        <v>←</v>
      </c>
      <c r="Q486" s="7" t="str" cm="1">
        <f t="array" ref="Q486">_xlfn.IFS(M486="ACTIVE","",M486="LEAVER","ENTER DOL",M486="LEAVER @ 31/03","ENTER DOL",M486="OPT OUT","ENTER OPT OUT DATE",M486="CAREER BREAK","ENTER START DATE OF CAREER BREAK",M486="DEATH IN SERVICE","ENTER DATE OF DEATH",M486="SWITCH TO PARTNERSHIP","ENTER SWITCH DATE",M486="SWITCH TO ALPHA","ENTER SWITCH DATE",M486="NEW JOINER","ENTER EMPLOYMENT START DATE",M486="OPT IN","ENTER OPT IN DATE",M486="NEW JOINER / LEAVER","ENTER START DATE AND DOL",M486="NEW JOINER / OPT OUT","ENTER START DATE AND DATE OF OPT OUT",M486="NEW JOINER / PARTNERSHIP","ENTER START DATE AND DATE OF SWITCH TO PARTNERSHIP",M486="LEAVER FROM CAREER BREAK","ENTER DOL",M486="LEAVER FROM OPT OUT","ENTER DOL",M486="LEAVER FROM PARTNERSHIP","ENTER DOL",M486="RETURN FROM CAREER BREAK","ENTER RETURN BACK DATE",M486="INVALID COMBINATION","REVIEW INPUT",M486="AWAITING INPUT","AWAITING INPUT",M486="CONTINUOUS OPT OUT","",M486="CONTINUOUS CAREER BREAK","",M486="CONTINUOUS PARTNERSHIP","")</f>
        <v>AWAITING INPUT</v>
      </c>
      <c r="S486" s="11" t="str">
        <f t="shared" si="25"/>
        <v/>
      </c>
    </row>
    <row r="487" spans="1:19" ht="20.25" x14ac:dyDescent="0.25">
      <c r="A487" s="46"/>
      <c r="B487" s="46"/>
      <c r="C487" s="46"/>
      <c r="D487" s="46"/>
      <c r="E487" s="46"/>
      <c r="F487" s="46"/>
      <c r="G487" s="46"/>
      <c r="H487" s="46"/>
      <c r="J487" s="16"/>
      <c r="K487" s="16"/>
      <c r="L487" s="16"/>
      <c r="M487" s="11" t="str">
        <f t="shared" si="24"/>
        <v>AWAITING INPUT</v>
      </c>
      <c r="O487" s="15"/>
      <c r="P487" s="13" t="str">
        <f t="shared" si="26"/>
        <v>←</v>
      </c>
      <c r="Q487" s="7" t="str" cm="1">
        <f t="array" ref="Q487">_xlfn.IFS(M487="ACTIVE","",M487="LEAVER","ENTER DOL",M487="LEAVER @ 31/03","ENTER DOL",M487="OPT OUT","ENTER OPT OUT DATE",M487="CAREER BREAK","ENTER START DATE OF CAREER BREAK",M487="DEATH IN SERVICE","ENTER DATE OF DEATH",M487="SWITCH TO PARTNERSHIP","ENTER SWITCH DATE",M487="SWITCH TO ALPHA","ENTER SWITCH DATE",M487="NEW JOINER","ENTER EMPLOYMENT START DATE",M487="OPT IN","ENTER OPT IN DATE",M487="NEW JOINER / LEAVER","ENTER START DATE AND DOL",M487="NEW JOINER / OPT OUT","ENTER START DATE AND DATE OF OPT OUT",M487="NEW JOINER / PARTNERSHIP","ENTER START DATE AND DATE OF SWITCH TO PARTNERSHIP",M487="LEAVER FROM CAREER BREAK","ENTER DOL",M487="LEAVER FROM OPT OUT","ENTER DOL",M487="LEAVER FROM PARTNERSHIP","ENTER DOL",M487="RETURN FROM CAREER BREAK","ENTER RETURN BACK DATE",M487="INVALID COMBINATION","REVIEW INPUT",M487="AWAITING INPUT","AWAITING INPUT",M487="CONTINUOUS OPT OUT","",M487="CONTINUOUS CAREER BREAK","",M487="CONTINUOUS PARTNERSHIP","")</f>
        <v>AWAITING INPUT</v>
      </c>
      <c r="S487" s="11" t="str">
        <f t="shared" si="25"/>
        <v/>
      </c>
    </row>
    <row r="488" spans="1:19" ht="20.25" x14ac:dyDescent="0.25">
      <c r="A488" s="46"/>
      <c r="B488" s="46"/>
      <c r="C488" s="46"/>
      <c r="D488" s="46"/>
      <c r="E488" s="46"/>
      <c r="F488" s="46"/>
      <c r="G488" s="46"/>
      <c r="H488" s="46"/>
      <c r="J488" s="16"/>
      <c r="K488" s="16"/>
      <c r="L488" s="16"/>
      <c r="M488" s="11" t="str">
        <f t="shared" si="24"/>
        <v>AWAITING INPUT</v>
      </c>
      <c r="O488" s="15"/>
      <c r="P488" s="13" t="str">
        <f t="shared" si="26"/>
        <v>←</v>
      </c>
      <c r="Q488" s="7" t="str" cm="1">
        <f t="array" ref="Q488">_xlfn.IFS(M488="ACTIVE","",M488="LEAVER","ENTER DOL",M488="LEAVER @ 31/03","ENTER DOL",M488="OPT OUT","ENTER OPT OUT DATE",M488="CAREER BREAK","ENTER START DATE OF CAREER BREAK",M488="DEATH IN SERVICE","ENTER DATE OF DEATH",M488="SWITCH TO PARTNERSHIP","ENTER SWITCH DATE",M488="SWITCH TO ALPHA","ENTER SWITCH DATE",M488="NEW JOINER","ENTER EMPLOYMENT START DATE",M488="OPT IN","ENTER OPT IN DATE",M488="NEW JOINER / LEAVER","ENTER START DATE AND DOL",M488="NEW JOINER / OPT OUT","ENTER START DATE AND DATE OF OPT OUT",M488="NEW JOINER / PARTNERSHIP","ENTER START DATE AND DATE OF SWITCH TO PARTNERSHIP",M488="LEAVER FROM CAREER BREAK","ENTER DOL",M488="LEAVER FROM OPT OUT","ENTER DOL",M488="LEAVER FROM PARTNERSHIP","ENTER DOL",M488="RETURN FROM CAREER BREAK","ENTER RETURN BACK DATE",M488="INVALID COMBINATION","REVIEW INPUT",M488="AWAITING INPUT","AWAITING INPUT",M488="CONTINUOUS OPT OUT","",M488="CONTINUOUS CAREER BREAK","",M488="CONTINUOUS PARTNERSHIP","")</f>
        <v>AWAITING INPUT</v>
      </c>
      <c r="S488" s="11" t="str">
        <f t="shared" si="25"/>
        <v/>
      </c>
    </row>
    <row r="489" spans="1:19" ht="20.25" x14ac:dyDescent="0.25">
      <c r="A489" s="46"/>
      <c r="B489" s="46"/>
      <c r="C489" s="46"/>
      <c r="D489" s="46"/>
      <c r="E489" s="46"/>
      <c r="F489" s="46"/>
      <c r="G489" s="46"/>
      <c r="H489" s="46"/>
      <c r="J489" s="16"/>
      <c r="K489" s="16"/>
      <c r="L489" s="16"/>
      <c r="M489" s="11" t="str">
        <f t="shared" si="24"/>
        <v>AWAITING INPUT</v>
      </c>
      <c r="O489" s="15"/>
      <c r="P489" s="13" t="str">
        <f t="shared" si="26"/>
        <v>←</v>
      </c>
      <c r="Q489" s="7" t="str" cm="1">
        <f t="array" ref="Q489">_xlfn.IFS(M489="ACTIVE","",M489="LEAVER","ENTER DOL",M489="LEAVER @ 31/03","ENTER DOL",M489="OPT OUT","ENTER OPT OUT DATE",M489="CAREER BREAK","ENTER START DATE OF CAREER BREAK",M489="DEATH IN SERVICE","ENTER DATE OF DEATH",M489="SWITCH TO PARTNERSHIP","ENTER SWITCH DATE",M489="SWITCH TO ALPHA","ENTER SWITCH DATE",M489="NEW JOINER","ENTER EMPLOYMENT START DATE",M489="OPT IN","ENTER OPT IN DATE",M489="NEW JOINER / LEAVER","ENTER START DATE AND DOL",M489="NEW JOINER / OPT OUT","ENTER START DATE AND DATE OF OPT OUT",M489="NEW JOINER / PARTNERSHIP","ENTER START DATE AND DATE OF SWITCH TO PARTNERSHIP",M489="LEAVER FROM CAREER BREAK","ENTER DOL",M489="LEAVER FROM OPT OUT","ENTER DOL",M489="LEAVER FROM PARTNERSHIP","ENTER DOL",M489="RETURN FROM CAREER BREAK","ENTER RETURN BACK DATE",M489="INVALID COMBINATION","REVIEW INPUT",M489="AWAITING INPUT","AWAITING INPUT",M489="CONTINUOUS OPT OUT","",M489="CONTINUOUS CAREER BREAK","",M489="CONTINUOUS PARTNERSHIP","")</f>
        <v>AWAITING INPUT</v>
      </c>
      <c r="S489" s="11" t="str">
        <f t="shared" si="25"/>
        <v/>
      </c>
    </row>
    <row r="490" spans="1:19" ht="20.25" x14ac:dyDescent="0.25">
      <c r="A490" s="46"/>
      <c r="B490" s="46"/>
      <c r="C490" s="46"/>
      <c r="D490" s="46"/>
      <c r="E490" s="46"/>
      <c r="F490" s="46"/>
      <c r="G490" s="46"/>
      <c r="H490" s="46"/>
      <c r="J490" s="16"/>
      <c r="K490" s="16"/>
      <c r="L490" s="16"/>
      <c r="M490" s="11" t="str">
        <f t="shared" si="24"/>
        <v>AWAITING INPUT</v>
      </c>
      <c r="O490" s="15"/>
      <c r="P490" s="13" t="str">
        <f t="shared" si="26"/>
        <v>←</v>
      </c>
      <c r="Q490" s="7" t="str" cm="1">
        <f t="array" ref="Q490">_xlfn.IFS(M490="ACTIVE","",M490="LEAVER","ENTER DOL",M490="LEAVER @ 31/03","ENTER DOL",M490="OPT OUT","ENTER OPT OUT DATE",M490="CAREER BREAK","ENTER START DATE OF CAREER BREAK",M490="DEATH IN SERVICE","ENTER DATE OF DEATH",M490="SWITCH TO PARTNERSHIP","ENTER SWITCH DATE",M490="SWITCH TO ALPHA","ENTER SWITCH DATE",M490="NEW JOINER","ENTER EMPLOYMENT START DATE",M490="OPT IN","ENTER OPT IN DATE",M490="NEW JOINER / LEAVER","ENTER START DATE AND DOL",M490="NEW JOINER / OPT OUT","ENTER START DATE AND DATE OF OPT OUT",M490="NEW JOINER / PARTNERSHIP","ENTER START DATE AND DATE OF SWITCH TO PARTNERSHIP",M490="LEAVER FROM CAREER BREAK","ENTER DOL",M490="LEAVER FROM OPT OUT","ENTER DOL",M490="LEAVER FROM PARTNERSHIP","ENTER DOL",M490="RETURN FROM CAREER BREAK","ENTER RETURN BACK DATE",M490="INVALID COMBINATION","REVIEW INPUT",M490="AWAITING INPUT","AWAITING INPUT",M490="CONTINUOUS OPT OUT","",M490="CONTINUOUS CAREER BREAK","",M490="CONTINUOUS PARTNERSHIP","")</f>
        <v>AWAITING INPUT</v>
      </c>
      <c r="S490" s="11" t="str">
        <f t="shared" si="25"/>
        <v/>
      </c>
    </row>
    <row r="491" spans="1:19" ht="20.25" x14ac:dyDescent="0.25">
      <c r="A491" s="46"/>
      <c r="B491" s="46"/>
      <c r="C491" s="46"/>
      <c r="D491" s="46"/>
      <c r="E491" s="46"/>
      <c r="F491" s="46"/>
      <c r="G491" s="46"/>
      <c r="H491" s="46"/>
      <c r="J491" s="16"/>
      <c r="K491" s="16"/>
      <c r="L491" s="16"/>
      <c r="M491" s="11" t="str">
        <f t="shared" si="24"/>
        <v>AWAITING INPUT</v>
      </c>
      <c r="O491" s="15"/>
      <c r="P491" s="13" t="str">
        <f t="shared" si="26"/>
        <v>←</v>
      </c>
      <c r="Q491" s="7" t="str" cm="1">
        <f t="array" ref="Q491">_xlfn.IFS(M491="ACTIVE","",M491="LEAVER","ENTER DOL",M491="LEAVER @ 31/03","ENTER DOL",M491="OPT OUT","ENTER OPT OUT DATE",M491="CAREER BREAK","ENTER START DATE OF CAREER BREAK",M491="DEATH IN SERVICE","ENTER DATE OF DEATH",M491="SWITCH TO PARTNERSHIP","ENTER SWITCH DATE",M491="SWITCH TO ALPHA","ENTER SWITCH DATE",M491="NEW JOINER","ENTER EMPLOYMENT START DATE",M491="OPT IN","ENTER OPT IN DATE",M491="NEW JOINER / LEAVER","ENTER START DATE AND DOL",M491="NEW JOINER / OPT OUT","ENTER START DATE AND DATE OF OPT OUT",M491="NEW JOINER / PARTNERSHIP","ENTER START DATE AND DATE OF SWITCH TO PARTNERSHIP",M491="LEAVER FROM CAREER BREAK","ENTER DOL",M491="LEAVER FROM OPT OUT","ENTER DOL",M491="LEAVER FROM PARTNERSHIP","ENTER DOL",M491="RETURN FROM CAREER BREAK","ENTER RETURN BACK DATE",M491="INVALID COMBINATION","REVIEW INPUT",M491="AWAITING INPUT","AWAITING INPUT",M491="CONTINUOUS OPT OUT","",M491="CONTINUOUS CAREER BREAK","",M491="CONTINUOUS PARTNERSHIP","")</f>
        <v>AWAITING INPUT</v>
      </c>
      <c r="S491" s="11" t="str">
        <f t="shared" si="25"/>
        <v/>
      </c>
    </row>
    <row r="492" spans="1:19" ht="20.25" x14ac:dyDescent="0.25">
      <c r="A492" s="46"/>
      <c r="B492" s="46"/>
      <c r="C492" s="46"/>
      <c r="D492" s="46"/>
      <c r="E492" s="46"/>
      <c r="F492" s="46"/>
      <c r="G492" s="46"/>
      <c r="H492" s="46"/>
      <c r="J492" s="16"/>
      <c r="K492" s="16"/>
      <c r="L492" s="16"/>
      <c r="M492" s="11" t="str">
        <f t="shared" si="24"/>
        <v>AWAITING INPUT</v>
      </c>
      <c r="O492" s="15"/>
      <c r="P492" s="13" t="str">
        <f t="shared" si="26"/>
        <v>←</v>
      </c>
      <c r="Q492" s="7" t="str" cm="1">
        <f t="array" ref="Q492">_xlfn.IFS(M492="ACTIVE","",M492="LEAVER","ENTER DOL",M492="LEAVER @ 31/03","ENTER DOL",M492="OPT OUT","ENTER OPT OUT DATE",M492="CAREER BREAK","ENTER START DATE OF CAREER BREAK",M492="DEATH IN SERVICE","ENTER DATE OF DEATH",M492="SWITCH TO PARTNERSHIP","ENTER SWITCH DATE",M492="SWITCH TO ALPHA","ENTER SWITCH DATE",M492="NEW JOINER","ENTER EMPLOYMENT START DATE",M492="OPT IN","ENTER OPT IN DATE",M492="NEW JOINER / LEAVER","ENTER START DATE AND DOL",M492="NEW JOINER / OPT OUT","ENTER START DATE AND DATE OF OPT OUT",M492="NEW JOINER / PARTNERSHIP","ENTER START DATE AND DATE OF SWITCH TO PARTNERSHIP",M492="LEAVER FROM CAREER BREAK","ENTER DOL",M492="LEAVER FROM OPT OUT","ENTER DOL",M492="LEAVER FROM PARTNERSHIP","ENTER DOL",M492="RETURN FROM CAREER BREAK","ENTER RETURN BACK DATE",M492="INVALID COMBINATION","REVIEW INPUT",M492="AWAITING INPUT","AWAITING INPUT",M492="CONTINUOUS OPT OUT","",M492="CONTINUOUS CAREER BREAK","",M492="CONTINUOUS PARTNERSHIP","")</f>
        <v>AWAITING INPUT</v>
      </c>
      <c r="S492" s="11" t="str">
        <f t="shared" si="25"/>
        <v/>
      </c>
    </row>
    <row r="493" spans="1:19" ht="20.25" x14ac:dyDescent="0.25">
      <c r="A493" s="46"/>
      <c r="B493" s="46"/>
      <c r="C493" s="46"/>
      <c r="D493" s="46"/>
      <c r="E493" s="46"/>
      <c r="F493" s="46"/>
      <c r="G493" s="46"/>
      <c r="H493" s="46"/>
      <c r="J493" s="16"/>
      <c r="K493" s="16"/>
      <c r="L493" s="16"/>
      <c r="M493" s="11" t="str">
        <f t="shared" si="24"/>
        <v>AWAITING INPUT</v>
      </c>
      <c r="O493" s="15"/>
      <c r="P493" s="13" t="str">
        <f t="shared" si="26"/>
        <v>←</v>
      </c>
      <c r="Q493" s="7" t="str" cm="1">
        <f t="array" ref="Q493">_xlfn.IFS(M493="ACTIVE","",M493="LEAVER","ENTER DOL",M493="LEAVER @ 31/03","ENTER DOL",M493="OPT OUT","ENTER OPT OUT DATE",M493="CAREER BREAK","ENTER START DATE OF CAREER BREAK",M493="DEATH IN SERVICE","ENTER DATE OF DEATH",M493="SWITCH TO PARTNERSHIP","ENTER SWITCH DATE",M493="SWITCH TO ALPHA","ENTER SWITCH DATE",M493="NEW JOINER","ENTER EMPLOYMENT START DATE",M493="OPT IN","ENTER OPT IN DATE",M493="NEW JOINER / LEAVER","ENTER START DATE AND DOL",M493="NEW JOINER / OPT OUT","ENTER START DATE AND DATE OF OPT OUT",M493="NEW JOINER / PARTNERSHIP","ENTER START DATE AND DATE OF SWITCH TO PARTNERSHIP",M493="LEAVER FROM CAREER BREAK","ENTER DOL",M493="LEAVER FROM OPT OUT","ENTER DOL",M493="LEAVER FROM PARTNERSHIP","ENTER DOL",M493="RETURN FROM CAREER BREAK","ENTER RETURN BACK DATE",M493="INVALID COMBINATION","REVIEW INPUT",M493="AWAITING INPUT","AWAITING INPUT",M493="CONTINUOUS OPT OUT","",M493="CONTINUOUS CAREER BREAK","",M493="CONTINUOUS PARTNERSHIP","")</f>
        <v>AWAITING INPUT</v>
      </c>
      <c r="S493" s="11" t="str">
        <f t="shared" si="25"/>
        <v/>
      </c>
    </row>
    <row r="494" spans="1:19" ht="20.25" x14ac:dyDescent="0.25">
      <c r="A494" s="46"/>
      <c r="B494" s="46"/>
      <c r="C494" s="46"/>
      <c r="D494" s="46"/>
      <c r="E494" s="46"/>
      <c r="F494" s="46"/>
      <c r="G494" s="46"/>
      <c r="H494" s="46"/>
      <c r="J494" s="16"/>
      <c r="K494" s="16"/>
      <c r="L494" s="16"/>
      <c r="M494" s="11" t="str">
        <f t="shared" si="24"/>
        <v>AWAITING INPUT</v>
      </c>
      <c r="O494" s="15"/>
      <c r="P494" s="13" t="str">
        <f t="shared" si="26"/>
        <v>←</v>
      </c>
      <c r="Q494" s="7" t="str" cm="1">
        <f t="array" ref="Q494">_xlfn.IFS(M494="ACTIVE","",M494="LEAVER","ENTER DOL",M494="LEAVER @ 31/03","ENTER DOL",M494="OPT OUT","ENTER OPT OUT DATE",M494="CAREER BREAK","ENTER START DATE OF CAREER BREAK",M494="DEATH IN SERVICE","ENTER DATE OF DEATH",M494="SWITCH TO PARTNERSHIP","ENTER SWITCH DATE",M494="SWITCH TO ALPHA","ENTER SWITCH DATE",M494="NEW JOINER","ENTER EMPLOYMENT START DATE",M494="OPT IN","ENTER OPT IN DATE",M494="NEW JOINER / LEAVER","ENTER START DATE AND DOL",M494="NEW JOINER / OPT OUT","ENTER START DATE AND DATE OF OPT OUT",M494="NEW JOINER / PARTNERSHIP","ENTER START DATE AND DATE OF SWITCH TO PARTNERSHIP",M494="LEAVER FROM CAREER BREAK","ENTER DOL",M494="LEAVER FROM OPT OUT","ENTER DOL",M494="LEAVER FROM PARTNERSHIP","ENTER DOL",M494="RETURN FROM CAREER BREAK","ENTER RETURN BACK DATE",M494="INVALID COMBINATION","REVIEW INPUT",M494="AWAITING INPUT","AWAITING INPUT",M494="CONTINUOUS OPT OUT","",M494="CONTINUOUS CAREER BREAK","",M494="CONTINUOUS PARTNERSHIP","")</f>
        <v>AWAITING INPUT</v>
      </c>
      <c r="S494" s="11" t="str">
        <f t="shared" si="25"/>
        <v/>
      </c>
    </row>
    <row r="495" spans="1:19" ht="20.25" x14ac:dyDescent="0.25">
      <c r="A495" s="46"/>
      <c r="B495" s="46"/>
      <c r="C495" s="46"/>
      <c r="D495" s="46"/>
      <c r="E495" s="46"/>
      <c r="F495" s="46"/>
      <c r="G495" s="46"/>
      <c r="H495" s="46"/>
      <c r="J495" s="16"/>
      <c r="K495" s="16"/>
      <c r="L495" s="16"/>
      <c r="M495" s="11" t="str">
        <f t="shared" ref="M495:M558" si="27">IF(AND($J495="ACTIVE",$K495="ACTIVE",$L495="A"),"ACTIVE",(IF(AND($J495="ACTIVE",$K495="INACTIVE",$L495="B"),"LEAVER",(IF(AND($J495="ACTIVE",$K495="ACTIVE",$L495="BE"),"LEAVER @ 31/03",(IF(AND($J495="ACTIVE",$K495="INACTIVE",$L495="C"),"OPT OUT",(IF(AND($J495="ACTIVE",$K495="INACTIVE",$L495="D"),"CAREER BREAK",(IF(AND($J495="ACTIVE",$K495="INACTIVE",$L495="E"),"SWITCH TO PARTNERSHIP",(IF(AND($J495="ACTIVE",$K495="INACTIVE",$L495="X"),"DEATH IN SERVICE",(IF(AND($J495="INACTIVE",$K495="ACTIVE",$L495="F"),"SWITCH TO ALPHA",(IF(AND($J495="INACTIVE",$K495="ACTIVE",$L495="G"),"NEW JOINER",(IF(AND($J495="INACTIVE",$K495="ACTIVE",$L495="H"),"OPT IN",(IF(AND($J495="INACTIVE",$K495="ACTIVE",$L495="I"),"RETURN FROM CAREER BREAK",(IF(AND($J495="INACTIVE",$K495="INACTIVE",$L495="GB"),"NEW JOINER / LEAVER",(IF(AND($J495="INACTIVE",$K495="INACTIVE",$L495="GO"),"NEW JOINER / OPT OUT",(IF(AND($J495="INACTIVE",$K495="INACTIVE",$L495="GP"),"NEW JOINER / PARTNERSHIP",(IF(AND($J495="INACTIVE",$K495="INACTIVE",$L495="BC"),"LEAVER FROM CAREER BREAK",(IF(AND($J495="INACTIVE",$K495="INACTIVE",$L495="BO"),"LEAVER FROM OPT OUT",(IF(AND($J495="INACTIVE",$K495="INACTIVE",$L495="BP"),"LEAVER FROM PARTNERSHIP",(IF(AND($J495="INACTIVE",$K495="INACTIVE",$L495="J"),"CONTINUOUS OPT OUT",(IF(AND($J495="INACTIVE",$K495="INACTIVE",$L495="K"),"CONTINUOUS CAREER BREAK",(IF(AND($J495="INACTIVE",$K495="INACTIVE",$L495="L"),"CONTINUOUS PARTNERSHIP",(IF(AND($J495="",$K495="",$L495=""),"AWAITING INPUT","INVALID COMBINATION")))))))))))))))))))))))))))))))))))))))))</f>
        <v>AWAITING INPUT</v>
      </c>
      <c r="O495" s="15"/>
      <c r="P495" s="13" t="str">
        <f t="shared" si="26"/>
        <v>←</v>
      </c>
      <c r="Q495" s="7" t="str" cm="1">
        <f t="array" ref="Q495">_xlfn.IFS(M495="ACTIVE","",M495="LEAVER","ENTER DOL",M495="LEAVER @ 31/03","ENTER DOL",M495="OPT OUT","ENTER OPT OUT DATE",M495="CAREER BREAK","ENTER START DATE OF CAREER BREAK",M495="DEATH IN SERVICE","ENTER DATE OF DEATH",M495="SWITCH TO PARTNERSHIP","ENTER SWITCH DATE",M495="SWITCH TO ALPHA","ENTER SWITCH DATE",M495="NEW JOINER","ENTER EMPLOYMENT START DATE",M495="OPT IN","ENTER OPT IN DATE",M495="NEW JOINER / LEAVER","ENTER START DATE AND DOL",M495="NEW JOINER / OPT OUT","ENTER START DATE AND DATE OF OPT OUT",M495="NEW JOINER / PARTNERSHIP","ENTER START DATE AND DATE OF SWITCH TO PARTNERSHIP",M495="LEAVER FROM CAREER BREAK","ENTER DOL",M495="LEAVER FROM OPT OUT","ENTER DOL",M495="LEAVER FROM PARTNERSHIP","ENTER DOL",M495="RETURN FROM CAREER BREAK","ENTER RETURN BACK DATE",M495="INVALID COMBINATION","REVIEW INPUT",M495="AWAITING INPUT","AWAITING INPUT",M495="CONTINUOUS OPT OUT","",M495="CONTINUOUS CAREER BREAK","",M495="CONTINUOUS PARTNERSHIP","")</f>
        <v>AWAITING INPUT</v>
      </c>
      <c r="S495" s="11" t="str">
        <f t="shared" si="25"/>
        <v/>
      </c>
    </row>
    <row r="496" spans="1:19" ht="20.25" x14ac:dyDescent="0.25">
      <c r="A496" s="46"/>
      <c r="B496" s="46"/>
      <c r="C496" s="46"/>
      <c r="D496" s="46"/>
      <c r="E496" s="46"/>
      <c r="F496" s="46"/>
      <c r="G496" s="46"/>
      <c r="H496" s="46"/>
      <c r="J496" s="16"/>
      <c r="K496" s="16"/>
      <c r="L496" s="16"/>
      <c r="M496" s="11" t="str">
        <f t="shared" si="27"/>
        <v>AWAITING INPUT</v>
      </c>
      <c r="O496" s="15"/>
      <c r="P496" s="13" t="str">
        <f t="shared" si="26"/>
        <v>←</v>
      </c>
      <c r="Q496" s="7" t="str" cm="1">
        <f t="array" ref="Q496">_xlfn.IFS(M496="ACTIVE","",M496="LEAVER","ENTER DOL",M496="LEAVER @ 31/03","ENTER DOL",M496="OPT OUT","ENTER OPT OUT DATE",M496="CAREER BREAK","ENTER START DATE OF CAREER BREAK",M496="DEATH IN SERVICE","ENTER DATE OF DEATH",M496="SWITCH TO PARTNERSHIP","ENTER SWITCH DATE",M496="SWITCH TO ALPHA","ENTER SWITCH DATE",M496="NEW JOINER","ENTER EMPLOYMENT START DATE",M496="OPT IN","ENTER OPT IN DATE",M496="NEW JOINER / LEAVER","ENTER START DATE AND DOL",M496="NEW JOINER / OPT OUT","ENTER START DATE AND DATE OF OPT OUT",M496="NEW JOINER / PARTNERSHIP","ENTER START DATE AND DATE OF SWITCH TO PARTNERSHIP",M496="LEAVER FROM CAREER BREAK","ENTER DOL",M496="LEAVER FROM OPT OUT","ENTER DOL",M496="LEAVER FROM PARTNERSHIP","ENTER DOL",M496="RETURN FROM CAREER BREAK","ENTER RETURN BACK DATE",M496="INVALID COMBINATION","REVIEW INPUT",M496="AWAITING INPUT","AWAITING INPUT",M496="CONTINUOUS OPT OUT","",M496="CONTINUOUS CAREER BREAK","",M496="CONTINUOUS PARTNERSHIP","")</f>
        <v>AWAITING INPUT</v>
      </c>
      <c r="S496" s="11" t="str">
        <f t="shared" si="25"/>
        <v/>
      </c>
    </row>
    <row r="497" spans="1:19" ht="20.25" x14ac:dyDescent="0.25">
      <c r="A497" s="46"/>
      <c r="B497" s="46"/>
      <c r="C497" s="46"/>
      <c r="D497" s="46"/>
      <c r="E497" s="46"/>
      <c r="F497" s="46"/>
      <c r="G497" s="46"/>
      <c r="H497" s="46"/>
      <c r="J497" s="16"/>
      <c r="K497" s="16"/>
      <c r="L497" s="16"/>
      <c r="M497" s="11" t="str">
        <f t="shared" si="27"/>
        <v>AWAITING INPUT</v>
      </c>
      <c r="O497" s="15"/>
      <c r="P497" s="13" t="str">
        <f t="shared" si="26"/>
        <v>←</v>
      </c>
      <c r="Q497" s="7" t="str" cm="1">
        <f t="array" ref="Q497">_xlfn.IFS(M497="ACTIVE","",M497="LEAVER","ENTER DOL",M497="LEAVER @ 31/03","ENTER DOL",M497="OPT OUT","ENTER OPT OUT DATE",M497="CAREER BREAK","ENTER START DATE OF CAREER BREAK",M497="DEATH IN SERVICE","ENTER DATE OF DEATH",M497="SWITCH TO PARTNERSHIP","ENTER SWITCH DATE",M497="SWITCH TO ALPHA","ENTER SWITCH DATE",M497="NEW JOINER","ENTER EMPLOYMENT START DATE",M497="OPT IN","ENTER OPT IN DATE",M497="NEW JOINER / LEAVER","ENTER START DATE AND DOL",M497="NEW JOINER / OPT OUT","ENTER START DATE AND DATE OF OPT OUT",M497="NEW JOINER / PARTNERSHIP","ENTER START DATE AND DATE OF SWITCH TO PARTNERSHIP",M497="LEAVER FROM CAREER BREAK","ENTER DOL",M497="LEAVER FROM OPT OUT","ENTER DOL",M497="LEAVER FROM PARTNERSHIP","ENTER DOL",M497="RETURN FROM CAREER BREAK","ENTER RETURN BACK DATE",M497="INVALID COMBINATION","REVIEW INPUT",M497="AWAITING INPUT","AWAITING INPUT",M497="CONTINUOUS OPT OUT","",M497="CONTINUOUS CAREER BREAK","",M497="CONTINUOUS PARTNERSHIP","")</f>
        <v>AWAITING INPUT</v>
      </c>
      <c r="S497" s="11" t="str">
        <f t="shared" si="25"/>
        <v/>
      </c>
    </row>
    <row r="498" spans="1:19" ht="20.25" x14ac:dyDescent="0.25">
      <c r="A498" s="46"/>
      <c r="B498" s="46"/>
      <c r="C498" s="46"/>
      <c r="D498" s="46"/>
      <c r="E498" s="46"/>
      <c r="F498" s="46"/>
      <c r="G498" s="46"/>
      <c r="H498" s="46"/>
      <c r="J498" s="16"/>
      <c r="K498" s="16"/>
      <c r="L498" s="16"/>
      <c r="M498" s="11" t="str">
        <f t="shared" si="27"/>
        <v>AWAITING INPUT</v>
      </c>
      <c r="O498" s="15"/>
      <c r="P498" s="13" t="str">
        <f t="shared" si="26"/>
        <v>←</v>
      </c>
      <c r="Q498" s="7" t="str" cm="1">
        <f t="array" ref="Q498">_xlfn.IFS(M498="ACTIVE","",M498="LEAVER","ENTER DOL",M498="LEAVER @ 31/03","ENTER DOL",M498="OPT OUT","ENTER OPT OUT DATE",M498="CAREER BREAK","ENTER START DATE OF CAREER BREAK",M498="DEATH IN SERVICE","ENTER DATE OF DEATH",M498="SWITCH TO PARTNERSHIP","ENTER SWITCH DATE",M498="SWITCH TO ALPHA","ENTER SWITCH DATE",M498="NEW JOINER","ENTER EMPLOYMENT START DATE",M498="OPT IN","ENTER OPT IN DATE",M498="NEW JOINER / LEAVER","ENTER START DATE AND DOL",M498="NEW JOINER / OPT OUT","ENTER START DATE AND DATE OF OPT OUT",M498="NEW JOINER / PARTNERSHIP","ENTER START DATE AND DATE OF SWITCH TO PARTNERSHIP",M498="LEAVER FROM CAREER BREAK","ENTER DOL",M498="LEAVER FROM OPT OUT","ENTER DOL",M498="LEAVER FROM PARTNERSHIP","ENTER DOL",M498="RETURN FROM CAREER BREAK","ENTER RETURN BACK DATE",M498="INVALID COMBINATION","REVIEW INPUT",M498="AWAITING INPUT","AWAITING INPUT",M498="CONTINUOUS OPT OUT","",M498="CONTINUOUS CAREER BREAK","",M498="CONTINUOUS PARTNERSHIP","")</f>
        <v>AWAITING INPUT</v>
      </c>
      <c r="S498" s="11" t="str">
        <f t="shared" si="25"/>
        <v/>
      </c>
    </row>
    <row r="499" spans="1:19" ht="20.25" x14ac:dyDescent="0.25">
      <c r="A499" s="46"/>
      <c r="B499" s="46"/>
      <c r="C499" s="46"/>
      <c r="D499" s="46"/>
      <c r="E499" s="46"/>
      <c r="F499" s="46"/>
      <c r="G499" s="46"/>
      <c r="H499" s="46"/>
      <c r="J499" s="16"/>
      <c r="K499" s="16"/>
      <c r="L499" s="16"/>
      <c r="M499" s="11" t="str">
        <f t="shared" si="27"/>
        <v>AWAITING INPUT</v>
      </c>
      <c r="O499" s="15"/>
      <c r="P499" s="13" t="str">
        <f t="shared" si="26"/>
        <v>←</v>
      </c>
      <c r="Q499" s="7" t="str" cm="1">
        <f t="array" ref="Q499">_xlfn.IFS(M499="ACTIVE","",M499="LEAVER","ENTER DOL",M499="LEAVER @ 31/03","ENTER DOL",M499="OPT OUT","ENTER OPT OUT DATE",M499="CAREER BREAK","ENTER START DATE OF CAREER BREAK",M499="DEATH IN SERVICE","ENTER DATE OF DEATH",M499="SWITCH TO PARTNERSHIP","ENTER SWITCH DATE",M499="SWITCH TO ALPHA","ENTER SWITCH DATE",M499="NEW JOINER","ENTER EMPLOYMENT START DATE",M499="OPT IN","ENTER OPT IN DATE",M499="NEW JOINER / LEAVER","ENTER START DATE AND DOL",M499="NEW JOINER / OPT OUT","ENTER START DATE AND DATE OF OPT OUT",M499="NEW JOINER / PARTNERSHIP","ENTER START DATE AND DATE OF SWITCH TO PARTNERSHIP",M499="LEAVER FROM CAREER BREAK","ENTER DOL",M499="LEAVER FROM OPT OUT","ENTER DOL",M499="LEAVER FROM PARTNERSHIP","ENTER DOL",M499="RETURN FROM CAREER BREAK","ENTER RETURN BACK DATE",M499="INVALID COMBINATION","REVIEW INPUT",M499="AWAITING INPUT","AWAITING INPUT",M499="CONTINUOUS OPT OUT","",M499="CONTINUOUS CAREER BREAK","",M499="CONTINUOUS PARTNERSHIP","")</f>
        <v>AWAITING INPUT</v>
      </c>
      <c r="S499" s="11" t="str">
        <f t="shared" si="25"/>
        <v/>
      </c>
    </row>
    <row r="500" spans="1:19" ht="20.25" x14ac:dyDescent="0.25">
      <c r="A500" s="46"/>
      <c r="B500" s="46"/>
      <c r="C500" s="46"/>
      <c r="D500" s="46"/>
      <c r="E500" s="46"/>
      <c r="F500" s="46"/>
      <c r="G500" s="46"/>
      <c r="H500" s="46"/>
      <c r="J500" s="16"/>
      <c r="K500" s="16"/>
      <c r="L500" s="16"/>
      <c r="M500" s="11" t="str">
        <f t="shared" si="27"/>
        <v>AWAITING INPUT</v>
      </c>
      <c r="O500" s="15"/>
      <c r="P500" s="13" t="str">
        <f t="shared" si="26"/>
        <v>←</v>
      </c>
      <c r="Q500" s="7" t="str" cm="1">
        <f t="array" ref="Q500">_xlfn.IFS(M500="ACTIVE","",M500="LEAVER","ENTER DOL",M500="LEAVER @ 31/03","ENTER DOL",M500="OPT OUT","ENTER OPT OUT DATE",M500="CAREER BREAK","ENTER START DATE OF CAREER BREAK",M500="DEATH IN SERVICE","ENTER DATE OF DEATH",M500="SWITCH TO PARTNERSHIP","ENTER SWITCH DATE",M500="SWITCH TO ALPHA","ENTER SWITCH DATE",M500="NEW JOINER","ENTER EMPLOYMENT START DATE",M500="OPT IN","ENTER OPT IN DATE",M500="NEW JOINER / LEAVER","ENTER START DATE AND DOL",M500="NEW JOINER / OPT OUT","ENTER START DATE AND DATE OF OPT OUT",M500="NEW JOINER / PARTNERSHIP","ENTER START DATE AND DATE OF SWITCH TO PARTNERSHIP",M500="LEAVER FROM CAREER BREAK","ENTER DOL",M500="LEAVER FROM OPT OUT","ENTER DOL",M500="LEAVER FROM PARTNERSHIP","ENTER DOL",M500="RETURN FROM CAREER BREAK","ENTER RETURN BACK DATE",M500="INVALID COMBINATION","REVIEW INPUT",M500="AWAITING INPUT","AWAITING INPUT",M500="CONTINUOUS OPT OUT","",M500="CONTINUOUS CAREER BREAK","",M500="CONTINUOUS PARTNERSHIP","")</f>
        <v>AWAITING INPUT</v>
      </c>
      <c r="S500" s="11" t="str">
        <f t="shared" si="25"/>
        <v/>
      </c>
    </row>
    <row r="501" spans="1:19" ht="20.25" x14ac:dyDescent="0.25">
      <c r="A501" s="46"/>
      <c r="B501" s="46"/>
      <c r="C501" s="46"/>
      <c r="D501" s="46"/>
      <c r="E501" s="46"/>
      <c r="F501" s="46"/>
      <c r="G501" s="46"/>
      <c r="H501" s="46"/>
      <c r="J501" s="16"/>
      <c r="K501" s="16"/>
      <c r="L501" s="16"/>
      <c r="M501" s="11" t="str">
        <f t="shared" si="27"/>
        <v>AWAITING INPUT</v>
      </c>
      <c r="O501" s="15"/>
      <c r="P501" s="13" t="str">
        <f t="shared" si="26"/>
        <v>←</v>
      </c>
      <c r="Q501" s="7" t="str" cm="1">
        <f t="array" ref="Q501">_xlfn.IFS(M501="ACTIVE","",M501="LEAVER","ENTER DOL",M501="LEAVER @ 31/03","ENTER DOL",M501="OPT OUT","ENTER OPT OUT DATE",M501="CAREER BREAK","ENTER START DATE OF CAREER BREAK",M501="DEATH IN SERVICE","ENTER DATE OF DEATH",M501="SWITCH TO PARTNERSHIP","ENTER SWITCH DATE",M501="SWITCH TO ALPHA","ENTER SWITCH DATE",M501="NEW JOINER","ENTER EMPLOYMENT START DATE",M501="OPT IN","ENTER OPT IN DATE",M501="NEW JOINER / LEAVER","ENTER START DATE AND DOL",M501="NEW JOINER / OPT OUT","ENTER START DATE AND DATE OF OPT OUT",M501="NEW JOINER / PARTNERSHIP","ENTER START DATE AND DATE OF SWITCH TO PARTNERSHIP",M501="LEAVER FROM CAREER BREAK","ENTER DOL",M501="LEAVER FROM OPT OUT","ENTER DOL",M501="LEAVER FROM PARTNERSHIP","ENTER DOL",M501="RETURN FROM CAREER BREAK","ENTER RETURN BACK DATE",M501="INVALID COMBINATION","REVIEW INPUT",M501="AWAITING INPUT","AWAITING INPUT",M501="CONTINUOUS OPT OUT","",M501="CONTINUOUS CAREER BREAK","",M501="CONTINUOUS PARTNERSHIP","")</f>
        <v>AWAITING INPUT</v>
      </c>
      <c r="S501" s="11" t="str">
        <f t="shared" si="25"/>
        <v/>
      </c>
    </row>
    <row r="502" spans="1:19" ht="20.25" x14ac:dyDescent="0.25">
      <c r="A502" s="46"/>
      <c r="B502" s="46"/>
      <c r="C502" s="46"/>
      <c r="D502" s="46"/>
      <c r="E502" s="46"/>
      <c r="F502" s="46"/>
      <c r="G502" s="46"/>
      <c r="H502" s="46"/>
      <c r="J502" s="16"/>
      <c r="K502" s="16"/>
      <c r="L502" s="16"/>
      <c r="M502" s="11" t="str">
        <f t="shared" si="27"/>
        <v>AWAITING INPUT</v>
      </c>
      <c r="O502" s="15"/>
      <c r="P502" s="13" t="str">
        <f t="shared" si="26"/>
        <v>←</v>
      </c>
      <c r="Q502" s="7" t="str" cm="1">
        <f t="array" ref="Q502">_xlfn.IFS(M502="ACTIVE","",M502="LEAVER","ENTER DOL",M502="LEAVER @ 31/03","ENTER DOL",M502="OPT OUT","ENTER OPT OUT DATE",M502="CAREER BREAK","ENTER START DATE OF CAREER BREAK",M502="DEATH IN SERVICE","ENTER DATE OF DEATH",M502="SWITCH TO PARTNERSHIP","ENTER SWITCH DATE",M502="SWITCH TO ALPHA","ENTER SWITCH DATE",M502="NEW JOINER","ENTER EMPLOYMENT START DATE",M502="OPT IN","ENTER OPT IN DATE",M502="NEW JOINER / LEAVER","ENTER START DATE AND DOL",M502="NEW JOINER / OPT OUT","ENTER START DATE AND DATE OF OPT OUT",M502="NEW JOINER / PARTNERSHIP","ENTER START DATE AND DATE OF SWITCH TO PARTNERSHIP",M502="LEAVER FROM CAREER BREAK","ENTER DOL",M502="LEAVER FROM OPT OUT","ENTER DOL",M502="LEAVER FROM PARTNERSHIP","ENTER DOL",M502="RETURN FROM CAREER BREAK","ENTER RETURN BACK DATE",M502="INVALID COMBINATION","REVIEW INPUT",M502="AWAITING INPUT","AWAITING INPUT",M502="CONTINUOUS OPT OUT","",M502="CONTINUOUS CAREER BREAK","",M502="CONTINUOUS PARTNERSHIP","")</f>
        <v>AWAITING INPUT</v>
      </c>
      <c r="S502" s="11" t="str">
        <f t="shared" si="25"/>
        <v/>
      </c>
    </row>
    <row r="503" spans="1:19" ht="20.25" x14ac:dyDescent="0.25">
      <c r="A503" s="46"/>
      <c r="B503" s="46"/>
      <c r="C503" s="46"/>
      <c r="D503" s="46"/>
      <c r="E503" s="46"/>
      <c r="F503" s="46"/>
      <c r="G503" s="46"/>
      <c r="H503" s="46"/>
      <c r="J503" s="16"/>
      <c r="K503" s="16"/>
      <c r="L503" s="16"/>
      <c r="M503" s="11" t="str">
        <f t="shared" si="27"/>
        <v>AWAITING INPUT</v>
      </c>
      <c r="O503" s="15"/>
      <c r="P503" s="13" t="str">
        <f t="shared" si="26"/>
        <v>←</v>
      </c>
      <c r="Q503" s="7" t="str" cm="1">
        <f t="array" ref="Q503">_xlfn.IFS(M503="ACTIVE","",M503="LEAVER","ENTER DOL",M503="LEAVER @ 31/03","ENTER DOL",M503="OPT OUT","ENTER OPT OUT DATE",M503="CAREER BREAK","ENTER START DATE OF CAREER BREAK",M503="DEATH IN SERVICE","ENTER DATE OF DEATH",M503="SWITCH TO PARTNERSHIP","ENTER SWITCH DATE",M503="SWITCH TO ALPHA","ENTER SWITCH DATE",M503="NEW JOINER","ENTER EMPLOYMENT START DATE",M503="OPT IN","ENTER OPT IN DATE",M503="NEW JOINER / LEAVER","ENTER START DATE AND DOL",M503="NEW JOINER / OPT OUT","ENTER START DATE AND DATE OF OPT OUT",M503="NEW JOINER / PARTNERSHIP","ENTER START DATE AND DATE OF SWITCH TO PARTNERSHIP",M503="LEAVER FROM CAREER BREAK","ENTER DOL",M503="LEAVER FROM OPT OUT","ENTER DOL",M503="LEAVER FROM PARTNERSHIP","ENTER DOL",M503="RETURN FROM CAREER BREAK","ENTER RETURN BACK DATE",M503="INVALID COMBINATION","REVIEW INPUT",M503="AWAITING INPUT","AWAITING INPUT",M503="CONTINUOUS OPT OUT","",M503="CONTINUOUS CAREER BREAK","",M503="CONTINUOUS PARTNERSHIP","")</f>
        <v>AWAITING INPUT</v>
      </c>
      <c r="S503" s="11" t="str">
        <f t="shared" si="25"/>
        <v/>
      </c>
    </row>
    <row r="504" spans="1:19" ht="20.25" x14ac:dyDescent="0.25">
      <c r="A504" s="46"/>
      <c r="B504" s="46"/>
      <c r="C504" s="46"/>
      <c r="D504" s="46"/>
      <c r="E504" s="46"/>
      <c r="F504" s="46"/>
      <c r="G504" s="46"/>
      <c r="H504" s="46"/>
      <c r="J504" s="16"/>
      <c r="K504" s="16"/>
      <c r="L504" s="16"/>
      <c r="M504" s="11" t="str">
        <f t="shared" si="27"/>
        <v>AWAITING INPUT</v>
      </c>
      <c r="O504" s="15"/>
      <c r="P504" s="13" t="str">
        <f t="shared" si="26"/>
        <v>←</v>
      </c>
      <c r="Q504" s="7" t="str" cm="1">
        <f t="array" ref="Q504">_xlfn.IFS(M504="ACTIVE","",M504="LEAVER","ENTER DOL",M504="LEAVER @ 31/03","ENTER DOL",M504="OPT OUT","ENTER OPT OUT DATE",M504="CAREER BREAK","ENTER START DATE OF CAREER BREAK",M504="DEATH IN SERVICE","ENTER DATE OF DEATH",M504="SWITCH TO PARTNERSHIP","ENTER SWITCH DATE",M504="SWITCH TO ALPHA","ENTER SWITCH DATE",M504="NEW JOINER","ENTER EMPLOYMENT START DATE",M504="OPT IN","ENTER OPT IN DATE",M504="NEW JOINER / LEAVER","ENTER START DATE AND DOL",M504="NEW JOINER / OPT OUT","ENTER START DATE AND DATE OF OPT OUT",M504="NEW JOINER / PARTNERSHIP","ENTER START DATE AND DATE OF SWITCH TO PARTNERSHIP",M504="LEAVER FROM CAREER BREAK","ENTER DOL",M504="LEAVER FROM OPT OUT","ENTER DOL",M504="LEAVER FROM PARTNERSHIP","ENTER DOL",M504="RETURN FROM CAREER BREAK","ENTER RETURN BACK DATE",M504="INVALID COMBINATION","REVIEW INPUT",M504="AWAITING INPUT","AWAITING INPUT",M504="CONTINUOUS OPT OUT","",M504="CONTINUOUS CAREER BREAK","",M504="CONTINUOUS PARTNERSHIP","")</f>
        <v>AWAITING INPUT</v>
      </c>
      <c r="S504" s="11" t="str">
        <f t="shared" si="25"/>
        <v/>
      </c>
    </row>
    <row r="505" spans="1:19" ht="20.25" x14ac:dyDescent="0.25">
      <c r="A505" s="46"/>
      <c r="B505" s="46"/>
      <c r="C505" s="46"/>
      <c r="D505" s="46"/>
      <c r="E505" s="46"/>
      <c r="F505" s="46"/>
      <c r="G505" s="46"/>
      <c r="H505" s="46"/>
      <c r="J505" s="16"/>
      <c r="K505" s="16"/>
      <c r="L505" s="16"/>
      <c r="M505" s="11" t="str">
        <f t="shared" si="27"/>
        <v>AWAITING INPUT</v>
      </c>
      <c r="O505" s="15"/>
      <c r="P505" s="13" t="str">
        <f t="shared" si="26"/>
        <v>←</v>
      </c>
      <c r="Q505" s="7" t="str" cm="1">
        <f t="array" ref="Q505">_xlfn.IFS(M505="ACTIVE","",M505="LEAVER","ENTER DOL",M505="LEAVER @ 31/03","ENTER DOL",M505="OPT OUT","ENTER OPT OUT DATE",M505="CAREER BREAK","ENTER START DATE OF CAREER BREAK",M505="DEATH IN SERVICE","ENTER DATE OF DEATH",M505="SWITCH TO PARTNERSHIP","ENTER SWITCH DATE",M505="SWITCH TO ALPHA","ENTER SWITCH DATE",M505="NEW JOINER","ENTER EMPLOYMENT START DATE",M505="OPT IN","ENTER OPT IN DATE",M505="NEW JOINER / LEAVER","ENTER START DATE AND DOL",M505="NEW JOINER / OPT OUT","ENTER START DATE AND DATE OF OPT OUT",M505="NEW JOINER / PARTNERSHIP","ENTER START DATE AND DATE OF SWITCH TO PARTNERSHIP",M505="LEAVER FROM CAREER BREAK","ENTER DOL",M505="LEAVER FROM OPT OUT","ENTER DOL",M505="LEAVER FROM PARTNERSHIP","ENTER DOL",M505="RETURN FROM CAREER BREAK","ENTER RETURN BACK DATE",M505="INVALID COMBINATION","REVIEW INPUT",M505="AWAITING INPUT","AWAITING INPUT",M505="CONTINUOUS OPT OUT","",M505="CONTINUOUS CAREER BREAK","",M505="CONTINUOUS PARTNERSHIP","")</f>
        <v>AWAITING INPUT</v>
      </c>
      <c r="S505" s="11" t="str">
        <f t="shared" si="25"/>
        <v/>
      </c>
    </row>
    <row r="506" spans="1:19" ht="20.25" x14ac:dyDescent="0.25">
      <c r="A506" s="46"/>
      <c r="B506" s="46"/>
      <c r="C506" s="46"/>
      <c r="D506" s="46"/>
      <c r="E506" s="46"/>
      <c r="F506" s="46"/>
      <c r="G506" s="46"/>
      <c r="H506" s="46"/>
      <c r="J506" s="16"/>
      <c r="K506" s="16"/>
      <c r="L506" s="16"/>
      <c r="M506" s="11" t="str">
        <f t="shared" si="27"/>
        <v>AWAITING INPUT</v>
      </c>
      <c r="O506" s="15"/>
      <c r="P506" s="13" t="str">
        <f t="shared" si="26"/>
        <v>←</v>
      </c>
      <c r="Q506" s="7" t="str" cm="1">
        <f t="array" ref="Q506">_xlfn.IFS(M506="ACTIVE","",M506="LEAVER","ENTER DOL",M506="LEAVER @ 31/03","ENTER DOL",M506="OPT OUT","ENTER OPT OUT DATE",M506="CAREER BREAK","ENTER START DATE OF CAREER BREAK",M506="DEATH IN SERVICE","ENTER DATE OF DEATH",M506="SWITCH TO PARTNERSHIP","ENTER SWITCH DATE",M506="SWITCH TO ALPHA","ENTER SWITCH DATE",M506="NEW JOINER","ENTER EMPLOYMENT START DATE",M506="OPT IN","ENTER OPT IN DATE",M506="NEW JOINER / LEAVER","ENTER START DATE AND DOL",M506="NEW JOINER / OPT OUT","ENTER START DATE AND DATE OF OPT OUT",M506="NEW JOINER / PARTNERSHIP","ENTER START DATE AND DATE OF SWITCH TO PARTNERSHIP",M506="LEAVER FROM CAREER BREAK","ENTER DOL",M506="LEAVER FROM OPT OUT","ENTER DOL",M506="LEAVER FROM PARTNERSHIP","ENTER DOL",M506="RETURN FROM CAREER BREAK","ENTER RETURN BACK DATE",M506="INVALID COMBINATION","REVIEW INPUT",M506="AWAITING INPUT","AWAITING INPUT",M506="CONTINUOUS OPT OUT","",M506="CONTINUOUS CAREER BREAK","",M506="CONTINUOUS PARTNERSHIP","")</f>
        <v>AWAITING INPUT</v>
      </c>
      <c r="S506" s="11" t="str">
        <f t="shared" si="25"/>
        <v/>
      </c>
    </row>
    <row r="507" spans="1:19" ht="20.25" x14ac:dyDescent="0.25">
      <c r="A507" s="46"/>
      <c r="B507" s="46"/>
      <c r="C507" s="46"/>
      <c r="D507" s="46"/>
      <c r="E507" s="46"/>
      <c r="F507" s="46"/>
      <c r="G507" s="46"/>
      <c r="H507" s="46"/>
      <c r="J507" s="16"/>
      <c r="K507" s="16"/>
      <c r="L507" s="16"/>
      <c r="M507" s="11" t="str">
        <f t="shared" si="27"/>
        <v>AWAITING INPUT</v>
      </c>
      <c r="O507" s="15"/>
      <c r="P507" s="13" t="str">
        <f t="shared" si="26"/>
        <v>←</v>
      </c>
      <c r="Q507" s="7" t="str" cm="1">
        <f t="array" ref="Q507">_xlfn.IFS(M507="ACTIVE","",M507="LEAVER","ENTER DOL",M507="LEAVER @ 31/03","ENTER DOL",M507="OPT OUT","ENTER OPT OUT DATE",M507="CAREER BREAK","ENTER START DATE OF CAREER BREAK",M507="DEATH IN SERVICE","ENTER DATE OF DEATH",M507="SWITCH TO PARTNERSHIP","ENTER SWITCH DATE",M507="SWITCH TO ALPHA","ENTER SWITCH DATE",M507="NEW JOINER","ENTER EMPLOYMENT START DATE",M507="OPT IN","ENTER OPT IN DATE",M507="NEW JOINER / LEAVER","ENTER START DATE AND DOL",M507="NEW JOINER / OPT OUT","ENTER START DATE AND DATE OF OPT OUT",M507="NEW JOINER / PARTNERSHIP","ENTER START DATE AND DATE OF SWITCH TO PARTNERSHIP",M507="LEAVER FROM CAREER BREAK","ENTER DOL",M507="LEAVER FROM OPT OUT","ENTER DOL",M507="LEAVER FROM PARTNERSHIP","ENTER DOL",M507="RETURN FROM CAREER BREAK","ENTER RETURN BACK DATE",M507="INVALID COMBINATION","REVIEW INPUT",M507="AWAITING INPUT","AWAITING INPUT",M507="CONTINUOUS OPT OUT","",M507="CONTINUOUS CAREER BREAK","",M507="CONTINUOUS PARTNERSHIP","")</f>
        <v>AWAITING INPUT</v>
      </c>
      <c r="S507" s="11" t="str">
        <f t="shared" si="25"/>
        <v/>
      </c>
    </row>
    <row r="508" spans="1:19" ht="20.25" x14ac:dyDescent="0.25">
      <c r="A508" s="46"/>
      <c r="B508" s="46"/>
      <c r="C508" s="46"/>
      <c r="D508" s="46"/>
      <c r="E508" s="46"/>
      <c r="F508" s="46"/>
      <c r="G508" s="46"/>
      <c r="H508" s="46"/>
      <c r="J508" s="16"/>
      <c r="K508" s="16"/>
      <c r="L508" s="16"/>
      <c r="M508" s="11" t="str">
        <f t="shared" si="27"/>
        <v>AWAITING INPUT</v>
      </c>
      <c r="O508" s="15"/>
      <c r="P508" s="13" t="str">
        <f t="shared" si="26"/>
        <v>←</v>
      </c>
      <c r="Q508" s="7" t="str" cm="1">
        <f t="array" ref="Q508">_xlfn.IFS(M508="ACTIVE","",M508="LEAVER","ENTER DOL",M508="LEAVER @ 31/03","ENTER DOL",M508="OPT OUT","ENTER OPT OUT DATE",M508="CAREER BREAK","ENTER START DATE OF CAREER BREAK",M508="DEATH IN SERVICE","ENTER DATE OF DEATH",M508="SWITCH TO PARTNERSHIP","ENTER SWITCH DATE",M508="SWITCH TO ALPHA","ENTER SWITCH DATE",M508="NEW JOINER","ENTER EMPLOYMENT START DATE",M508="OPT IN","ENTER OPT IN DATE",M508="NEW JOINER / LEAVER","ENTER START DATE AND DOL",M508="NEW JOINER / OPT OUT","ENTER START DATE AND DATE OF OPT OUT",M508="NEW JOINER / PARTNERSHIP","ENTER START DATE AND DATE OF SWITCH TO PARTNERSHIP",M508="LEAVER FROM CAREER BREAK","ENTER DOL",M508="LEAVER FROM OPT OUT","ENTER DOL",M508="LEAVER FROM PARTNERSHIP","ENTER DOL",M508="RETURN FROM CAREER BREAK","ENTER RETURN BACK DATE",M508="INVALID COMBINATION","REVIEW INPUT",M508="AWAITING INPUT","AWAITING INPUT",M508="CONTINUOUS OPT OUT","",M508="CONTINUOUS CAREER BREAK","",M508="CONTINUOUS PARTNERSHIP","")</f>
        <v>AWAITING INPUT</v>
      </c>
      <c r="S508" s="11" t="str">
        <f t="shared" si="25"/>
        <v/>
      </c>
    </row>
    <row r="509" spans="1:19" ht="20.25" x14ac:dyDescent="0.25">
      <c r="A509" s="46"/>
      <c r="B509" s="46"/>
      <c r="C509" s="46"/>
      <c r="D509" s="46"/>
      <c r="E509" s="46"/>
      <c r="F509" s="46"/>
      <c r="G509" s="46"/>
      <c r="H509" s="46"/>
      <c r="J509" s="16"/>
      <c r="K509" s="16"/>
      <c r="L509" s="16"/>
      <c r="M509" s="11" t="str">
        <f t="shared" si="27"/>
        <v>AWAITING INPUT</v>
      </c>
      <c r="O509" s="15"/>
      <c r="P509" s="13" t="str">
        <f t="shared" si="26"/>
        <v>←</v>
      </c>
      <c r="Q509" s="7" t="str" cm="1">
        <f t="array" ref="Q509">_xlfn.IFS(M509="ACTIVE","",M509="LEAVER","ENTER DOL",M509="LEAVER @ 31/03","ENTER DOL",M509="OPT OUT","ENTER OPT OUT DATE",M509="CAREER BREAK","ENTER START DATE OF CAREER BREAK",M509="DEATH IN SERVICE","ENTER DATE OF DEATH",M509="SWITCH TO PARTNERSHIP","ENTER SWITCH DATE",M509="SWITCH TO ALPHA","ENTER SWITCH DATE",M509="NEW JOINER","ENTER EMPLOYMENT START DATE",M509="OPT IN","ENTER OPT IN DATE",M509="NEW JOINER / LEAVER","ENTER START DATE AND DOL",M509="NEW JOINER / OPT OUT","ENTER START DATE AND DATE OF OPT OUT",M509="NEW JOINER / PARTNERSHIP","ENTER START DATE AND DATE OF SWITCH TO PARTNERSHIP",M509="LEAVER FROM CAREER BREAK","ENTER DOL",M509="LEAVER FROM OPT OUT","ENTER DOL",M509="LEAVER FROM PARTNERSHIP","ENTER DOL",M509="RETURN FROM CAREER BREAK","ENTER RETURN BACK DATE",M509="INVALID COMBINATION","REVIEW INPUT",M509="AWAITING INPUT","AWAITING INPUT",M509="CONTINUOUS OPT OUT","",M509="CONTINUOUS CAREER BREAK","",M509="CONTINUOUS PARTNERSHIP","")</f>
        <v>AWAITING INPUT</v>
      </c>
      <c r="S509" s="11" t="str">
        <f t="shared" si="25"/>
        <v/>
      </c>
    </row>
    <row r="510" spans="1:19" ht="20.25" x14ac:dyDescent="0.25">
      <c r="A510" s="46"/>
      <c r="B510" s="46"/>
      <c r="C510" s="46"/>
      <c r="D510" s="46"/>
      <c r="E510" s="46"/>
      <c r="F510" s="46"/>
      <c r="G510" s="46"/>
      <c r="H510" s="46"/>
      <c r="J510" s="16"/>
      <c r="K510" s="16"/>
      <c r="L510" s="16"/>
      <c r="M510" s="11" t="str">
        <f t="shared" si="27"/>
        <v>AWAITING INPUT</v>
      </c>
      <c r="O510" s="15"/>
      <c r="P510" s="13" t="str">
        <f t="shared" si="26"/>
        <v>←</v>
      </c>
      <c r="Q510" s="7" t="str" cm="1">
        <f t="array" ref="Q510">_xlfn.IFS(M510="ACTIVE","",M510="LEAVER","ENTER DOL",M510="LEAVER @ 31/03","ENTER DOL",M510="OPT OUT","ENTER OPT OUT DATE",M510="CAREER BREAK","ENTER START DATE OF CAREER BREAK",M510="DEATH IN SERVICE","ENTER DATE OF DEATH",M510="SWITCH TO PARTNERSHIP","ENTER SWITCH DATE",M510="SWITCH TO ALPHA","ENTER SWITCH DATE",M510="NEW JOINER","ENTER EMPLOYMENT START DATE",M510="OPT IN","ENTER OPT IN DATE",M510="NEW JOINER / LEAVER","ENTER START DATE AND DOL",M510="NEW JOINER / OPT OUT","ENTER START DATE AND DATE OF OPT OUT",M510="NEW JOINER / PARTNERSHIP","ENTER START DATE AND DATE OF SWITCH TO PARTNERSHIP",M510="LEAVER FROM CAREER BREAK","ENTER DOL",M510="LEAVER FROM OPT OUT","ENTER DOL",M510="LEAVER FROM PARTNERSHIP","ENTER DOL",M510="RETURN FROM CAREER BREAK","ENTER RETURN BACK DATE",M510="INVALID COMBINATION","REVIEW INPUT",M510="AWAITING INPUT","AWAITING INPUT",M510="CONTINUOUS OPT OUT","",M510="CONTINUOUS CAREER BREAK","",M510="CONTINUOUS PARTNERSHIP","")</f>
        <v>AWAITING INPUT</v>
      </c>
      <c r="S510" s="11" t="str">
        <f t="shared" si="25"/>
        <v/>
      </c>
    </row>
    <row r="511" spans="1:19" ht="20.25" x14ac:dyDescent="0.25">
      <c r="A511" s="46"/>
      <c r="B511" s="46"/>
      <c r="C511" s="46"/>
      <c r="D511" s="46"/>
      <c r="E511" s="46"/>
      <c r="F511" s="46"/>
      <c r="G511" s="46"/>
      <c r="H511" s="46"/>
      <c r="J511" s="16"/>
      <c r="K511" s="16"/>
      <c r="L511" s="16"/>
      <c r="M511" s="11" t="str">
        <f t="shared" si="27"/>
        <v>AWAITING INPUT</v>
      </c>
      <c r="O511" s="15"/>
      <c r="P511" s="13" t="str">
        <f t="shared" si="26"/>
        <v>←</v>
      </c>
      <c r="Q511" s="7" t="str" cm="1">
        <f t="array" ref="Q511">_xlfn.IFS(M511="ACTIVE","",M511="LEAVER","ENTER DOL",M511="LEAVER @ 31/03","ENTER DOL",M511="OPT OUT","ENTER OPT OUT DATE",M511="CAREER BREAK","ENTER START DATE OF CAREER BREAK",M511="DEATH IN SERVICE","ENTER DATE OF DEATH",M511="SWITCH TO PARTNERSHIP","ENTER SWITCH DATE",M511="SWITCH TO ALPHA","ENTER SWITCH DATE",M511="NEW JOINER","ENTER EMPLOYMENT START DATE",M511="OPT IN","ENTER OPT IN DATE",M511="NEW JOINER / LEAVER","ENTER START DATE AND DOL",M511="NEW JOINER / OPT OUT","ENTER START DATE AND DATE OF OPT OUT",M511="NEW JOINER / PARTNERSHIP","ENTER START DATE AND DATE OF SWITCH TO PARTNERSHIP",M511="LEAVER FROM CAREER BREAK","ENTER DOL",M511="LEAVER FROM OPT OUT","ENTER DOL",M511="LEAVER FROM PARTNERSHIP","ENTER DOL",M511="RETURN FROM CAREER BREAK","ENTER RETURN BACK DATE",M511="INVALID COMBINATION","REVIEW INPUT",M511="AWAITING INPUT","AWAITING INPUT",M511="CONTINUOUS OPT OUT","",M511="CONTINUOUS CAREER BREAK","",M511="CONTINUOUS PARTNERSHIP","")</f>
        <v>AWAITING INPUT</v>
      </c>
      <c r="S511" s="11" t="str">
        <f t="shared" si="25"/>
        <v/>
      </c>
    </row>
    <row r="512" spans="1:19" ht="20.25" x14ac:dyDescent="0.25">
      <c r="A512" s="46"/>
      <c r="B512" s="46"/>
      <c r="C512" s="46"/>
      <c r="D512" s="46"/>
      <c r="E512" s="46"/>
      <c r="F512" s="46"/>
      <c r="G512" s="46"/>
      <c r="H512" s="46"/>
      <c r="J512" s="16"/>
      <c r="K512" s="16"/>
      <c r="L512" s="16"/>
      <c r="M512" s="11" t="str">
        <f t="shared" si="27"/>
        <v>AWAITING INPUT</v>
      </c>
      <c r="O512" s="15"/>
      <c r="P512" s="13" t="str">
        <f t="shared" si="26"/>
        <v>←</v>
      </c>
      <c r="Q512" s="7" t="str" cm="1">
        <f t="array" ref="Q512">_xlfn.IFS(M512="ACTIVE","",M512="LEAVER","ENTER DOL",M512="LEAVER @ 31/03","ENTER DOL",M512="OPT OUT","ENTER OPT OUT DATE",M512="CAREER BREAK","ENTER START DATE OF CAREER BREAK",M512="DEATH IN SERVICE","ENTER DATE OF DEATH",M512="SWITCH TO PARTNERSHIP","ENTER SWITCH DATE",M512="SWITCH TO ALPHA","ENTER SWITCH DATE",M512="NEW JOINER","ENTER EMPLOYMENT START DATE",M512="OPT IN","ENTER OPT IN DATE",M512="NEW JOINER / LEAVER","ENTER START DATE AND DOL",M512="NEW JOINER / OPT OUT","ENTER START DATE AND DATE OF OPT OUT",M512="NEW JOINER / PARTNERSHIP","ENTER START DATE AND DATE OF SWITCH TO PARTNERSHIP",M512="LEAVER FROM CAREER BREAK","ENTER DOL",M512="LEAVER FROM OPT OUT","ENTER DOL",M512="LEAVER FROM PARTNERSHIP","ENTER DOL",M512="RETURN FROM CAREER BREAK","ENTER RETURN BACK DATE",M512="INVALID COMBINATION","REVIEW INPUT",M512="AWAITING INPUT","AWAITING INPUT",M512="CONTINUOUS OPT OUT","",M512="CONTINUOUS CAREER BREAK","",M512="CONTINUOUS PARTNERSHIP","")</f>
        <v>AWAITING INPUT</v>
      </c>
      <c r="S512" s="11" t="str">
        <f t="shared" si="25"/>
        <v/>
      </c>
    </row>
    <row r="513" spans="1:19" ht="20.25" x14ac:dyDescent="0.25">
      <c r="A513" s="46"/>
      <c r="B513" s="46"/>
      <c r="C513" s="46"/>
      <c r="D513" s="46"/>
      <c r="E513" s="46"/>
      <c r="F513" s="46"/>
      <c r="G513" s="46"/>
      <c r="H513" s="46"/>
      <c r="J513" s="16"/>
      <c r="K513" s="16"/>
      <c r="L513" s="16"/>
      <c r="M513" s="11" t="str">
        <f t="shared" si="27"/>
        <v>AWAITING INPUT</v>
      </c>
      <c r="O513" s="15"/>
      <c r="P513" s="13" t="str">
        <f t="shared" si="26"/>
        <v>←</v>
      </c>
      <c r="Q513" s="7" t="str" cm="1">
        <f t="array" ref="Q513">_xlfn.IFS(M513="ACTIVE","",M513="LEAVER","ENTER DOL",M513="LEAVER @ 31/03","ENTER DOL",M513="OPT OUT","ENTER OPT OUT DATE",M513="CAREER BREAK","ENTER START DATE OF CAREER BREAK",M513="DEATH IN SERVICE","ENTER DATE OF DEATH",M513="SWITCH TO PARTNERSHIP","ENTER SWITCH DATE",M513="SWITCH TO ALPHA","ENTER SWITCH DATE",M513="NEW JOINER","ENTER EMPLOYMENT START DATE",M513="OPT IN","ENTER OPT IN DATE",M513="NEW JOINER / LEAVER","ENTER START DATE AND DOL",M513="NEW JOINER / OPT OUT","ENTER START DATE AND DATE OF OPT OUT",M513="NEW JOINER / PARTNERSHIP","ENTER START DATE AND DATE OF SWITCH TO PARTNERSHIP",M513="LEAVER FROM CAREER BREAK","ENTER DOL",M513="LEAVER FROM OPT OUT","ENTER DOL",M513="LEAVER FROM PARTNERSHIP","ENTER DOL",M513="RETURN FROM CAREER BREAK","ENTER RETURN BACK DATE",M513="INVALID COMBINATION","REVIEW INPUT",M513="AWAITING INPUT","AWAITING INPUT",M513="CONTINUOUS OPT OUT","",M513="CONTINUOUS CAREER BREAK","",M513="CONTINUOUS PARTNERSHIP","")</f>
        <v>AWAITING INPUT</v>
      </c>
      <c r="S513" s="11" t="str">
        <f t="shared" si="25"/>
        <v/>
      </c>
    </row>
    <row r="514" spans="1:19" ht="20.25" x14ac:dyDescent="0.25">
      <c r="A514" s="46"/>
      <c r="B514" s="46"/>
      <c r="C514" s="46"/>
      <c r="D514" s="46"/>
      <c r="E514" s="46"/>
      <c r="F514" s="46"/>
      <c r="G514" s="46"/>
      <c r="H514" s="46"/>
      <c r="J514" s="16"/>
      <c r="K514" s="16"/>
      <c r="L514" s="16"/>
      <c r="M514" s="11" t="str">
        <f t="shared" si="27"/>
        <v>AWAITING INPUT</v>
      </c>
      <c r="O514" s="15"/>
      <c r="P514" s="13" t="str">
        <f t="shared" si="26"/>
        <v>←</v>
      </c>
      <c r="Q514" s="7" t="str" cm="1">
        <f t="array" ref="Q514">_xlfn.IFS(M514="ACTIVE","",M514="LEAVER","ENTER DOL",M514="LEAVER @ 31/03","ENTER DOL",M514="OPT OUT","ENTER OPT OUT DATE",M514="CAREER BREAK","ENTER START DATE OF CAREER BREAK",M514="DEATH IN SERVICE","ENTER DATE OF DEATH",M514="SWITCH TO PARTNERSHIP","ENTER SWITCH DATE",M514="SWITCH TO ALPHA","ENTER SWITCH DATE",M514="NEW JOINER","ENTER EMPLOYMENT START DATE",M514="OPT IN","ENTER OPT IN DATE",M514="NEW JOINER / LEAVER","ENTER START DATE AND DOL",M514="NEW JOINER / OPT OUT","ENTER START DATE AND DATE OF OPT OUT",M514="NEW JOINER / PARTNERSHIP","ENTER START DATE AND DATE OF SWITCH TO PARTNERSHIP",M514="LEAVER FROM CAREER BREAK","ENTER DOL",M514="LEAVER FROM OPT OUT","ENTER DOL",M514="LEAVER FROM PARTNERSHIP","ENTER DOL",M514="RETURN FROM CAREER BREAK","ENTER RETURN BACK DATE",M514="INVALID COMBINATION","REVIEW INPUT",M514="AWAITING INPUT","AWAITING INPUT",M514="CONTINUOUS OPT OUT","",M514="CONTINUOUS CAREER BREAK","",M514="CONTINUOUS PARTNERSHIP","")</f>
        <v>AWAITING INPUT</v>
      </c>
      <c r="S514" s="11" t="str">
        <f t="shared" si="25"/>
        <v/>
      </c>
    </row>
    <row r="515" spans="1:19" ht="20.25" x14ac:dyDescent="0.25">
      <c r="A515" s="46"/>
      <c r="B515" s="46"/>
      <c r="C515" s="46"/>
      <c r="D515" s="46"/>
      <c r="E515" s="46"/>
      <c r="F515" s="46"/>
      <c r="G515" s="46"/>
      <c r="H515" s="46"/>
      <c r="J515" s="16"/>
      <c r="K515" s="16"/>
      <c r="L515" s="16"/>
      <c r="M515" s="11" t="str">
        <f t="shared" si="27"/>
        <v>AWAITING INPUT</v>
      </c>
      <c r="O515" s="15"/>
      <c r="P515" s="13" t="str">
        <f t="shared" si="26"/>
        <v>←</v>
      </c>
      <c r="Q515" s="7" t="str" cm="1">
        <f t="array" ref="Q515">_xlfn.IFS(M515="ACTIVE","",M515="LEAVER","ENTER DOL",M515="LEAVER @ 31/03","ENTER DOL",M515="OPT OUT","ENTER OPT OUT DATE",M515="CAREER BREAK","ENTER START DATE OF CAREER BREAK",M515="DEATH IN SERVICE","ENTER DATE OF DEATH",M515="SWITCH TO PARTNERSHIP","ENTER SWITCH DATE",M515="SWITCH TO ALPHA","ENTER SWITCH DATE",M515="NEW JOINER","ENTER EMPLOYMENT START DATE",M515="OPT IN","ENTER OPT IN DATE",M515="NEW JOINER / LEAVER","ENTER START DATE AND DOL",M515="NEW JOINER / OPT OUT","ENTER START DATE AND DATE OF OPT OUT",M515="NEW JOINER / PARTNERSHIP","ENTER START DATE AND DATE OF SWITCH TO PARTNERSHIP",M515="LEAVER FROM CAREER BREAK","ENTER DOL",M515="LEAVER FROM OPT OUT","ENTER DOL",M515="LEAVER FROM PARTNERSHIP","ENTER DOL",M515="RETURN FROM CAREER BREAK","ENTER RETURN BACK DATE",M515="INVALID COMBINATION","REVIEW INPUT",M515="AWAITING INPUT","AWAITING INPUT",M515="CONTINUOUS OPT OUT","",M515="CONTINUOUS CAREER BREAK","",M515="CONTINUOUS PARTNERSHIP","")</f>
        <v>AWAITING INPUT</v>
      </c>
      <c r="S515" s="11" t="str">
        <f t="shared" si="25"/>
        <v/>
      </c>
    </row>
    <row r="516" spans="1:19" ht="20.25" x14ac:dyDescent="0.25">
      <c r="A516" s="46"/>
      <c r="B516" s="46"/>
      <c r="C516" s="46"/>
      <c r="D516" s="46"/>
      <c r="E516" s="46"/>
      <c r="F516" s="46"/>
      <c r="G516" s="46"/>
      <c r="H516" s="46"/>
      <c r="J516" s="16"/>
      <c r="K516" s="16"/>
      <c r="L516" s="16"/>
      <c r="M516" s="11" t="str">
        <f t="shared" si="27"/>
        <v>AWAITING INPUT</v>
      </c>
      <c r="O516" s="15"/>
      <c r="P516" s="13" t="str">
        <f t="shared" si="26"/>
        <v>←</v>
      </c>
      <c r="Q516" s="7" t="str" cm="1">
        <f t="array" ref="Q516">_xlfn.IFS(M516="ACTIVE","",M516="LEAVER","ENTER DOL",M516="LEAVER @ 31/03","ENTER DOL",M516="OPT OUT","ENTER OPT OUT DATE",M516="CAREER BREAK","ENTER START DATE OF CAREER BREAK",M516="DEATH IN SERVICE","ENTER DATE OF DEATH",M516="SWITCH TO PARTNERSHIP","ENTER SWITCH DATE",M516="SWITCH TO ALPHA","ENTER SWITCH DATE",M516="NEW JOINER","ENTER EMPLOYMENT START DATE",M516="OPT IN","ENTER OPT IN DATE",M516="NEW JOINER / LEAVER","ENTER START DATE AND DOL",M516="NEW JOINER / OPT OUT","ENTER START DATE AND DATE OF OPT OUT",M516="NEW JOINER / PARTNERSHIP","ENTER START DATE AND DATE OF SWITCH TO PARTNERSHIP",M516="LEAVER FROM CAREER BREAK","ENTER DOL",M516="LEAVER FROM OPT OUT","ENTER DOL",M516="LEAVER FROM PARTNERSHIP","ENTER DOL",M516="RETURN FROM CAREER BREAK","ENTER RETURN BACK DATE",M516="INVALID COMBINATION","REVIEW INPUT",M516="AWAITING INPUT","AWAITING INPUT",M516="CONTINUOUS OPT OUT","",M516="CONTINUOUS CAREER BREAK","",M516="CONTINUOUS PARTNERSHIP","")</f>
        <v>AWAITING INPUT</v>
      </c>
      <c r="S516" s="11" t="str">
        <f t="shared" si="25"/>
        <v/>
      </c>
    </row>
    <row r="517" spans="1:19" ht="20.25" x14ac:dyDescent="0.25">
      <c r="A517" s="46"/>
      <c r="B517" s="46"/>
      <c r="C517" s="46"/>
      <c r="D517" s="46"/>
      <c r="E517" s="46"/>
      <c r="F517" s="46"/>
      <c r="G517" s="46"/>
      <c r="H517" s="46"/>
      <c r="J517" s="16"/>
      <c r="K517" s="16"/>
      <c r="L517" s="16"/>
      <c r="M517" s="11" t="str">
        <f t="shared" si="27"/>
        <v>AWAITING INPUT</v>
      </c>
      <c r="O517" s="15"/>
      <c r="P517" s="13" t="str">
        <f t="shared" si="26"/>
        <v>←</v>
      </c>
      <c r="Q517" s="7" t="str" cm="1">
        <f t="array" ref="Q517">_xlfn.IFS(M517="ACTIVE","",M517="LEAVER","ENTER DOL",M517="LEAVER @ 31/03","ENTER DOL",M517="OPT OUT","ENTER OPT OUT DATE",M517="CAREER BREAK","ENTER START DATE OF CAREER BREAK",M517="DEATH IN SERVICE","ENTER DATE OF DEATH",M517="SWITCH TO PARTNERSHIP","ENTER SWITCH DATE",M517="SWITCH TO ALPHA","ENTER SWITCH DATE",M517="NEW JOINER","ENTER EMPLOYMENT START DATE",M517="OPT IN","ENTER OPT IN DATE",M517="NEW JOINER / LEAVER","ENTER START DATE AND DOL",M517="NEW JOINER / OPT OUT","ENTER START DATE AND DATE OF OPT OUT",M517="NEW JOINER / PARTNERSHIP","ENTER START DATE AND DATE OF SWITCH TO PARTNERSHIP",M517="LEAVER FROM CAREER BREAK","ENTER DOL",M517="LEAVER FROM OPT OUT","ENTER DOL",M517="LEAVER FROM PARTNERSHIP","ENTER DOL",M517="RETURN FROM CAREER BREAK","ENTER RETURN BACK DATE",M517="INVALID COMBINATION","REVIEW INPUT",M517="AWAITING INPUT","AWAITING INPUT",M517="CONTINUOUS OPT OUT","",M517="CONTINUOUS CAREER BREAK","",M517="CONTINUOUS PARTNERSHIP","")</f>
        <v>AWAITING INPUT</v>
      </c>
      <c r="S517" s="11" t="str">
        <f t="shared" si="25"/>
        <v/>
      </c>
    </row>
    <row r="518" spans="1:19" ht="20.25" x14ac:dyDescent="0.25">
      <c r="A518" s="46"/>
      <c r="B518" s="46"/>
      <c r="C518" s="46"/>
      <c r="D518" s="46"/>
      <c r="E518" s="46"/>
      <c r="F518" s="46"/>
      <c r="G518" s="46"/>
      <c r="H518" s="46"/>
      <c r="J518" s="16"/>
      <c r="K518" s="16"/>
      <c r="L518" s="16"/>
      <c r="M518" s="11" t="str">
        <f t="shared" si="27"/>
        <v>AWAITING INPUT</v>
      </c>
      <c r="O518" s="15"/>
      <c r="P518" s="13" t="str">
        <f t="shared" si="26"/>
        <v>←</v>
      </c>
      <c r="Q518" s="7" t="str" cm="1">
        <f t="array" ref="Q518">_xlfn.IFS(M518="ACTIVE","",M518="LEAVER","ENTER DOL",M518="LEAVER @ 31/03","ENTER DOL",M518="OPT OUT","ENTER OPT OUT DATE",M518="CAREER BREAK","ENTER START DATE OF CAREER BREAK",M518="DEATH IN SERVICE","ENTER DATE OF DEATH",M518="SWITCH TO PARTNERSHIP","ENTER SWITCH DATE",M518="SWITCH TO ALPHA","ENTER SWITCH DATE",M518="NEW JOINER","ENTER EMPLOYMENT START DATE",M518="OPT IN","ENTER OPT IN DATE",M518="NEW JOINER / LEAVER","ENTER START DATE AND DOL",M518="NEW JOINER / OPT OUT","ENTER START DATE AND DATE OF OPT OUT",M518="NEW JOINER / PARTNERSHIP","ENTER START DATE AND DATE OF SWITCH TO PARTNERSHIP",M518="LEAVER FROM CAREER BREAK","ENTER DOL",M518="LEAVER FROM OPT OUT","ENTER DOL",M518="LEAVER FROM PARTNERSHIP","ENTER DOL",M518="RETURN FROM CAREER BREAK","ENTER RETURN BACK DATE",M518="INVALID COMBINATION","REVIEW INPUT",M518="AWAITING INPUT","AWAITING INPUT",M518="CONTINUOUS OPT OUT","",M518="CONTINUOUS CAREER BREAK","",M518="CONTINUOUS PARTNERSHIP","")</f>
        <v>AWAITING INPUT</v>
      </c>
      <c r="S518" s="11" t="str">
        <f t="shared" si="25"/>
        <v/>
      </c>
    </row>
    <row r="519" spans="1:19" ht="20.25" x14ac:dyDescent="0.25">
      <c r="A519" s="46"/>
      <c r="B519" s="46"/>
      <c r="C519" s="46"/>
      <c r="D519" s="46"/>
      <c r="E519" s="46"/>
      <c r="F519" s="46"/>
      <c r="G519" s="46"/>
      <c r="H519" s="46"/>
      <c r="J519" s="16"/>
      <c r="K519" s="16"/>
      <c r="L519" s="16"/>
      <c r="M519" s="11" t="str">
        <f t="shared" si="27"/>
        <v>AWAITING INPUT</v>
      </c>
      <c r="O519" s="15"/>
      <c r="P519" s="13" t="str">
        <f t="shared" si="26"/>
        <v>←</v>
      </c>
      <c r="Q519" s="7" t="str" cm="1">
        <f t="array" ref="Q519">_xlfn.IFS(M519="ACTIVE","",M519="LEAVER","ENTER DOL",M519="LEAVER @ 31/03","ENTER DOL",M519="OPT OUT","ENTER OPT OUT DATE",M519="CAREER BREAK","ENTER START DATE OF CAREER BREAK",M519="DEATH IN SERVICE","ENTER DATE OF DEATH",M519="SWITCH TO PARTNERSHIP","ENTER SWITCH DATE",M519="SWITCH TO ALPHA","ENTER SWITCH DATE",M519="NEW JOINER","ENTER EMPLOYMENT START DATE",M519="OPT IN","ENTER OPT IN DATE",M519="NEW JOINER / LEAVER","ENTER START DATE AND DOL",M519="NEW JOINER / OPT OUT","ENTER START DATE AND DATE OF OPT OUT",M519="NEW JOINER / PARTNERSHIP","ENTER START DATE AND DATE OF SWITCH TO PARTNERSHIP",M519="LEAVER FROM CAREER BREAK","ENTER DOL",M519="LEAVER FROM OPT OUT","ENTER DOL",M519="LEAVER FROM PARTNERSHIP","ENTER DOL",M519="RETURN FROM CAREER BREAK","ENTER RETURN BACK DATE",M519="INVALID COMBINATION","REVIEW INPUT",M519="AWAITING INPUT","AWAITING INPUT",M519="CONTINUOUS OPT OUT","",M519="CONTINUOUS CAREER BREAK","",M519="CONTINUOUS PARTNERSHIP","")</f>
        <v>AWAITING INPUT</v>
      </c>
      <c r="S519" s="11" t="str">
        <f t="shared" si="25"/>
        <v/>
      </c>
    </row>
    <row r="520" spans="1:19" ht="20.25" x14ac:dyDescent="0.25">
      <c r="A520" s="46"/>
      <c r="B520" s="46"/>
      <c r="C520" s="46"/>
      <c r="D520" s="46"/>
      <c r="E520" s="46"/>
      <c r="F520" s="46"/>
      <c r="G520" s="46"/>
      <c r="H520" s="46"/>
      <c r="J520" s="16"/>
      <c r="K520" s="16"/>
      <c r="L520" s="16"/>
      <c r="M520" s="11" t="str">
        <f t="shared" si="27"/>
        <v>AWAITING INPUT</v>
      </c>
      <c r="O520" s="15"/>
      <c r="P520" s="13" t="str">
        <f t="shared" si="26"/>
        <v>←</v>
      </c>
      <c r="Q520" s="7" t="str" cm="1">
        <f t="array" ref="Q520">_xlfn.IFS(M520="ACTIVE","",M520="LEAVER","ENTER DOL",M520="LEAVER @ 31/03","ENTER DOL",M520="OPT OUT","ENTER OPT OUT DATE",M520="CAREER BREAK","ENTER START DATE OF CAREER BREAK",M520="DEATH IN SERVICE","ENTER DATE OF DEATH",M520="SWITCH TO PARTNERSHIP","ENTER SWITCH DATE",M520="SWITCH TO ALPHA","ENTER SWITCH DATE",M520="NEW JOINER","ENTER EMPLOYMENT START DATE",M520="OPT IN","ENTER OPT IN DATE",M520="NEW JOINER / LEAVER","ENTER START DATE AND DOL",M520="NEW JOINER / OPT OUT","ENTER START DATE AND DATE OF OPT OUT",M520="NEW JOINER / PARTNERSHIP","ENTER START DATE AND DATE OF SWITCH TO PARTNERSHIP",M520="LEAVER FROM CAREER BREAK","ENTER DOL",M520="LEAVER FROM OPT OUT","ENTER DOL",M520="LEAVER FROM PARTNERSHIP","ENTER DOL",M520="RETURN FROM CAREER BREAK","ENTER RETURN BACK DATE",M520="INVALID COMBINATION","REVIEW INPUT",M520="AWAITING INPUT","AWAITING INPUT",M520="CONTINUOUS OPT OUT","",M520="CONTINUOUS CAREER BREAK","",M520="CONTINUOUS PARTNERSHIP","")</f>
        <v>AWAITING INPUT</v>
      </c>
      <c r="S520" s="11" t="str">
        <f t="shared" si="25"/>
        <v/>
      </c>
    </row>
    <row r="521" spans="1:19" ht="20.25" x14ac:dyDescent="0.25">
      <c r="A521" s="46"/>
      <c r="B521" s="46"/>
      <c r="C521" s="46"/>
      <c r="D521" s="46"/>
      <c r="E521" s="46"/>
      <c r="F521" s="46"/>
      <c r="G521" s="46"/>
      <c r="H521" s="46"/>
      <c r="J521" s="16"/>
      <c r="K521" s="16"/>
      <c r="L521" s="16"/>
      <c r="M521" s="11" t="str">
        <f t="shared" si="27"/>
        <v>AWAITING INPUT</v>
      </c>
      <c r="O521" s="15"/>
      <c r="P521" s="13" t="str">
        <f t="shared" si="26"/>
        <v>←</v>
      </c>
      <c r="Q521" s="7" t="str" cm="1">
        <f t="array" ref="Q521">_xlfn.IFS(M521="ACTIVE","",M521="LEAVER","ENTER DOL",M521="LEAVER @ 31/03","ENTER DOL",M521="OPT OUT","ENTER OPT OUT DATE",M521="CAREER BREAK","ENTER START DATE OF CAREER BREAK",M521="DEATH IN SERVICE","ENTER DATE OF DEATH",M521="SWITCH TO PARTNERSHIP","ENTER SWITCH DATE",M521="SWITCH TO ALPHA","ENTER SWITCH DATE",M521="NEW JOINER","ENTER EMPLOYMENT START DATE",M521="OPT IN","ENTER OPT IN DATE",M521="NEW JOINER / LEAVER","ENTER START DATE AND DOL",M521="NEW JOINER / OPT OUT","ENTER START DATE AND DATE OF OPT OUT",M521="NEW JOINER / PARTNERSHIP","ENTER START DATE AND DATE OF SWITCH TO PARTNERSHIP",M521="LEAVER FROM CAREER BREAK","ENTER DOL",M521="LEAVER FROM OPT OUT","ENTER DOL",M521="LEAVER FROM PARTNERSHIP","ENTER DOL",M521="RETURN FROM CAREER BREAK","ENTER RETURN BACK DATE",M521="INVALID COMBINATION","REVIEW INPUT",M521="AWAITING INPUT","AWAITING INPUT",M521="CONTINUOUS OPT OUT","",M521="CONTINUOUS CAREER BREAK","",M521="CONTINUOUS PARTNERSHIP","")</f>
        <v>AWAITING INPUT</v>
      </c>
      <c r="S521" s="11" t="str">
        <f t="shared" ref="S521:S584" si="28">IF(AND($J521="ACTIVE",$K521="ACTIVE"),"A -&gt; A",IF(AND($J521="INACTIVE",$K521="ACTIVE"),"I -&gt; A",IF(AND($J521="ACTIVE",$K521="INACTIVE"),"A -&gt; I",IF(AND($J521="INACTIVE",$K521="INACTIVE"),"I -&gt; I",""))))</f>
        <v/>
      </c>
    </row>
    <row r="522" spans="1:19" ht="20.25" x14ac:dyDescent="0.25">
      <c r="A522" s="46"/>
      <c r="B522" s="46"/>
      <c r="C522" s="46"/>
      <c r="D522" s="46"/>
      <c r="E522" s="46"/>
      <c r="F522" s="46"/>
      <c r="G522" s="46"/>
      <c r="H522" s="46"/>
      <c r="J522" s="16"/>
      <c r="K522" s="16"/>
      <c r="L522" s="16"/>
      <c r="M522" s="11" t="str">
        <f t="shared" si="27"/>
        <v>AWAITING INPUT</v>
      </c>
      <c r="O522" s="15"/>
      <c r="P522" s="13" t="str">
        <f t="shared" si="26"/>
        <v>←</v>
      </c>
      <c r="Q522" s="7" t="str" cm="1">
        <f t="array" ref="Q522">_xlfn.IFS(M522="ACTIVE","",M522="LEAVER","ENTER DOL",M522="LEAVER @ 31/03","ENTER DOL",M522="OPT OUT","ENTER OPT OUT DATE",M522="CAREER BREAK","ENTER START DATE OF CAREER BREAK",M522="DEATH IN SERVICE","ENTER DATE OF DEATH",M522="SWITCH TO PARTNERSHIP","ENTER SWITCH DATE",M522="SWITCH TO ALPHA","ENTER SWITCH DATE",M522="NEW JOINER","ENTER EMPLOYMENT START DATE",M522="OPT IN","ENTER OPT IN DATE",M522="NEW JOINER / LEAVER","ENTER START DATE AND DOL",M522="NEW JOINER / OPT OUT","ENTER START DATE AND DATE OF OPT OUT",M522="NEW JOINER / PARTNERSHIP","ENTER START DATE AND DATE OF SWITCH TO PARTNERSHIP",M522="LEAVER FROM CAREER BREAK","ENTER DOL",M522="LEAVER FROM OPT OUT","ENTER DOL",M522="LEAVER FROM PARTNERSHIP","ENTER DOL",M522="RETURN FROM CAREER BREAK","ENTER RETURN BACK DATE",M522="INVALID COMBINATION","REVIEW INPUT",M522="AWAITING INPUT","AWAITING INPUT",M522="CONTINUOUS OPT OUT","",M522="CONTINUOUS CAREER BREAK","",M522="CONTINUOUS PARTNERSHIP","")</f>
        <v>AWAITING INPUT</v>
      </c>
      <c r="S522" s="11" t="str">
        <f t="shared" si="28"/>
        <v/>
      </c>
    </row>
    <row r="523" spans="1:19" ht="20.25" x14ac:dyDescent="0.25">
      <c r="A523" s="46"/>
      <c r="B523" s="46"/>
      <c r="C523" s="46"/>
      <c r="D523" s="46"/>
      <c r="E523" s="46"/>
      <c r="F523" s="46"/>
      <c r="G523" s="46"/>
      <c r="H523" s="46"/>
      <c r="J523" s="16"/>
      <c r="K523" s="16"/>
      <c r="L523" s="16"/>
      <c r="M523" s="11" t="str">
        <f t="shared" si="27"/>
        <v>AWAITING INPUT</v>
      </c>
      <c r="O523" s="15"/>
      <c r="P523" s="13" t="str">
        <f t="shared" ref="P523:P586" si="29">IF(Q523&lt;&gt;"","←","")</f>
        <v>←</v>
      </c>
      <c r="Q523" s="7" t="str" cm="1">
        <f t="array" ref="Q523">_xlfn.IFS(M523="ACTIVE","",M523="LEAVER","ENTER DOL",M523="LEAVER @ 31/03","ENTER DOL",M523="OPT OUT","ENTER OPT OUT DATE",M523="CAREER BREAK","ENTER START DATE OF CAREER BREAK",M523="DEATH IN SERVICE","ENTER DATE OF DEATH",M523="SWITCH TO PARTNERSHIP","ENTER SWITCH DATE",M523="SWITCH TO ALPHA","ENTER SWITCH DATE",M523="NEW JOINER","ENTER EMPLOYMENT START DATE",M523="OPT IN","ENTER OPT IN DATE",M523="NEW JOINER / LEAVER","ENTER START DATE AND DOL",M523="NEW JOINER / OPT OUT","ENTER START DATE AND DATE OF OPT OUT",M523="NEW JOINER / PARTNERSHIP","ENTER START DATE AND DATE OF SWITCH TO PARTNERSHIP",M523="LEAVER FROM CAREER BREAK","ENTER DOL",M523="LEAVER FROM OPT OUT","ENTER DOL",M523="LEAVER FROM PARTNERSHIP","ENTER DOL",M523="RETURN FROM CAREER BREAK","ENTER RETURN BACK DATE",M523="INVALID COMBINATION","REVIEW INPUT",M523="AWAITING INPUT","AWAITING INPUT",M523="CONTINUOUS OPT OUT","",M523="CONTINUOUS CAREER BREAK","",M523="CONTINUOUS PARTNERSHIP","")</f>
        <v>AWAITING INPUT</v>
      </c>
      <c r="S523" s="11" t="str">
        <f t="shared" si="28"/>
        <v/>
      </c>
    </row>
    <row r="524" spans="1:19" ht="20.25" x14ac:dyDescent="0.25">
      <c r="A524" s="46"/>
      <c r="B524" s="46"/>
      <c r="C524" s="46"/>
      <c r="D524" s="46"/>
      <c r="E524" s="46"/>
      <c r="F524" s="46"/>
      <c r="G524" s="46"/>
      <c r="H524" s="46"/>
      <c r="J524" s="16"/>
      <c r="K524" s="16"/>
      <c r="L524" s="16"/>
      <c r="M524" s="11" t="str">
        <f t="shared" si="27"/>
        <v>AWAITING INPUT</v>
      </c>
      <c r="O524" s="15"/>
      <c r="P524" s="13" t="str">
        <f t="shared" si="29"/>
        <v>←</v>
      </c>
      <c r="Q524" s="7" t="str" cm="1">
        <f t="array" ref="Q524">_xlfn.IFS(M524="ACTIVE","",M524="LEAVER","ENTER DOL",M524="LEAVER @ 31/03","ENTER DOL",M524="OPT OUT","ENTER OPT OUT DATE",M524="CAREER BREAK","ENTER START DATE OF CAREER BREAK",M524="DEATH IN SERVICE","ENTER DATE OF DEATH",M524="SWITCH TO PARTNERSHIP","ENTER SWITCH DATE",M524="SWITCH TO ALPHA","ENTER SWITCH DATE",M524="NEW JOINER","ENTER EMPLOYMENT START DATE",M524="OPT IN","ENTER OPT IN DATE",M524="NEW JOINER / LEAVER","ENTER START DATE AND DOL",M524="NEW JOINER / OPT OUT","ENTER START DATE AND DATE OF OPT OUT",M524="NEW JOINER / PARTNERSHIP","ENTER START DATE AND DATE OF SWITCH TO PARTNERSHIP",M524="LEAVER FROM CAREER BREAK","ENTER DOL",M524="LEAVER FROM OPT OUT","ENTER DOL",M524="LEAVER FROM PARTNERSHIP","ENTER DOL",M524="RETURN FROM CAREER BREAK","ENTER RETURN BACK DATE",M524="INVALID COMBINATION","REVIEW INPUT",M524="AWAITING INPUT","AWAITING INPUT",M524="CONTINUOUS OPT OUT","",M524="CONTINUOUS CAREER BREAK","",M524="CONTINUOUS PARTNERSHIP","")</f>
        <v>AWAITING INPUT</v>
      </c>
      <c r="S524" s="11" t="str">
        <f t="shared" si="28"/>
        <v/>
      </c>
    </row>
    <row r="525" spans="1:19" ht="20.25" x14ac:dyDescent="0.25">
      <c r="A525" s="46"/>
      <c r="B525" s="46"/>
      <c r="C525" s="46"/>
      <c r="D525" s="46"/>
      <c r="E525" s="46"/>
      <c r="F525" s="46"/>
      <c r="G525" s="46"/>
      <c r="H525" s="46"/>
      <c r="J525" s="16"/>
      <c r="K525" s="16"/>
      <c r="L525" s="16"/>
      <c r="M525" s="11" t="str">
        <f t="shared" si="27"/>
        <v>AWAITING INPUT</v>
      </c>
      <c r="O525" s="15"/>
      <c r="P525" s="13" t="str">
        <f t="shared" si="29"/>
        <v>←</v>
      </c>
      <c r="Q525" s="7" t="str" cm="1">
        <f t="array" ref="Q525">_xlfn.IFS(M525="ACTIVE","",M525="LEAVER","ENTER DOL",M525="LEAVER @ 31/03","ENTER DOL",M525="OPT OUT","ENTER OPT OUT DATE",M525="CAREER BREAK","ENTER START DATE OF CAREER BREAK",M525="DEATH IN SERVICE","ENTER DATE OF DEATH",M525="SWITCH TO PARTNERSHIP","ENTER SWITCH DATE",M525="SWITCH TO ALPHA","ENTER SWITCH DATE",M525="NEW JOINER","ENTER EMPLOYMENT START DATE",M525="OPT IN","ENTER OPT IN DATE",M525="NEW JOINER / LEAVER","ENTER START DATE AND DOL",M525="NEW JOINER / OPT OUT","ENTER START DATE AND DATE OF OPT OUT",M525="NEW JOINER / PARTNERSHIP","ENTER START DATE AND DATE OF SWITCH TO PARTNERSHIP",M525="LEAVER FROM CAREER BREAK","ENTER DOL",M525="LEAVER FROM OPT OUT","ENTER DOL",M525="LEAVER FROM PARTNERSHIP","ENTER DOL",M525="RETURN FROM CAREER BREAK","ENTER RETURN BACK DATE",M525="INVALID COMBINATION","REVIEW INPUT",M525="AWAITING INPUT","AWAITING INPUT",M525="CONTINUOUS OPT OUT","",M525="CONTINUOUS CAREER BREAK","",M525="CONTINUOUS PARTNERSHIP","")</f>
        <v>AWAITING INPUT</v>
      </c>
      <c r="S525" s="11" t="str">
        <f t="shared" si="28"/>
        <v/>
      </c>
    </row>
    <row r="526" spans="1:19" ht="20.25" x14ac:dyDescent="0.25">
      <c r="A526" s="46"/>
      <c r="B526" s="46"/>
      <c r="C526" s="46"/>
      <c r="D526" s="46"/>
      <c r="E526" s="46"/>
      <c r="F526" s="46"/>
      <c r="G526" s="46"/>
      <c r="H526" s="46"/>
      <c r="J526" s="16"/>
      <c r="K526" s="16"/>
      <c r="L526" s="16"/>
      <c r="M526" s="11" t="str">
        <f t="shared" si="27"/>
        <v>AWAITING INPUT</v>
      </c>
      <c r="O526" s="15"/>
      <c r="P526" s="13" t="str">
        <f t="shared" si="29"/>
        <v>←</v>
      </c>
      <c r="Q526" s="7" t="str" cm="1">
        <f t="array" ref="Q526">_xlfn.IFS(M526="ACTIVE","",M526="LEAVER","ENTER DOL",M526="LEAVER @ 31/03","ENTER DOL",M526="OPT OUT","ENTER OPT OUT DATE",M526="CAREER BREAK","ENTER START DATE OF CAREER BREAK",M526="DEATH IN SERVICE","ENTER DATE OF DEATH",M526="SWITCH TO PARTNERSHIP","ENTER SWITCH DATE",M526="SWITCH TO ALPHA","ENTER SWITCH DATE",M526="NEW JOINER","ENTER EMPLOYMENT START DATE",M526="OPT IN","ENTER OPT IN DATE",M526="NEW JOINER / LEAVER","ENTER START DATE AND DOL",M526="NEW JOINER / OPT OUT","ENTER START DATE AND DATE OF OPT OUT",M526="NEW JOINER / PARTNERSHIP","ENTER START DATE AND DATE OF SWITCH TO PARTNERSHIP",M526="LEAVER FROM CAREER BREAK","ENTER DOL",M526="LEAVER FROM OPT OUT","ENTER DOL",M526="LEAVER FROM PARTNERSHIP","ENTER DOL",M526="RETURN FROM CAREER BREAK","ENTER RETURN BACK DATE",M526="INVALID COMBINATION","REVIEW INPUT",M526="AWAITING INPUT","AWAITING INPUT",M526="CONTINUOUS OPT OUT","",M526="CONTINUOUS CAREER BREAK","",M526="CONTINUOUS PARTNERSHIP","")</f>
        <v>AWAITING INPUT</v>
      </c>
      <c r="S526" s="11" t="str">
        <f t="shared" si="28"/>
        <v/>
      </c>
    </row>
    <row r="527" spans="1:19" ht="20.25" x14ac:dyDescent="0.25">
      <c r="A527" s="46"/>
      <c r="B527" s="46"/>
      <c r="C527" s="46"/>
      <c r="D527" s="46"/>
      <c r="E527" s="46"/>
      <c r="F527" s="46"/>
      <c r="G527" s="46"/>
      <c r="H527" s="46"/>
      <c r="J527" s="16"/>
      <c r="K527" s="16"/>
      <c r="L527" s="16"/>
      <c r="M527" s="11" t="str">
        <f t="shared" si="27"/>
        <v>AWAITING INPUT</v>
      </c>
      <c r="O527" s="15"/>
      <c r="P527" s="13" t="str">
        <f t="shared" si="29"/>
        <v>←</v>
      </c>
      <c r="Q527" s="7" t="str" cm="1">
        <f t="array" ref="Q527">_xlfn.IFS(M527="ACTIVE","",M527="LEAVER","ENTER DOL",M527="LEAVER @ 31/03","ENTER DOL",M527="OPT OUT","ENTER OPT OUT DATE",M527="CAREER BREAK","ENTER START DATE OF CAREER BREAK",M527="DEATH IN SERVICE","ENTER DATE OF DEATH",M527="SWITCH TO PARTNERSHIP","ENTER SWITCH DATE",M527="SWITCH TO ALPHA","ENTER SWITCH DATE",M527="NEW JOINER","ENTER EMPLOYMENT START DATE",M527="OPT IN","ENTER OPT IN DATE",M527="NEW JOINER / LEAVER","ENTER START DATE AND DOL",M527="NEW JOINER / OPT OUT","ENTER START DATE AND DATE OF OPT OUT",M527="NEW JOINER / PARTNERSHIP","ENTER START DATE AND DATE OF SWITCH TO PARTNERSHIP",M527="LEAVER FROM CAREER BREAK","ENTER DOL",M527="LEAVER FROM OPT OUT","ENTER DOL",M527="LEAVER FROM PARTNERSHIP","ENTER DOL",M527="RETURN FROM CAREER BREAK","ENTER RETURN BACK DATE",M527="INVALID COMBINATION","REVIEW INPUT",M527="AWAITING INPUT","AWAITING INPUT",M527="CONTINUOUS OPT OUT","",M527="CONTINUOUS CAREER BREAK","",M527="CONTINUOUS PARTNERSHIP","")</f>
        <v>AWAITING INPUT</v>
      </c>
      <c r="S527" s="11" t="str">
        <f t="shared" si="28"/>
        <v/>
      </c>
    </row>
    <row r="528" spans="1:19" ht="20.25" x14ac:dyDescent="0.25">
      <c r="A528" s="46"/>
      <c r="B528" s="46"/>
      <c r="C528" s="46"/>
      <c r="D528" s="46"/>
      <c r="E528" s="46"/>
      <c r="F528" s="46"/>
      <c r="G528" s="46"/>
      <c r="H528" s="46"/>
      <c r="J528" s="16"/>
      <c r="K528" s="16"/>
      <c r="L528" s="16"/>
      <c r="M528" s="11" t="str">
        <f t="shared" si="27"/>
        <v>AWAITING INPUT</v>
      </c>
      <c r="O528" s="15"/>
      <c r="P528" s="13" t="str">
        <f t="shared" si="29"/>
        <v>←</v>
      </c>
      <c r="Q528" s="7" t="str" cm="1">
        <f t="array" ref="Q528">_xlfn.IFS(M528="ACTIVE","",M528="LEAVER","ENTER DOL",M528="LEAVER @ 31/03","ENTER DOL",M528="OPT OUT","ENTER OPT OUT DATE",M528="CAREER BREAK","ENTER START DATE OF CAREER BREAK",M528="DEATH IN SERVICE","ENTER DATE OF DEATH",M528="SWITCH TO PARTNERSHIP","ENTER SWITCH DATE",M528="SWITCH TO ALPHA","ENTER SWITCH DATE",M528="NEW JOINER","ENTER EMPLOYMENT START DATE",M528="OPT IN","ENTER OPT IN DATE",M528="NEW JOINER / LEAVER","ENTER START DATE AND DOL",M528="NEW JOINER / OPT OUT","ENTER START DATE AND DATE OF OPT OUT",M528="NEW JOINER / PARTNERSHIP","ENTER START DATE AND DATE OF SWITCH TO PARTNERSHIP",M528="LEAVER FROM CAREER BREAK","ENTER DOL",M528="LEAVER FROM OPT OUT","ENTER DOL",M528="LEAVER FROM PARTNERSHIP","ENTER DOL",M528="RETURN FROM CAREER BREAK","ENTER RETURN BACK DATE",M528="INVALID COMBINATION","REVIEW INPUT",M528="AWAITING INPUT","AWAITING INPUT",M528="CONTINUOUS OPT OUT","",M528="CONTINUOUS CAREER BREAK","",M528="CONTINUOUS PARTNERSHIP","")</f>
        <v>AWAITING INPUT</v>
      </c>
      <c r="S528" s="11" t="str">
        <f t="shared" si="28"/>
        <v/>
      </c>
    </row>
    <row r="529" spans="1:19" ht="20.25" x14ac:dyDescent="0.25">
      <c r="A529" s="46"/>
      <c r="B529" s="46"/>
      <c r="C529" s="46"/>
      <c r="D529" s="46"/>
      <c r="E529" s="46"/>
      <c r="F529" s="46"/>
      <c r="G529" s="46"/>
      <c r="H529" s="46"/>
      <c r="J529" s="16"/>
      <c r="K529" s="16"/>
      <c r="L529" s="16"/>
      <c r="M529" s="11" t="str">
        <f t="shared" si="27"/>
        <v>AWAITING INPUT</v>
      </c>
      <c r="O529" s="15"/>
      <c r="P529" s="13" t="str">
        <f t="shared" si="29"/>
        <v>←</v>
      </c>
      <c r="Q529" s="7" t="str" cm="1">
        <f t="array" ref="Q529">_xlfn.IFS(M529="ACTIVE","",M529="LEAVER","ENTER DOL",M529="LEAVER @ 31/03","ENTER DOL",M529="OPT OUT","ENTER OPT OUT DATE",M529="CAREER BREAK","ENTER START DATE OF CAREER BREAK",M529="DEATH IN SERVICE","ENTER DATE OF DEATH",M529="SWITCH TO PARTNERSHIP","ENTER SWITCH DATE",M529="SWITCH TO ALPHA","ENTER SWITCH DATE",M529="NEW JOINER","ENTER EMPLOYMENT START DATE",M529="OPT IN","ENTER OPT IN DATE",M529="NEW JOINER / LEAVER","ENTER START DATE AND DOL",M529="NEW JOINER / OPT OUT","ENTER START DATE AND DATE OF OPT OUT",M529="NEW JOINER / PARTNERSHIP","ENTER START DATE AND DATE OF SWITCH TO PARTNERSHIP",M529="LEAVER FROM CAREER BREAK","ENTER DOL",M529="LEAVER FROM OPT OUT","ENTER DOL",M529="LEAVER FROM PARTNERSHIP","ENTER DOL",M529="RETURN FROM CAREER BREAK","ENTER RETURN BACK DATE",M529="INVALID COMBINATION","REVIEW INPUT",M529="AWAITING INPUT","AWAITING INPUT",M529="CONTINUOUS OPT OUT","",M529="CONTINUOUS CAREER BREAK","",M529="CONTINUOUS PARTNERSHIP","")</f>
        <v>AWAITING INPUT</v>
      </c>
      <c r="S529" s="11" t="str">
        <f t="shared" si="28"/>
        <v/>
      </c>
    </row>
    <row r="530" spans="1:19" ht="20.25" x14ac:dyDescent="0.25">
      <c r="A530" s="46"/>
      <c r="B530" s="46"/>
      <c r="C530" s="46"/>
      <c r="D530" s="46"/>
      <c r="E530" s="46"/>
      <c r="F530" s="46"/>
      <c r="G530" s="46"/>
      <c r="H530" s="46"/>
      <c r="J530" s="16"/>
      <c r="K530" s="16"/>
      <c r="L530" s="16"/>
      <c r="M530" s="11" t="str">
        <f t="shared" si="27"/>
        <v>AWAITING INPUT</v>
      </c>
      <c r="O530" s="15"/>
      <c r="P530" s="13" t="str">
        <f t="shared" si="29"/>
        <v>←</v>
      </c>
      <c r="Q530" s="7" t="str" cm="1">
        <f t="array" ref="Q530">_xlfn.IFS(M530="ACTIVE","",M530="LEAVER","ENTER DOL",M530="LEAVER @ 31/03","ENTER DOL",M530="OPT OUT","ENTER OPT OUT DATE",M530="CAREER BREAK","ENTER START DATE OF CAREER BREAK",M530="DEATH IN SERVICE","ENTER DATE OF DEATH",M530="SWITCH TO PARTNERSHIP","ENTER SWITCH DATE",M530="SWITCH TO ALPHA","ENTER SWITCH DATE",M530="NEW JOINER","ENTER EMPLOYMENT START DATE",M530="OPT IN","ENTER OPT IN DATE",M530="NEW JOINER / LEAVER","ENTER START DATE AND DOL",M530="NEW JOINER / OPT OUT","ENTER START DATE AND DATE OF OPT OUT",M530="NEW JOINER / PARTNERSHIP","ENTER START DATE AND DATE OF SWITCH TO PARTNERSHIP",M530="LEAVER FROM CAREER BREAK","ENTER DOL",M530="LEAVER FROM OPT OUT","ENTER DOL",M530="LEAVER FROM PARTNERSHIP","ENTER DOL",M530="RETURN FROM CAREER BREAK","ENTER RETURN BACK DATE",M530="INVALID COMBINATION","REVIEW INPUT",M530="AWAITING INPUT","AWAITING INPUT",M530="CONTINUOUS OPT OUT","",M530="CONTINUOUS CAREER BREAK","",M530="CONTINUOUS PARTNERSHIP","")</f>
        <v>AWAITING INPUT</v>
      </c>
      <c r="S530" s="11" t="str">
        <f t="shared" si="28"/>
        <v/>
      </c>
    </row>
    <row r="531" spans="1:19" ht="20.25" x14ac:dyDescent="0.25">
      <c r="A531" s="46"/>
      <c r="B531" s="46"/>
      <c r="C531" s="46"/>
      <c r="D531" s="46"/>
      <c r="E531" s="46"/>
      <c r="F531" s="46"/>
      <c r="G531" s="46"/>
      <c r="H531" s="46"/>
      <c r="J531" s="16"/>
      <c r="K531" s="16"/>
      <c r="L531" s="16"/>
      <c r="M531" s="11" t="str">
        <f t="shared" si="27"/>
        <v>AWAITING INPUT</v>
      </c>
      <c r="O531" s="15"/>
      <c r="P531" s="13" t="str">
        <f t="shared" si="29"/>
        <v>←</v>
      </c>
      <c r="Q531" s="7" t="str" cm="1">
        <f t="array" ref="Q531">_xlfn.IFS(M531="ACTIVE","",M531="LEAVER","ENTER DOL",M531="LEAVER @ 31/03","ENTER DOL",M531="OPT OUT","ENTER OPT OUT DATE",M531="CAREER BREAK","ENTER START DATE OF CAREER BREAK",M531="DEATH IN SERVICE","ENTER DATE OF DEATH",M531="SWITCH TO PARTNERSHIP","ENTER SWITCH DATE",M531="SWITCH TO ALPHA","ENTER SWITCH DATE",M531="NEW JOINER","ENTER EMPLOYMENT START DATE",M531="OPT IN","ENTER OPT IN DATE",M531="NEW JOINER / LEAVER","ENTER START DATE AND DOL",M531="NEW JOINER / OPT OUT","ENTER START DATE AND DATE OF OPT OUT",M531="NEW JOINER / PARTNERSHIP","ENTER START DATE AND DATE OF SWITCH TO PARTNERSHIP",M531="LEAVER FROM CAREER BREAK","ENTER DOL",M531="LEAVER FROM OPT OUT","ENTER DOL",M531="LEAVER FROM PARTNERSHIP","ENTER DOL",M531="RETURN FROM CAREER BREAK","ENTER RETURN BACK DATE",M531="INVALID COMBINATION","REVIEW INPUT",M531="AWAITING INPUT","AWAITING INPUT",M531="CONTINUOUS OPT OUT","",M531="CONTINUOUS CAREER BREAK","",M531="CONTINUOUS PARTNERSHIP","")</f>
        <v>AWAITING INPUT</v>
      </c>
      <c r="S531" s="11" t="str">
        <f t="shared" si="28"/>
        <v/>
      </c>
    </row>
    <row r="532" spans="1:19" ht="20.25" x14ac:dyDescent="0.25">
      <c r="A532" s="46"/>
      <c r="B532" s="46"/>
      <c r="C532" s="46"/>
      <c r="D532" s="46"/>
      <c r="E532" s="46"/>
      <c r="F532" s="46"/>
      <c r="G532" s="46"/>
      <c r="H532" s="46"/>
      <c r="J532" s="16"/>
      <c r="K532" s="16"/>
      <c r="L532" s="16"/>
      <c r="M532" s="11" t="str">
        <f t="shared" si="27"/>
        <v>AWAITING INPUT</v>
      </c>
      <c r="O532" s="15"/>
      <c r="P532" s="13" t="str">
        <f t="shared" si="29"/>
        <v>←</v>
      </c>
      <c r="Q532" s="7" t="str" cm="1">
        <f t="array" ref="Q532">_xlfn.IFS(M532="ACTIVE","",M532="LEAVER","ENTER DOL",M532="LEAVER @ 31/03","ENTER DOL",M532="OPT OUT","ENTER OPT OUT DATE",M532="CAREER BREAK","ENTER START DATE OF CAREER BREAK",M532="DEATH IN SERVICE","ENTER DATE OF DEATH",M532="SWITCH TO PARTNERSHIP","ENTER SWITCH DATE",M532="SWITCH TO ALPHA","ENTER SWITCH DATE",M532="NEW JOINER","ENTER EMPLOYMENT START DATE",M532="OPT IN","ENTER OPT IN DATE",M532="NEW JOINER / LEAVER","ENTER START DATE AND DOL",M532="NEW JOINER / OPT OUT","ENTER START DATE AND DATE OF OPT OUT",M532="NEW JOINER / PARTNERSHIP","ENTER START DATE AND DATE OF SWITCH TO PARTNERSHIP",M532="LEAVER FROM CAREER BREAK","ENTER DOL",M532="LEAVER FROM OPT OUT","ENTER DOL",M532="LEAVER FROM PARTNERSHIP","ENTER DOL",M532="RETURN FROM CAREER BREAK","ENTER RETURN BACK DATE",M532="INVALID COMBINATION","REVIEW INPUT",M532="AWAITING INPUT","AWAITING INPUT",M532="CONTINUOUS OPT OUT","",M532="CONTINUOUS CAREER BREAK","",M532="CONTINUOUS PARTNERSHIP","")</f>
        <v>AWAITING INPUT</v>
      </c>
      <c r="S532" s="11" t="str">
        <f t="shared" si="28"/>
        <v/>
      </c>
    </row>
    <row r="533" spans="1:19" ht="20.25" x14ac:dyDescent="0.25">
      <c r="A533" s="46"/>
      <c r="B533" s="46"/>
      <c r="C533" s="46"/>
      <c r="D533" s="46"/>
      <c r="E533" s="46"/>
      <c r="F533" s="46"/>
      <c r="G533" s="46"/>
      <c r="H533" s="46"/>
      <c r="J533" s="16"/>
      <c r="K533" s="16"/>
      <c r="L533" s="16"/>
      <c r="M533" s="11" t="str">
        <f t="shared" si="27"/>
        <v>AWAITING INPUT</v>
      </c>
      <c r="O533" s="15"/>
      <c r="P533" s="13" t="str">
        <f t="shared" si="29"/>
        <v>←</v>
      </c>
      <c r="Q533" s="7" t="str" cm="1">
        <f t="array" ref="Q533">_xlfn.IFS(M533="ACTIVE","",M533="LEAVER","ENTER DOL",M533="LEAVER @ 31/03","ENTER DOL",M533="OPT OUT","ENTER OPT OUT DATE",M533="CAREER BREAK","ENTER START DATE OF CAREER BREAK",M533="DEATH IN SERVICE","ENTER DATE OF DEATH",M533="SWITCH TO PARTNERSHIP","ENTER SWITCH DATE",M533="SWITCH TO ALPHA","ENTER SWITCH DATE",M533="NEW JOINER","ENTER EMPLOYMENT START DATE",M533="OPT IN","ENTER OPT IN DATE",M533="NEW JOINER / LEAVER","ENTER START DATE AND DOL",M533="NEW JOINER / OPT OUT","ENTER START DATE AND DATE OF OPT OUT",M533="NEW JOINER / PARTNERSHIP","ENTER START DATE AND DATE OF SWITCH TO PARTNERSHIP",M533="LEAVER FROM CAREER BREAK","ENTER DOL",M533="LEAVER FROM OPT OUT","ENTER DOL",M533="LEAVER FROM PARTNERSHIP","ENTER DOL",M533="RETURN FROM CAREER BREAK","ENTER RETURN BACK DATE",M533="INVALID COMBINATION","REVIEW INPUT",M533="AWAITING INPUT","AWAITING INPUT",M533="CONTINUOUS OPT OUT","",M533="CONTINUOUS CAREER BREAK","",M533="CONTINUOUS PARTNERSHIP","")</f>
        <v>AWAITING INPUT</v>
      </c>
      <c r="S533" s="11" t="str">
        <f t="shared" si="28"/>
        <v/>
      </c>
    </row>
    <row r="534" spans="1:19" ht="20.25" x14ac:dyDescent="0.25">
      <c r="A534" s="46"/>
      <c r="B534" s="46"/>
      <c r="C534" s="46"/>
      <c r="D534" s="46"/>
      <c r="E534" s="46"/>
      <c r="F534" s="46"/>
      <c r="G534" s="46"/>
      <c r="H534" s="46"/>
      <c r="J534" s="16"/>
      <c r="K534" s="16"/>
      <c r="L534" s="16"/>
      <c r="M534" s="11" t="str">
        <f t="shared" si="27"/>
        <v>AWAITING INPUT</v>
      </c>
      <c r="O534" s="15"/>
      <c r="P534" s="13" t="str">
        <f t="shared" si="29"/>
        <v>←</v>
      </c>
      <c r="Q534" s="7" t="str" cm="1">
        <f t="array" ref="Q534">_xlfn.IFS(M534="ACTIVE","",M534="LEAVER","ENTER DOL",M534="LEAVER @ 31/03","ENTER DOL",M534="OPT OUT","ENTER OPT OUT DATE",M534="CAREER BREAK","ENTER START DATE OF CAREER BREAK",M534="DEATH IN SERVICE","ENTER DATE OF DEATH",M534="SWITCH TO PARTNERSHIP","ENTER SWITCH DATE",M534="SWITCH TO ALPHA","ENTER SWITCH DATE",M534="NEW JOINER","ENTER EMPLOYMENT START DATE",M534="OPT IN","ENTER OPT IN DATE",M534="NEW JOINER / LEAVER","ENTER START DATE AND DOL",M534="NEW JOINER / OPT OUT","ENTER START DATE AND DATE OF OPT OUT",M534="NEW JOINER / PARTNERSHIP","ENTER START DATE AND DATE OF SWITCH TO PARTNERSHIP",M534="LEAVER FROM CAREER BREAK","ENTER DOL",M534="LEAVER FROM OPT OUT","ENTER DOL",M534="LEAVER FROM PARTNERSHIP","ENTER DOL",M534="RETURN FROM CAREER BREAK","ENTER RETURN BACK DATE",M534="INVALID COMBINATION","REVIEW INPUT",M534="AWAITING INPUT","AWAITING INPUT",M534="CONTINUOUS OPT OUT","",M534="CONTINUOUS CAREER BREAK","",M534="CONTINUOUS PARTNERSHIP","")</f>
        <v>AWAITING INPUT</v>
      </c>
      <c r="S534" s="11" t="str">
        <f t="shared" si="28"/>
        <v/>
      </c>
    </row>
    <row r="535" spans="1:19" ht="20.25" x14ac:dyDescent="0.25">
      <c r="A535" s="46"/>
      <c r="B535" s="46"/>
      <c r="C535" s="46"/>
      <c r="D535" s="46"/>
      <c r="E535" s="46"/>
      <c r="F535" s="46"/>
      <c r="G535" s="46"/>
      <c r="H535" s="46"/>
      <c r="J535" s="16"/>
      <c r="K535" s="16"/>
      <c r="L535" s="16"/>
      <c r="M535" s="11" t="str">
        <f t="shared" si="27"/>
        <v>AWAITING INPUT</v>
      </c>
      <c r="O535" s="15"/>
      <c r="P535" s="13" t="str">
        <f t="shared" si="29"/>
        <v>←</v>
      </c>
      <c r="Q535" s="7" t="str" cm="1">
        <f t="array" ref="Q535">_xlfn.IFS(M535="ACTIVE","",M535="LEAVER","ENTER DOL",M535="LEAVER @ 31/03","ENTER DOL",M535="OPT OUT","ENTER OPT OUT DATE",M535="CAREER BREAK","ENTER START DATE OF CAREER BREAK",M535="DEATH IN SERVICE","ENTER DATE OF DEATH",M535="SWITCH TO PARTNERSHIP","ENTER SWITCH DATE",M535="SWITCH TO ALPHA","ENTER SWITCH DATE",M535="NEW JOINER","ENTER EMPLOYMENT START DATE",M535="OPT IN","ENTER OPT IN DATE",M535="NEW JOINER / LEAVER","ENTER START DATE AND DOL",M535="NEW JOINER / OPT OUT","ENTER START DATE AND DATE OF OPT OUT",M535="NEW JOINER / PARTNERSHIP","ENTER START DATE AND DATE OF SWITCH TO PARTNERSHIP",M535="LEAVER FROM CAREER BREAK","ENTER DOL",M535="LEAVER FROM OPT OUT","ENTER DOL",M535="LEAVER FROM PARTNERSHIP","ENTER DOL",M535="RETURN FROM CAREER BREAK","ENTER RETURN BACK DATE",M535="INVALID COMBINATION","REVIEW INPUT",M535="AWAITING INPUT","AWAITING INPUT",M535="CONTINUOUS OPT OUT","",M535="CONTINUOUS CAREER BREAK","",M535="CONTINUOUS PARTNERSHIP","")</f>
        <v>AWAITING INPUT</v>
      </c>
      <c r="S535" s="11" t="str">
        <f t="shared" si="28"/>
        <v/>
      </c>
    </row>
    <row r="536" spans="1:19" ht="20.25" x14ac:dyDescent="0.25">
      <c r="A536" s="46"/>
      <c r="B536" s="46"/>
      <c r="C536" s="46"/>
      <c r="D536" s="46"/>
      <c r="E536" s="46"/>
      <c r="F536" s="46"/>
      <c r="G536" s="46"/>
      <c r="H536" s="46"/>
      <c r="J536" s="16"/>
      <c r="K536" s="16"/>
      <c r="L536" s="16"/>
      <c r="M536" s="11" t="str">
        <f t="shared" si="27"/>
        <v>AWAITING INPUT</v>
      </c>
      <c r="O536" s="15"/>
      <c r="P536" s="13" t="str">
        <f t="shared" si="29"/>
        <v>←</v>
      </c>
      <c r="Q536" s="7" t="str" cm="1">
        <f t="array" ref="Q536">_xlfn.IFS(M536="ACTIVE","",M536="LEAVER","ENTER DOL",M536="LEAVER @ 31/03","ENTER DOL",M536="OPT OUT","ENTER OPT OUT DATE",M536="CAREER BREAK","ENTER START DATE OF CAREER BREAK",M536="DEATH IN SERVICE","ENTER DATE OF DEATH",M536="SWITCH TO PARTNERSHIP","ENTER SWITCH DATE",M536="SWITCH TO ALPHA","ENTER SWITCH DATE",M536="NEW JOINER","ENTER EMPLOYMENT START DATE",M536="OPT IN","ENTER OPT IN DATE",M536="NEW JOINER / LEAVER","ENTER START DATE AND DOL",M536="NEW JOINER / OPT OUT","ENTER START DATE AND DATE OF OPT OUT",M536="NEW JOINER / PARTNERSHIP","ENTER START DATE AND DATE OF SWITCH TO PARTNERSHIP",M536="LEAVER FROM CAREER BREAK","ENTER DOL",M536="LEAVER FROM OPT OUT","ENTER DOL",M536="LEAVER FROM PARTNERSHIP","ENTER DOL",M536="RETURN FROM CAREER BREAK","ENTER RETURN BACK DATE",M536="INVALID COMBINATION","REVIEW INPUT",M536="AWAITING INPUT","AWAITING INPUT",M536="CONTINUOUS OPT OUT","",M536="CONTINUOUS CAREER BREAK","",M536="CONTINUOUS PARTNERSHIP","")</f>
        <v>AWAITING INPUT</v>
      </c>
      <c r="S536" s="11" t="str">
        <f t="shared" si="28"/>
        <v/>
      </c>
    </row>
    <row r="537" spans="1:19" ht="20.25" x14ac:dyDescent="0.25">
      <c r="A537" s="46"/>
      <c r="B537" s="46"/>
      <c r="C537" s="46"/>
      <c r="D537" s="46"/>
      <c r="E537" s="46"/>
      <c r="F537" s="46"/>
      <c r="G537" s="46"/>
      <c r="H537" s="46"/>
      <c r="J537" s="16"/>
      <c r="K537" s="16"/>
      <c r="L537" s="16"/>
      <c r="M537" s="11" t="str">
        <f t="shared" si="27"/>
        <v>AWAITING INPUT</v>
      </c>
      <c r="O537" s="15"/>
      <c r="P537" s="13" t="str">
        <f t="shared" si="29"/>
        <v>←</v>
      </c>
      <c r="Q537" s="7" t="str" cm="1">
        <f t="array" ref="Q537">_xlfn.IFS(M537="ACTIVE","",M537="LEAVER","ENTER DOL",M537="LEAVER @ 31/03","ENTER DOL",M537="OPT OUT","ENTER OPT OUT DATE",M537="CAREER BREAK","ENTER START DATE OF CAREER BREAK",M537="DEATH IN SERVICE","ENTER DATE OF DEATH",M537="SWITCH TO PARTNERSHIP","ENTER SWITCH DATE",M537="SWITCH TO ALPHA","ENTER SWITCH DATE",M537="NEW JOINER","ENTER EMPLOYMENT START DATE",M537="OPT IN","ENTER OPT IN DATE",M537="NEW JOINER / LEAVER","ENTER START DATE AND DOL",M537="NEW JOINER / OPT OUT","ENTER START DATE AND DATE OF OPT OUT",M537="NEW JOINER / PARTNERSHIP","ENTER START DATE AND DATE OF SWITCH TO PARTNERSHIP",M537="LEAVER FROM CAREER BREAK","ENTER DOL",M537="LEAVER FROM OPT OUT","ENTER DOL",M537="LEAVER FROM PARTNERSHIP","ENTER DOL",M537="RETURN FROM CAREER BREAK","ENTER RETURN BACK DATE",M537="INVALID COMBINATION","REVIEW INPUT",M537="AWAITING INPUT","AWAITING INPUT",M537="CONTINUOUS OPT OUT","",M537="CONTINUOUS CAREER BREAK","",M537="CONTINUOUS PARTNERSHIP","")</f>
        <v>AWAITING INPUT</v>
      </c>
      <c r="S537" s="11" t="str">
        <f t="shared" si="28"/>
        <v/>
      </c>
    </row>
    <row r="538" spans="1:19" ht="20.25" x14ac:dyDescent="0.25">
      <c r="A538" s="46"/>
      <c r="B538" s="46"/>
      <c r="C538" s="46"/>
      <c r="D538" s="46"/>
      <c r="E538" s="46"/>
      <c r="F538" s="46"/>
      <c r="G538" s="46"/>
      <c r="H538" s="46"/>
      <c r="J538" s="16"/>
      <c r="K538" s="16"/>
      <c r="L538" s="16"/>
      <c r="M538" s="11" t="str">
        <f t="shared" si="27"/>
        <v>AWAITING INPUT</v>
      </c>
      <c r="O538" s="15"/>
      <c r="P538" s="13" t="str">
        <f t="shared" si="29"/>
        <v>←</v>
      </c>
      <c r="Q538" s="7" t="str" cm="1">
        <f t="array" ref="Q538">_xlfn.IFS(M538="ACTIVE","",M538="LEAVER","ENTER DOL",M538="LEAVER @ 31/03","ENTER DOL",M538="OPT OUT","ENTER OPT OUT DATE",M538="CAREER BREAK","ENTER START DATE OF CAREER BREAK",M538="DEATH IN SERVICE","ENTER DATE OF DEATH",M538="SWITCH TO PARTNERSHIP","ENTER SWITCH DATE",M538="SWITCH TO ALPHA","ENTER SWITCH DATE",M538="NEW JOINER","ENTER EMPLOYMENT START DATE",M538="OPT IN","ENTER OPT IN DATE",M538="NEW JOINER / LEAVER","ENTER START DATE AND DOL",M538="NEW JOINER / OPT OUT","ENTER START DATE AND DATE OF OPT OUT",M538="NEW JOINER / PARTNERSHIP","ENTER START DATE AND DATE OF SWITCH TO PARTNERSHIP",M538="LEAVER FROM CAREER BREAK","ENTER DOL",M538="LEAVER FROM OPT OUT","ENTER DOL",M538="LEAVER FROM PARTNERSHIP","ENTER DOL",M538="RETURN FROM CAREER BREAK","ENTER RETURN BACK DATE",M538="INVALID COMBINATION","REVIEW INPUT",M538="AWAITING INPUT","AWAITING INPUT",M538="CONTINUOUS OPT OUT","",M538="CONTINUOUS CAREER BREAK","",M538="CONTINUOUS PARTNERSHIP","")</f>
        <v>AWAITING INPUT</v>
      </c>
      <c r="S538" s="11" t="str">
        <f t="shared" si="28"/>
        <v/>
      </c>
    </row>
    <row r="539" spans="1:19" ht="20.25" x14ac:dyDescent="0.25">
      <c r="A539" s="46"/>
      <c r="B539" s="46"/>
      <c r="C539" s="46"/>
      <c r="D539" s="46"/>
      <c r="E539" s="46"/>
      <c r="F539" s="46"/>
      <c r="G539" s="46"/>
      <c r="H539" s="46"/>
      <c r="J539" s="16"/>
      <c r="K539" s="16"/>
      <c r="L539" s="16"/>
      <c r="M539" s="11" t="str">
        <f t="shared" si="27"/>
        <v>AWAITING INPUT</v>
      </c>
      <c r="O539" s="15"/>
      <c r="P539" s="13" t="str">
        <f t="shared" si="29"/>
        <v>←</v>
      </c>
      <c r="Q539" s="7" t="str" cm="1">
        <f t="array" ref="Q539">_xlfn.IFS(M539="ACTIVE","",M539="LEAVER","ENTER DOL",M539="LEAVER @ 31/03","ENTER DOL",M539="OPT OUT","ENTER OPT OUT DATE",M539="CAREER BREAK","ENTER START DATE OF CAREER BREAK",M539="DEATH IN SERVICE","ENTER DATE OF DEATH",M539="SWITCH TO PARTNERSHIP","ENTER SWITCH DATE",M539="SWITCH TO ALPHA","ENTER SWITCH DATE",M539="NEW JOINER","ENTER EMPLOYMENT START DATE",M539="OPT IN","ENTER OPT IN DATE",M539="NEW JOINER / LEAVER","ENTER START DATE AND DOL",M539="NEW JOINER / OPT OUT","ENTER START DATE AND DATE OF OPT OUT",M539="NEW JOINER / PARTNERSHIP","ENTER START DATE AND DATE OF SWITCH TO PARTNERSHIP",M539="LEAVER FROM CAREER BREAK","ENTER DOL",M539="LEAVER FROM OPT OUT","ENTER DOL",M539="LEAVER FROM PARTNERSHIP","ENTER DOL",M539="RETURN FROM CAREER BREAK","ENTER RETURN BACK DATE",M539="INVALID COMBINATION","REVIEW INPUT",M539="AWAITING INPUT","AWAITING INPUT",M539="CONTINUOUS OPT OUT","",M539="CONTINUOUS CAREER BREAK","",M539="CONTINUOUS PARTNERSHIP","")</f>
        <v>AWAITING INPUT</v>
      </c>
      <c r="S539" s="11" t="str">
        <f t="shared" si="28"/>
        <v/>
      </c>
    </row>
    <row r="540" spans="1:19" ht="20.25" x14ac:dyDescent="0.25">
      <c r="A540" s="46"/>
      <c r="B540" s="46"/>
      <c r="C540" s="46"/>
      <c r="D540" s="46"/>
      <c r="E540" s="46"/>
      <c r="F540" s="46"/>
      <c r="G540" s="46"/>
      <c r="H540" s="46"/>
      <c r="J540" s="16"/>
      <c r="K540" s="16"/>
      <c r="L540" s="16"/>
      <c r="M540" s="11" t="str">
        <f t="shared" si="27"/>
        <v>AWAITING INPUT</v>
      </c>
      <c r="O540" s="15"/>
      <c r="P540" s="13" t="str">
        <f t="shared" si="29"/>
        <v>←</v>
      </c>
      <c r="Q540" s="7" t="str" cm="1">
        <f t="array" ref="Q540">_xlfn.IFS(M540="ACTIVE","",M540="LEAVER","ENTER DOL",M540="LEAVER @ 31/03","ENTER DOL",M540="OPT OUT","ENTER OPT OUT DATE",M540="CAREER BREAK","ENTER START DATE OF CAREER BREAK",M540="DEATH IN SERVICE","ENTER DATE OF DEATH",M540="SWITCH TO PARTNERSHIP","ENTER SWITCH DATE",M540="SWITCH TO ALPHA","ENTER SWITCH DATE",M540="NEW JOINER","ENTER EMPLOYMENT START DATE",M540="OPT IN","ENTER OPT IN DATE",M540="NEW JOINER / LEAVER","ENTER START DATE AND DOL",M540="NEW JOINER / OPT OUT","ENTER START DATE AND DATE OF OPT OUT",M540="NEW JOINER / PARTNERSHIP","ENTER START DATE AND DATE OF SWITCH TO PARTNERSHIP",M540="LEAVER FROM CAREER BREAK","ENTER DOL",M540="LEAVER FROM OPT OUT","ENTER DOL",M540="LEAVER FROM PARTNERSHIP","ENTER DOL",M540="RETURN FROM CAREER BREAK","ENTER RETURN BACK DATE",M540="INVALID COMBINATION","REVIEW INPUT",M540="AWAITING INPUT","AWAITING INPUT",M540="CONTINUOUS OPT OUT","",M540="CONTINUOUS CAREER BREAK","",M540="CONTINUOUS PARTNERSHIP","")</f>
        <v>AWAITING INPUT</v>
      </c>
      <c r="S540" s="11" t="str">
        <f t="shared" si="28"/>
        <v/>
      </c>
    </row>
    <row r="541" spans="1:19" ht="20.25" x14ac:dyDescent="0.25">
      <c r="A541" s="46"/>
      <c r="B541" s="46"/>
      <c r="C541" s="46"/>
      <c r="D541" s="46"/>
      <c r="E541" s="46"/>
      <c r="F541" s="46"/>
      <c r="G541" s="46"/>
      <c r="H541" s="46"/>
      <c r="J541" s="16"/>
      <c r="K541" s="16"/>
      <c r="L541" s="16"/>
      <c r="M541" s="11" t="str">
        <f t="shared" si="27"/>
        <v>AWAITING INPUT</v>
      </c>
      <c r="O541" s="15"/>
      <c r="P541" s="13" t="str">
        <f t="shared" si="29"/>
        <v>←</v>
      </c>
      <c r="Q541" s="7" t="str" cm="1">
        <f t="array" ref="Q541">_xlfn.IFS(M541="ACTIVE","",M541="LEAVER","ENTER DOL",M541="LEAVER @ 31/03","ENTER DOL",M541="OPT OUT","ENTER OPT OUT DATE",M541="CAREER BREAK","ENTER START DATE OF CAREER BREAK",M541="DEATH IN SERVICE","ENTER DATE OF DEATH",M541="SWITCH TO PARTNERSHIP","ENTER SWITCH DATE",M541="SWITCH TO ALPHA","ENTER SWITCH DATE",M541="NEW JOINER","ENTER EMPLOYMENT START DATE",M541="OPT IN","ENTER OPT IN DATE",M541="NEW JOINER / LEAVER","ENTER START DATE AND DOL",M541="NEW JOINER / OPT OUT","ENTER START DATE AND DATE OF OPT OUT",M541="NEW JOINER / PARTNERSHIP","ENTER START DATE AND DATE OF SWITCH TO PARTNERSHIP",M541="LEAVER FROM CAREER BREAK","ENTER DOL",M541="LEAVER FROM OPT OUT","ENTER DOL",M541="LEAVER FROM PARTNERSHIP","ENTER DOL",M541="RETURN FROM CAREER BREAK","ENTER RETURN BACK DATE",M541="INVALID COMBINATION","REVIEW INPUT",M541="AWAITING INPUT","AWAITING INPUT",M541="CONTINUOUS OPT OUT","",M541="CONTINUOUS CAREER BREAK","",M541="CONTINUOUS PARTNERSHIP","")</f>
        <v>AWAITING INPUT</v>
      </c>
      <c r="S541" s="11" t="str">
        <f t="shared" si="28"/>
        <v/>
      </c>
    </row>
    <row r="542" spans="1:19" ht="20.25" x14ac:dyDescent="0.25">
      <c r="A542" s="46"/>
      <c r="B542" s="46"/>
      <c r="C542" s="46"/>
      <c r="D542" s="46"/>
      <c r="E542" s="46"/>
      <c r="F542" s="46"/>
      <c r="G542" s="46"/>
      <c r="H542" s="46"/>
      <c r="J542" s="16"/>
      <c r="K542" s="16"/>
      <c r="L542" s="16"/>
      <c r="M542" s="11" t="str">
        <f t="shared" si="27"/>
        <v>AWAITING INPUT</v>
      </c>
      <c r="O542" s="15"/>
      <c r="P542" s="13" t="str">
        <f t="shared" si="29"/>
        <v>←</v>
      </c>
      <c r="Q542" s="7" t="str" cm="1">
        <f t="array" ref="Q542">_xlfn.IFS(M542="ACTIVE","",M542="LEAVER","ENTER DOL",M542="LEAVER @ 31/03","ENTER DOL",M542="OPT OUT","ENTER OPT OUT DATE",M542="CAREER BREAK","ENTER START DATE OF CAREER BREAK",M542="DEATH IN SERVICE","ENTER DATE OF DEATH",M542="SWITCH TO PARTNERSHIP","ENTER SWITCH DATE",M542="SWITCH TO ALPHA","ENTER SWITCH DATE",M542="NEW JOINER","ENTER EMPLOYMENT START DATE",M542="OPT IN","ENTER OPT IN DATE",M542="NEW JOINER / LEAVER","ENTER START DATE AND DOL",M542="NEW JOINER / OPT OUT","ENTER START DATE AND DATE OF OPT OUT",M542="NEW JOINER / PARTNERSHIP","ENTER START DATE AND DATE OF SWITCH TO PARTNERSHIP",M542="LEAVER FROM CAREER BREAK","ENTER DOL",M542="LEAVER FROM OPT OUT","ENTER DOL",M542="LEAVER FROM PARTNERSHIP","ENTER DOL",M542="RETURN FROM CAREER BREAK","ENTER RETURN BACK DATE",M542="INVALID COMBINATION","REVIEW INPUT",M542="AWAITING INPUT","AWAITING INPUT",M542="CONTINUOUS OPT OUT","",M542="CONTINUOUS CAREER BREAK","",M542="CONTINUOUS PARTNERSHIP","")</f>
        <v>AWAITING INPUT</v>
      </c>
      <c r="S542" s="11" t="str">
        <f t="shared" si="28"/>
        <v/>
      </c>
    </row>
    <row r="543" spans="1:19" ht="20.25" x14ac:dyDescent="0.25">
      <c r="A543" s="46"/>
      <c r="B543" s="46"/>
      <c r="C543" s="46"/>
      <c r="D543" s="46"/>
      <c r="E543" s="46"/>
      <c r="F543" s="46"/>
      <c r="G543" s="46"/>
      <c r="H543" s="46"/>
      <c r="J543" s="16"/>
      <c r="K543" s="16"/>
      <c r="L543" s="16"/>
      <c r="M543" s="11" t="str">
        <f t="shared" si="27"/>
        <v>AWAITING INPUT</v>
      </c>
      <c r="O543" s="15"/>
      <c r="P543" s="13" t="str">
        <f t="shared" si="29"/>
        <v>←</v>
      </c>
      <c r="Q543" s="7" t="str" cm="1">
        <f t="array" ref="Q543">_xlfn.IFS(M543="ACTIVE","",M543="LEAVER","ENTER DOL",M543="LEAVER @ 31/03","ENTER DOL",M543="OPT OUT","ENTER OPT OUT DATE",M543="CAREER BREAK","ENTER START DATE OF CAREER BREAK",M543="DEATH IN SERVICE","ENTER DATE OF DEATH",M543="SWITCH TO PARTNERSHIP","ENTER SWITCH DATE",M543="SWITCH TO ALPHA","ENTER SWITCH DATE",M543="NEW JOINER","ENTER EMPLOYMENT START DATE",M543="OPT IN","ENTER OPT IN DATE",M543="NEW JOINER / LEAVER","ENTER START DATE AND DOL",M543="NEW JOINER / OPT OUT","ENTER START DATE AND DATE OF OPT OUT",M543="NEW JOINER / PARTNERSHIP","ENTER START DATE AND DATE OF SWITCH TO PARTNERSHIP",M543="LEAVER FROM CAREER BREAK","ENTER DOL",M543="LEAVER FROM OPT OUT","ENTER DOL",M543="LEAVER FROM PARTNERSHIP","ENTER DOL",M543="RETURN FROM CAREER BREAK","ENTER RETURN BACK DATE",M543="INVALID COMBINATION","REVIEW INPUT",M543="AWAITING INPUT","AWAITING INPUT",M543="CONTINUOUS OPT OUT","",M543="CONTINUOUS CAREER BREAK","",M543="CONTINUOUS PARTNERSHIP","")</f>
        <v>AWAITING INPUT</v>
      </c>
      <c r="S543" s="11" t="str">
        <f t="shared" si="28"/>
        <v/>
      </c>
    </row>
    <row r="544" spans="1:19" ht="20.25" x14ac:dyDescent="0.25">
      <c r="A544" s="46"/>
      <c r="B544" s="46"/>
      <c r="C544" s="46"/>
      <c r="D544" s="46"/>
      <c r="E544" s="46"/>
      <c r="F544" s="46"/>
      <c r="G544" s="46"/>
      <c r="H544" s="46"/>
      <c r="J544" s="16"/>
      <c r="K544" s="16"/>
      <c r="L544" s="16"/>
      <c r="M544" s="11" t="str">
        <f t="shared" si="27"/>
        <v>AWAITING INPUT</v>
      </c>
      <c r="O544" s="15"/>
      <c r="P544" s="13" t="str">
        <f t="shared" si="29"/>
        <v>←</v>
      </c>
      <c r="Q544" s="7" t="str" cm="1">
        <f t="array" ref="Q544">_xlfn.IFS(M544="ACTIVE","",M544="LEAVER","ENTER DOL",M544="LEAVER @ 31/03","ENTER DOL",M544="OPT OUT","ENTER OPT OUT DATE",M544="CAREER BREAK","ENTER START DATE OF CAREER BREAK",M544="DEATH IN SERVICE","ENTER DATE OF DEATH",M544="SWITCH TO PARTNERSHIP","ENTER SWITCH DATE",M544="SWITCH TO ALPHA","ENTER SWITCH DATE",M544="NEW JOINER","ENTER EMPLOYMENT START DATE",M544="OPT IN","ENTER OPT IN DATE",M544="NEW JOINER / LEAVER","ENTER START DATE AND DOL",M544="NEW JOINER / OPT OUT","ENTER START DATE AND DATE OF OPT OUT",M544="NEW JOINER / PARTNERSHIP","ENTER START DATE AND DATE OF SWITCH TO PARTNERSHIP",M544="LEAVER FROM CAREER BREAK","ENTER DOL",M544="LEAVER FROM OPT OUT","ENTER DOL",M544="LEAVER FROM PARTNERSHIP","ENTER DOL",M544="RETURN FROM CAREER BREAK","ENTER RETURN BACK DATE",M544="INVALID COMBINATION","REVIEW INPUT",M544="AWAITING INPUT","AWAITING INPUT",M544="CONTINUOUS OPT OUT","",M544="CONTINUOUS CAREER BREAK","",M544="CONTINUOUS PARTNERSHIP","")</f>
        <v>AWAITING INPUT</v>
      </c>
      <c r="S544" s="11" t="str">
        <f t="shared" si="28"/>
        <v/>
      </c>
    </row>
    <row r="545" spans="1:19" ht="20.25" x14ac:dyDescent="0.25">
      <c r="A545" s="46"/>
      <c r="B545" s="46"/>
      <c r="C545" s="46"/>
      <c r="D545" s="46"/>
      <c r="E545" s="46"/>
      <c r="F545" s="46"/>
      <c r="G545" s="46"/>
      <c r="H545" s="46"/>
      <c r="J545" s="16"/>
      <c r="K545" s="16"/>
      <c r="L545" s="16"/>
      <c r="M545" s="11" t="str">
        <f t="shared" si="27"/>
        <v>AWAITING INPUT</v>
      </c>
      <c r="O545" s="15"/>
      <c r="P545" s="13" t="str">
        <f t="shared" si="29"/>
        <v>←</v>
      </c>
      <c r="Q545" s="7" t="str" cm="1">
        <f t="array" ref="Q545">_xlfn.IFS(M545="ACTIVE","",M545="LEAVER","ENTER DOL",M545="LEAVER @ 31/03","ENTER DOL",M545="OPT OUT","ENTER OPT OUT DATE",M545="CAREER BREAK","ENTER START DATE OF CAREER BREAK",M545="DEATH IN SERVICE","ENTER DATE OF DEATH",M545="SWITCH TO PARTNERSHIP","ENTER SWITCH DATE",M545="SWITCH TO ALPHA","ENTER SWITCH DATE",M545="NEW JOINER","ENTER EMPLOYMENT START DATE",M545="OPT IN","ENTER OPT IN DATE",M545="NEW JOINER / LEAVER","ENTER START DATE AND DOL",M545="NEW JOINER / OPT OUT","ENTER START DATE AND DATE OF OPT OUT",M545="NEW JOINER / PARTNERSHIP","ENTER START DATE AND DATE OF SWITCH TO PARTNERSHIP",M545="LEAVER FROM CAREER BREAK","ENTER DOL",M545="LEAVER FROM OPT OUT","ENTER DOL",M545="LEAVER FROM PARTNERSHIP","ENTER DOL",M545="RETURN FROM CAREER BREAK","ENTER RETURN BACK DATE",M545="INVALID COMBINATION","REVIEW INPUT",M545="AWAITING INPUT","AWAITING INPUT",M545="CONTINUOUS OPT OUT","",M545="CONTINUOUS CAREER BREAK","",M545="CONTINUOUS PARTNERSHIP","")</f>
        <v>AWAITING INPUT</v>
      </c>
      <c r="S545" s="11" t="str">
        <f t="shared" si="28"/>
        <v/>
      </c>
    </row>
    <row r="546" spans="1:19" ht="20.25" x14ac:dyDescent="0.25">
      <c r="A546" s="46"/>
      <c r="B546" s="46"/>
      <c r="C546" s="46"/>
      <c r="D546" s="46"/>
      <c r="E546" s="46"/>
      <c r="F546" s="46"/>
      <c r="G546" s="46"/>
      <c r="H546" s="46"/>
      <c r="J546" s="16"/>
      <c r="K546" s="16"/>
      <c r="L546" s="16"/>
      <c r="M546" s="11" t="str">
        <f t="shared" si="27"/>
        <v>AWAITING INPUT</v>
      </c>
      <c r="O546" s="15"/>
      <c r="P546" s="13" t="str">
        <f t="shared" si="29"/>
        <v>←</v>
      </c>
      <c r="Q546" s="7" t="str" cm="1">
        <f t="array" ref="Q546">_xlfn.IFS(M546="ACTIVE","",M546="LEAVER","ENTER DOL",M546="LEAVER @ 31/03","ENTER DOL",M546="OPT OUT","ENTER OPT OUT DATE",M546="CAREER BREAK","ENTER START DATE OF CAREER BREAK",M546="DEATH IN SERVICE","ENTER DATE OF DEATH",M546="SWITCH TO PARTNERSHIP","ENTER SWITCH DATE",M546="SWITCH TO ALPHA","ENTER SWITCH DATE",M546="NEW JOINER","ENTER EMPLOYMENT START DATE",M546="OPT IN","ENTER OPT IN DATE",M546="NEW JOINER / LEAVER","ENTER START DATE AND DOL",M546="NEW JOINER / OPT OUT","ENTER START DATE AND DATE OF OPT OUT",M546="NEW JOINER / PARTNERSHIP","ENTER START DATE AND DATE OF SWITCH TO PARTNERSHIP",M546="LEAVER FROM CAREER BREAK","ENTER DOL",M546="LEAVER FROM OPT OUT","ENTER DOL",M546="LEAVER FROM PARTNERSHIP","ENTER DOL",M546="RETURN FROM CAREER BREAK","ENTER RETURN BACK DATE",M546="INVALID COMBINATION","REVIEW INPUT",M546="AWAITING INPUT","AWAITING INPUT",M546="CONTINUOUS OPT OUT","",M546="CONTINUOUS CAREER BREAK","",M546="CONTINUOUS PARTNERSHIP","")</f>
        <v>AWAITING INPUT</v>
      </c>
      <c r="S546" s="11" t="str">
        <f t="shared" si="28"/>
        <v/>
      </c>
    </row>
    <row r="547" spans="1:19" ht="20.25" x14ac:dyDescent="0.25">
      <c r="A547" s="46"/>
      <c r="B547" s="46"/>
      <c r="C547" s="46"/>
      <c r="D547" s="46"/>
      <c r="E547" s="46"/>
      <c r="F547" s="46"/>
      <c r="G547" s="46"/>
      <c r="H547" s="46"/>
      <c r="J547" s="16"/>
      <c r="K547" s="16"/>
      <c r="L547" s="16"/>
      <c r="M547" s="11" t="str">
        <f t="shared" si="27"/>
        <v>AWAITING INPUT</v>
      </c>
      <c r="O547" s="15"/>
      <c r="P547" s="13" t="str">
        <f t="shared" si="29"/>
        <v>←</v>
      </c>
      <c r="Q547" s="7" t="str" cm="1">
        <f t="array" ref="Q547">_xlfn.IFS(M547="ACTIVE","",M547="LEAVER","ENTER DOL",M547="LEAVER @ 31/03","ENTER DOL",M547="OPT OUT","ENTER OPT OUT DATE",M547="CAREER BREAK","ENTER START DATE OF CAREER BREAK",M547="DEATH IN SERVICE","ENTER DATE OF DEATH",M547="SWITCH TO PARTNERSHIP","ENTER SWITCH DATE",M547="SWITCH TO ALPHA","ENTER SWITCH DATE",M547="NEW JOINER","ENTER EMPLOYMENT START DATE",M547="OPT IN","ENTER OPT IN DATE",M547="NEW JOINER / LEAVER","ENTER START DATE AND DOL",M547="NEW JOINER / OPT OUT","ENTER START DATE AND DATE OF OPT OUT",M547="NEW JOINER / PARTNERSHIP","ENTER START DATE AND DATE OF SWITCH TO PARTNERSHIP",M547="LEAVER FROM CAREER BREAK","ENTER DOL",M547="LEAVER FROM OPT OUT","ENTER DOL",M547="LEAVER FROM PARTNERSHIP","ENTER DOL",M547="RETURN FROM CAREER BREAK","ENTER RETURN BACK DATE",M547="INVALID COMBINATION","REVIEW INPUT",M547="AWAITING INPUT","AWAITING INPUT",M547="CONTINUOUS OPT OUT","",M547="CONTINUOUS CAREER BREAK","",M547="CONTINUOUS PARTNERSHIP","")</f>
        <v>AWAITING INPUT</v>
      </c>
      <c r="S547" s="11" t="str">
        <f t="shared" si="28"/>
        <v/>
      </c>
    </row>
    <row r="548" spans="1:19" ht="20.25" x14ac:dyDescent="0.25">
      <c r="A548" s="46"/>
      <c r="B548" s="46"/>
      <c r="C548" s="46"/>
      <c r="D548" s="46"/>
      <c r="E548" s="46"/>
      <c r="F548" s="46"/>
      <c r="G548" s="46"/>
      <c r="H548" s="46"/>
      <c r="J548" s="16"/>
      <c r="K548" s="16"/>
      <c r="L548" s="16"/>
      <c r="M548" s="11" t="str">
        <f t="shared" si="27"/>
        <v>AWAITING INPUT</v>
      </c>
      <c r="O548" s="15"/>
      <c r="P548" s="13" t="str">
        <f t="shared" si="29"/>
        <v>←</v>
      </c>
      <c r="Q548" s="7" t="str" cm="1">
        <f t="array" ref="Q548">_xlfn.IFS(M548="ACTIVE","",M548="LEAVER","ENTER DOL",M548="LEAVER @ 31/03","ENTER DOL",M548="OPT OUT","ENTER OPT OUT DATE",M548="CAREER BREAK","ENTER START DATE OF CAREER BREAK",M548="DEATH IN SERVICE","ENTER DATE OF DEATH",M548="SWITCH TO PARTNERSHIP","ENTER SWITCH DATE",M548="SWITCH TO ALPHA","ENTER SWITCH DATE",M548="NEW JOINER","ENTER EMPLOYMENT START DATE",M548="OPT IN","ENTER OPT IN DATE",M548="NEW JOINER / LEAVER","ENTER START DATE AND DOL",M548="NEW JOINER / OPT OUT","ENTER START DATE AND DATE OF OPT OUT",M548="NEW JOINER / PARTNERSHIP","ENTER START DATE AND DATE OF SWITCH TO PARTNERSHIP",M548="LEAVER FROM CAREER BREAK","ENTER DOL",M548="LEAVER FROM OPT OUT","ENTER DOL",M548="LEAVER FROM PARTNERSHIP","ENTER DOL",M548="RETURN FROM CAREER BREAK","ENTER RETURN BACK DATE",M548="INVALID COMBINATION","REVIEW INPUT",M548="AWAITING INPUT","AWAITING INPUT",M548="CONTINUOUS OPT OUT","",M548="CONTINUOUS CAREER BREAK","",M548="CONTINUOUS PARTNERSHIP","")</f>
        <v>AWAITING INPUT</v>
      </c>
      <c r="S548" s="11" t="str">
        <f t="shared" si="28"/>
        <v/>
      </c>
    </row>
    <row r="549" spans="1:19" ht="20.25" x14ac:dyDescent="0.25">
      <c r="A549" s="46"/>
      <c r="B549" s="46"/>
      <c r="C549" s="46"/>
      <c r="D549" s="46"/>
      <c r="E549" s="46"/>
      <c r="F549" s="46"/>
      <c r="G549" s="46"/>
      <c r="H549" s="46"/>
      <c r="J549" s="16"/>
      <c r="K549" s="16"/>
      <c r="L549" s="16"/>
      <c r="M549" s="11" t="str">
        <f t="shared" si="27"/>
        <v>AWAITING INPUT</v>
      </c>
      <c r="O549" s="15"/>
      <c r="P549" s="13" t="str">
        <f t="shared" si="29"/>
        <v>←</v>
      </c>
      <c r="Q549" s="7" t="str" cm="1">
        <f t="array" ref="Q549">_xlfn.IFS(M549="ACTIVE","",M549="LEAVER","ENTER DOL",M549="LEAVER @ 31/03","ENTER DOL",M549="OPT OUT","ENTER OPT OUT DATE",M549="CAREER BREAK","ENTER START DATE OF CAREER BREAK",M549="DEATH IN SERVICE","ENTER DATE OF DEATH",M549="SWITCH TO PARTNERSHIP","ENTER SWITCH DATE",M549="SWITCH TO ALPHA","ENTER SWITCH DATE",M549="NEW JOINER","ENTER EMPLOYMENT START DATE",M549="OPT IN","ENTER OPT IN DATE",M549="NEW JOINER / LEAVER","ENTER START DATE AND DOL",M549="NEW JOINER / OPT OUT","ENTER START DATE AND DATE OF OPT OUT",M549="NEW JOINER / PARTNERSHIP","ENTER START DATE AND DATE OF SWITCH TO PARTNERSHIP",M549="LEAVER FROM CAREER BREAK","ENTER DOL",M549="LEAVER FROM OPT OUT","ENTER DOL",M549="LEAVER FROM PARTNERSHIP","ENTER DOL",M549="RETURN FROM CAREER BREAK","ENTER RETURN BACK DATE",M549="INVALID COMBINATION","REVIEW INPUT",M549="AWAITING INPUT","AWAITING INPUT",M549="CONTINUOUS OPT OUT","",M549="CONTINUOUS CAREER BREAK","",M549="CONTINUOUS PARTNERSHIP","")</f>
        <v>AWAITING INPUT</v>
      </c>
      <c r="S549" s="11" t="str">
        <f t="shared" si="28"/>
        <v/>
      </c>
    </row>
    <row r="550" spans="1:19" ht="20.25" x14ac:dyDescent="0.25">
      <c r="A550" s="46"/>
      <c r="B550" s="46"/>
      <c r="C550" s="46"/>
      <c r="D550" s="46"/>
      <c r="E550" s="46"/>
      <c r="F550" s="46"/>
      <c r="G550" s="46"/>
      <c r="H550" s="46"/>
      <c r="J550" s="16"/>
      <c r="K550" s="16"/>
      <c r="L550" s="16"/>
      <c r="M550" s="11" t="str">
        <f t="shared" si="27"/>
        <v>AWAITING INPUT</v>
      </c>
      <c r="O550" s="15"/>
      <c r="P550" s="13" t="str">
        <f t="shared" si="29"/>
        <v>←</v>
      </c>
      <c r="Q550" s="7" t="str" cm="1">
        <f t="array" ref="Q550">_xlfn.IFS(M550="ACTIVE","",M550="LEAVER","ENTER DOL",M550="LEAVER @ 31/03","ENTER DOL",M550="OPT OUT","ENTER OPT OUT DATE",M550="CAREER BREAK","ENTER START DATE OF CAREER BREAK",M550="DEATH IN SERVICE","ENTER DATE OF DEATH",M550="SWITCH TO PARTNERSHIP","ENTER SWITCH DATE",M550="SWITCH TO ALPHA","ENTER SWITCH DATE",M550="NEW JOINER","ENTER EMPLOYMENT START DATE",M550="OPT IN","ENTER OPT IN DATE",M550="NEW JOINER / LEAVER","ENTER START DATE AND DOL",M550="NEW JOINER / OPT OUT","ENTER START DATE AND DATE OF OPT OUT",M550="NEW JOINER / PARTNERSHIP","ENTER START DATE AND DATE OF SWITCH TO PARTNERSHIP",M550="LEAVER FROM CAREER BREAK","ENTER DOL",M550="LEAVER FROM OPT OUT","ENTER DOL",M550="LEAVER FROM PARTNERSHIP","ENTER DOL",M550="RETURN FROM CAREER BREAK","ENTER RETURN BACK DATE",M550="INVALID COMBINATION","REVIEW INPUT",M550="AWAITING INPUT","AWAITING INPUT",M550="CONTINUOUS OPT OUT","",M550="CONTINUOUS CAREER BREAK","",M550="CONTINUOUS PARTNERSHIP","")</f>
        <v>AWAITING INPUT</v>
      </c>
      <c r="S550" s="11" t="str">
        <f t="shared" si="28"/>
        <v/>
      </c>
    </row>
    <row r="551" spans="1:19" ht="20.25" x14ac:dyDescent="0.25">
      <c r="A551" s="46"/>
      <c r="B551" s="46"/>
      <c r="C551" s="46"/>
      <c r="D551" s="46"/>
      <c r="E551" s="46"/>
      <c r="F551" s="46"/>
      <c r="G551" s="46"/>
      <c r="H551" s="46"/>
      <c r="J551" s="16"/>
      <c r="K551" s="16"/>
      <c r="L551" s="16"/>
      <c r="M551" s="11" t="str">
        <f t="shared" si="27"/>
        <v>AWAITING INPUT</v>
      </c>
      <c r="O551" s="15"/>
      <c r="P551" s="13" t="str">
        <f t="shared" si="29"/>
        <v>←</v>
      </c>
      <c r="Q551" s="7" t="str" cm="1">
        <f t="array" ref="Q551">_xlfn.IFS(M551="ACTIVE","",M551="LEAVER","ENTER DOL",M551="LEAVER @ 31/03","ENTER DOL",M551="OPT OUT","ENTER OPT OUT DATE",M551="CAREER BREAK","ENTER START DATE OF CAREER BREAK",M551="DEATH IN SERVICE","ENTER DATE OF DEATH",M551="SWITCH TO PARTNERSHIP","ENTER SWITCH DATE",M551="SWITCH TO ALPHA","ENTER SWITCH DATE",M551="NEW JOINER","ENTER EMPLOYMENT START DATE",M551="OPT IN","ENTER OPT IN DATE",M551="NEW JOINER / LEAVER","ENTER START DATE AND DOL",M551="NEW JOINER / OPT OUT","ENTER START DATE AND DATE OF OPT OUT",M551="NEW JOINER / PARTNERSHIP","ENTER START DATE AND DATE OF SWITCH TO PARTNERSHIP",M551="LEAVER FROM CAREER BREAK","ENTER DOL",M551="LEAVER FROM OPT OUT","ENTER DOL",M551="LEAVER FROM PARTNERSHIP","ENTER DOL",M551="RETURN FROM CAREER BREAK","ENTER RETURN BACK DATE",M551="INVALID COMBINATION","REVIEW INPUT",M551="AWAITING INPUT","AWAITING INPUT",M551="CONTINUOUS OPT OUT","",M551="CONTINUOUS CAREER BREAK","",M551="CONTINUOUS PARTNERSHIP","")</f>
        <v>AWAITING INPUT</v>
      </c>
      <c r="S551" s="11" t="str">
        <f t="shared" si="28"/>
        <v/>
      </c>
    </row>
    <row r="552" spans="1:19" ht="20.25" x14ac:dyDescent="0.25">
      <c r="A552" s="46"/>
      <c r="B552" s="46"/>
      <c r="C552" s="46"/>
      <c r="D552" s="46"/>
      <c r="E552" s="46"/>
      <c r="F552" s="46"/>
      <c r="G552" s="46"/>
      <c r="H552" s="46"/>
      <c r="J552" s="16"/>
      <c r="K552" s="16"/>
      <c r="L552" s="16"/>
      <c r="M552" s="11" t="str">
        <f t="shared" si="27"/>
        <v>AWAITING INPUT</v>
      </c>
      <c r="O552" s="15"/>
      <c r="P552" s="13" t="str">
        <f t="shared" si="29"/>
        <v>←</v>
      </c>
      <c r="Q552" s="7" t="str" cm="1">
        <f t="array" ref="Q552">_xlfn.IFS(M552="ACTIVE","",M552="LEAVER","ENTER DOL",M552="LEAVER @ 31/03","ENTER DOL",M552="OPT OUT","ENTER OPT OUT DATE",M552="CAREER BREAK","ENTER START DATE OF CAREER BREAK",M552="DEATH IN SERVICE","ENTER DATE OF DEATH",M552="SWITCH TO PARTNERSHIP","ENTER SWITCH DATE",M552="SWITCH TO ALPHA","ENTER SWITCH DATE",M552="NEW JOINER","ENTER EMPLOYMENT START DATE",M552="OPT IN","ENTER OPT IN DATE",M552="NEW JOINER / LEAVER","ENTER START DATE AND DOL",M552="NEW JOINER / OPT OUT","ENTER START DATE AND DATE OF OPT OUT",M552="NEW JOINER / PARTNERSHIP","ENTER START DATE AND DATE OF SWITCH TO PARTNERSHIP",M552="LEAVER FROM CAREER BREAK","ENTER DOL",M552="LEAVER FROM OPT OUT","ENTER DOL",M552="LEAVER FROM PARTNERSHIP","ENTER DOL",M552="RETURN FROM CAREER BREAK","ENTER RETURN BACK DATE",M552="INVALID COMBINATION","REVIEW INPUT",M552="AWAITING INPUT","AWAITING INPUT",M552="CONTINUOUS OPT OUT","",M552="CONTINUOUS CAREER BREAK","",M552="CONTINUOUS PARTNERSHIP","")</f>
        <v>AWAITING INPUT</v>
      </c>
      <c r="S552" s="11" t="str">
        <f t="shared" si="28"/>
        <v/>
      </c>
    </row>
    <row r="553" spans="1:19" ht="20.25" x14ac:dyDescent="0.25">
      <c r="A553" s="46"/>
      <c r="B553" s="46"/>
      <c r="C553" s="46"/>
      <c r="D553" s="46"/>
      <c r="E553" s="46"/>
      <c r="F553" s="46"/>
      <c r="G553" s="46"/>
      <c r="H553" s="46"/>
      <c r="J553" s="16"/>
      <c r="K553" s="16"/>
      <c r="L553" s="16"/>
      <c r="M553" s="11" t="str">
        <f t="shared" si="27"/>
        <v>AWAITING INPUT</v>
      </c>
      <c r="O553" s="15"/>
      <c r="P553" s="13" t="str">
        <f t="shared" si="29"/>
        <v>←</v>
      </c>
      <c r="Q553" s="7" t="str" cm="1">
        <f t="array" ref="Q553">_xlfn.IFS(M553="ACTIVE","",M553="LEAVER","ENTER DOL",M553="LEAVER @ 31/03","ENTER DOL",M553="OPT OUT","ENTER OPT OUT DATE",M553="CAREER BREAK","ENTER START DATE OF CAREER BREAK",M553="DEATH IN SERVICE","ENTER DATE OF DEATH",M553="SWITCH TO PARTNERSHIP","ENTER SWITCH DATE",M553="SWITCH TO ALPHA","ENTER SWITCH DATE",M553="NEW JOINER","ENTER EMPLOYMENT START DATE",M553="OPT IN","ENTER OPT IN DATE",M553="NEW JOINER / LEAVER","ENTER START DATE AND DOL",M553="NEW JOINER / OPT OUT","ENTER START DATE AND DATE OF OPT OUT",M553="NEW JOINER / PARTNERSHIP","ENTER START DATE AND DATE OF SWITCH TO PARTNERSHIP",M553="LEAVER FROM CAREER BREAK","ENTER DOL",M553="LEAVER FROM OPT OUT","ENTER DOL",M553="LEAVER FROM PARTNERSHIP","ENTER DOL",M553="RETURN FROM CAREER BREAK","ENTER RETURN BACK DATE",M553="INVALID COMBINATION","REVIEW INPUT",M553="AWAITING INPUT","AWAITING INPUT",M553="CONTINUOUS OPT OUT","",M553="CONTINUOUS CAREER BREAK","",M553="CONTINUOUS PARTNERSHIP","")</f>
        <v>AWAITING INPUT</v>
      </c>
      <c r="S553" s="11" t="str">
        <f t="shared" si="28"/>
        <v/>
      </c>
    </row>
    <row r="554" spans="1:19" ht="20.25" x14ac:dyDescent="0.25">
      <c r="A554" s="46"/>
      <c r="B554" s="46"/>
      <c r="C554" s="46"/>
      <c r="D554" s="46"/>
      <c r="E554" s="46"/>
      <c r="F554" s="46"/>
      <c r="G554" s="46"/>
      <c r="H554" s="46"/>
      <c r="J554" s="16"/>
      <c r="K554" s="16"/>
      <c r="L554" s="16"/>
      <c r="M554" s="11" t="str">
        <f t="shared" si="27"/>
        <v>AWAITING INPUT</v>
      </c>
      <c r="O554" s="15"/>
      <c r="P554" s="13" t="str">
        <f t="shared" si="29"/>
        <v>←</v>
      </c>
      <c r="Q554" s="7" t="str" cm="1">
        <f t="array" ref="Q554">_xlfn.IFS(M554="ACTIVE","",M554="LEAVER","ENTER DOL",M554="LEAVER @ 31/03","ENTER DOL",M554="OPT OUT","ENTER OPT OUT DATE",M554="CAREER BREAK","ENTER START DATE OF CAREER BREAK",M554="DEATH IN SERVICE","ENTER DATE OF DEATH",M554="SWITCH TO PARTNERSHIP","ENTER SWITCH DATE",M554="SWITCH TO ALPHA","ENTER SWITCH DATE",M554="NEW JOINER","ENTER EMPLOYMENT START DATE",M554="OPT IN","ENTER OPT IN DATE",M554="NEW JOINER / LEAVER","ENTER START DATE AND DOL",M554="NEW JOINER / OPT OUT","ENTER START DATE AND DATE OF OPT OUT",M554="NEW JOINER / PARTNERSHIP","ENTER START DATE AND DATE OF SWITCH TO PARTNERSHIP",M554="LEAVER FROM CAREER BREAK","ENTER DOL",M554="LEAVER FROM OPT OUT","ENTER DOL",M554="LEAVER FROM PARTNERSHIP","ENTER DOL",M554="RETURN FROM CAREER BREAK","ENTER RETURN BACK DATE",M554="INVALID COMBINATION","REVIEW INPUT",M554="AWAITING INPUT","AWAITING INPUT",M554="CONTINUOUS OPT OUT","",M554="CONTINUOUS CAREER BREAK","",M554="CONTINUOUS PARTNERSHIP","")</f>
        <v>AWAITING INPUT</v>
      </c>
      <c r="S554" s="11" t="str">
        <f t="shared" si="28"/>
        <v/>
      </c>
    </row>
    <row r="555" spans="1:19" ht="20.25" x14ac:dyDescent="0.25">
      <c r="A555" s="46"/>
      <c r="B555" s="46"/>
      <c r="C555" s="46"/>
      <c r="D555" s="46"/>
      <c r="E555" s="46"/>
      <c r="F555" s="46"/>
      <c r="G555" s="46"/>
      <c r="H555" s="46"/>
      <c r="J555" s="16"/>
      <c r="K555" s="16"/>
      <c r="L555" s="16"/>
      <c r="M555" s="11" t="str">
        <f t="shared" si="27"/>
        <v>AWAITING INPUT</v>
      </c>
      <c r="O555" s="15"/>
      <c r="P555" s="13" t="str">
        <f t="shared" si="29"/>
        <v>←</v>
      </c>
      <c r="Q555" s="7" t="str" cm="1">
        <f t="array" ref="Q555">_xlfn.IFS(M555="ACTIVE","",M555="LEAVER","ENTER DOL",M555="LEAVER @ 31/03","ENTER DOL",M555="OPT OUT","ENTER OPT OUT DATE",M555="CAREER BREAK","ENTER START DATE OF CAREER BREAK",M555="DEATH IN SERVICE","ENTER DATE OF DEATH",M555="SWITCH TO PARTNERSHIP","ENTER SWITCH DATE",M555="SWITCH TO ALPHA","ENTER SWITCH DATE",M555="NEW JOINER","ENTER EMPLOYMENT START DATE",M555="OPT IN","ENTER OPT IN DATE",M555="NEW JOINER / LEAVER","ENTER START DATE AND DOL",M555="NEW JOINER / OPT OUT","ENTER START DATE AND DATE OF OPT OUT",M555="NEW JOINER / PARTNERSHIP","ENTER START DATE AND DATE OF SWITCH TO PARTNERSHIP",M555="LEAVER FROM CAREER BREAK","ENTER DOL",M555="LEAVER FROM OPT OUT","ENTER DOL",M555="LEAVER FROM PARTNERSHIP","ENTER DOL",M555="RETURN FROM CAREER BREAK","ENTER RETURN BACK DATE",M555="INVALID COMBINATION","REVIEW INPUT",M555="AWAITING INPUT","AWAITING INPUT",M555="CONTINUOUS OPT OUT","",M555="CONTINUOUS CAREER BREAK","",M555="CONTINUOUS PARTNERSHIP","")</f>
        <v>AWAITING INPUT</v>
      </c>
      <c r="S555" s="11" t="str">
        <f t="shared" si="28"/>
        <v/>
      </c>
    </row>
    <row r="556" spans="1:19" ht="20.25" x14ac:dyDescent="0.25">
      <c r="A556" s="46"/>
      <c r="B556" s="46"/>
      <c r="C556" s="46"/>
      <c r="D556" s="46"/>
      <c r="E556" s="46"/>
      <c r="F556" s="46"/>
      <c r="G556" s="46"/>
      <c r="H556" s="46"/>
      <c r="J556" s="16"/>
      <c r="K556" s="16"/>
      <c r="L556" s="16"/>
      <c r="M556" s="11" t="str">
        <f t="shared" si="27"/>
        <v>AWAITING INPUT</v>
      </c>
      <c r="O556" s="15"/>
      <c r="P556" s="13" t="str">
        <f t="shared" si="29"/>
        <v>←</v>
      </c>
      <c r="Q556" s="7" t="str" cm="1">
        <f t="array" ref="Q556">_xlfn.IFS(M556="ACTIVE","",M556="LEAVER","ENTER DOL",M556="LEAVER @ 31/03","ENTER DOL",M556="OPT OUT","ENTER OPT OUT DATE",M556="CAREER BREAK","ENTER START DATE OF CAREER BREAK",M556="DEATH IN SERVICE","ENTER DATE OF DEATH",M556="SWITCH TO PARTNERSHIP","ENTER SWITCH DATE",M556="SWITCH TO ALPHA","ENTER SWITCH DATE",M556="NEW JOINER","ENTER EMPLOYMENT START DATE",M556="OPT IN","ENTER OPT IN DATE",M556="NEW JOINER / LEAVER","ENTER START DATE AND DOL",M556="NEW JOINER / OPT OUT","ENTER START DATE AND DATE OF OPT OUT",M556="NEW JOINER / PARTNERSHIP","ENTER START DATE AND DATE OF SWITCH TO PARTNERSHIP",M556="LEAVER FROM CAREER BREAK","ENTER DOL",M556="LEAVER FROM OPT OUT","ENTER DOL",M556="LEAVER FROM PARTNERSHIP","ENTER DOL",M556="RETURN FROM CAREER BREAK","ENTER RETURN BACK DATE",M556="INVALID COMBINATION","REVIEW INPUT",M556="AWAITING INPUT","AWAITING INPUT",M556="CONTINUOUS OPT OUT","",M556="CONTINUOUS CAREER BREAK","",M556="CONTINUOUS PARTNERSHIP","")</f>
        <v>AWAITING INPUT</v>
      </c>
      <c r="S556" s="11" t="str">
        <f t="shared" si="28"/>
        <v/>
      </c>
    </row>
    <row r="557" spans="1:19" ht="20.25" x14ac:dyDescent="0.25">
      <c r="A557" s="46"/>
      <c r="B557" s="46"/>
      <c r="C557" s="46"/>
      <c r="D557" s="46"/>
      <c r="E557" s="46"/>
      <c r="F557" s="46"/>
      <c r="G557" s="46"/>
      <c r="H557" s="46"/>
      <c r="J557" s="16"/>
      <c r="K557" s="16"/>
      <c r="L557" s="16"/>
      <c r="M557" s="11" t="str">
        <f t="shared" si="27"/>
        <v>AWAITING INPUT</v>
      </c>
      <c r="O557" s="15"/>
      <c r="P557" s="13" t="str">
        <f t="shared" si="29"/>
        <v>←</v>
      </c>
      <c r="Q557" s="7" t="str" cm="1">
        <f t="array" ref="Q557">_xlfn.IFS(M557="ACTIVE","",M557="LEAVER","ENTER DOL",M557="LEAVER @ 31/03","ENTER DOL",M557="OPT OUT","ENTER OPT OUT DATE",M557="CAREER BREAK","ENTER START DATE OF CAREER BREAK",M557="DEATH IN SERVICE","ENTER DATE OF DEATH",M557="SWITCH TO PARTNERSHIP","ENTER SWITCH DATE",M557="SWITCH TO ALPHA","ENTER SWITCH DATE",M557="NEW JOINER","ENTER EMPLOYMENT START DATE",M557="OPT IN","ENTER OPT IN DATE",M557="NEW JOINER / LEAVER","ENTER START DATE AND DOL",M557="NEW JOINER / OPT OUT","ENTER START DATE AND DATE OF OPT OUT",M557="NEW JOINER / PARTNERSHIP","ENTER START DATE AND DATE OF SWITCH TO PARTNERSHIP",M557="LEAVER FROM CAREER BREAK","ENTER DOL",M557="LEAVER FROM OPT OUT","ENTER DOL",M557="LEAVER FROM PARTNERSHIP","ENTER DOL",M557="RETURN FROM CAREER BREAK","ENTER RETURN BACK DATE",M557="INVALID COMBINATION","REVIEW INPUT",M557="AWAITING INPUT","AWAITING INPUT",M557="CONTINUOUS OPT OUT","",M557="CONTINUOUS CAREER BREAK","",M557="CONTINUOUS PARTNERSHIP","")</f>
        <v>AWAITING INPUT</v>
      </c>
      <c r="S557" s="11" t="str">
        <f t="shared" si="28"/>
        <v/>
      </c>
    </row>
    <row r="558" spans="1:19" ht="20.25" x14ac:dyDescent="0.25">
      <c r="A558" s="46"/>
      <c r="B558" s="46"/>
      <c r="C558" s="46"/>
      <c r="D558" s="46"/>
      <c r="E558" s="46"/>
      <c r="F558" s="46"/>
      <c r="G558" s="46"/>
      <c r="H558" s="46"/>
      <c r="J558" s="16"/>
      <c r="K558" s="16"/>
      <c r="L558" s="16"/>
      <c r="M558" s="11" t="str">
        <f t="shared" si="27"/>
        <v>AWAITING INPUT</v>
      </c>
      <c r="O558" s="15"/>
      <c r="P558" s="13" t="str">
        <f t="shared" si="29"/>
        <v>←</v>
      </c>
      <c r="Q558" s="7" t="str" cm="1">
        <f t="array" ref="Q558">_xlfn.IFS(M558="ACTIVE","",M558="LEAVER","ENTER DOL",M558="LEAVER @ 31/03","ENTER DOL",M558="OPT OUT","ENTER OPT OUT DATE",M558="CAREER BREAK","ENTER START DATE OF CAREER BREAK",M558="DEATH IN SERVICE","ENTER DATE OF DEATH",M558="SWITCH TO PARTNERSHIP","ENTER SWITCH DATE",M558="SWITCH TO ALPHA","ENTER SWITCH DATE",M558="NEW JOINER","ENTER EMPLOYMENT START DATE",M558="OPT IN","ENTER OPT IN DATE",M558="NEW JOINER / LEAVER","ENTER START DATE AND DOL",M558="NEW JOINER / OPT OUT","ENTER START DATE AND DATE OF OPT OUT",M558="NEW JOINER / PARTNERSHIP","ENTER START DATE AND DATE OF SWITCH TO PARTNERSHIP",M558="LEAVER FROM CAREER BREAK","ENTER DOL",M558="LEAVER FROM OPT OUT","ENTER DOL",M558="LEAVER FROM PARTNERSHIP","ENTER DOL",M558="RETURN FROM CAREER BREAK","ENTER RETURN BACK DATE",M558="INVALID COMBINATION","REVIEW INPUT",M558="AWAITING INPUT","AWAITING INPUT",M558="CONTINUOUS OPT OUT","",M558="CONTINUOUS CAREER BREAK","",M558="CONTINUOUS PARTNERSHIP","")</f>
        <v>AWAITING INPUT</v>
      </c>
      <c r="S558" s="11" t="str">
        <f t="shared" si="28"/>
        <v/>
      </c>
    </row>
    <row r="559" spans="1:19" ht="20.25" x14ac:dyDescent="0.25">
      <c r="A559" s="46"/>
      <c r="B559" s="46"/>
      <c r="C559" s="46"/>
      <c r="D559" s="46"/>
      <c r="E559" s="46"/>
      <c r="F559" s="46"/>
      <c r="G559" s="46"/>
      <c r="H559" s="46"/>
      <c r="J559" s="16"/>
      <c r="K559" s="16"/>
      <c r="L559" s="16"/>
      <c r="M559" s="11" t="str">
        <f t="shared" ref="M559:M622" si="30">IF(AND($J559="ACTIVE",$K559="ACTIVE",$L559="A"),"ACTIVE",(IF(AND($J559="ACTIVE",$K559="INACTIVE",$L559="B"),"LEAVER",(IF(AND($J559="ACTIVE",$K559="ACTIVE",$L559="BE"),"LEAVER @ 31/03",(IF(AND($J559="ACTIVE",$K559="INACTIVE",$L559="C"),"OPT OUT",(IF(AND($J559="ACTIVE",$K559="INACTIVE",$L559="D"),"CAREER BREAK",(IF(AND($J559="ACTIVE",$K559="INACTIVE",$L559="E"),"SWITCH TO PARTNERSHIP",(IF(AND($J559="ACTIVE",$K559="INACTIVE",$L559="X"),"DEATH IN SERVICE",(IF(AND($J559="INACTIVE",$K559="ACTIVE",$L559="F"),"SWITCH TO ALPHA",(IF(AND($J559="INACTIVE",$K559="ACTIVE",$L559="G"),"NEW JOINER",(IF(AND($J559="INACTIVE",$K559="ACTIVE",$L559="H"),"OPT IN",(IF(AND($J559="INACTIVE",$K559="ACTIVE",$L559="I"),"RETURN FROM CAREER BREAK",(IF(AND($J559="INACTIVE",$K559="INACTIVE",$L559="GB"),"NEW JOINER / LEAVER",(IF(AND($J559="INACTIVE",$K559="INACTIVE",$L559="GO"),"NEW JOINER / OPT OUT",(IF(AND($J559="INACTIVE",$K559="INACTIVE",$L559="GP"),"NEW JOINER / PARTNERSHIP",(IF(AND($J559="INACTIVE",$K559="INACTIVE",$L559="BC"),"LEAVER FROM CAREER BREAK",(IF(AND($J559="INACTIVE",$K559="INACTIVE",$L559="BO"),"LEAVER FROM OPT OUT",(IF(AND($J559="INACTIVE",$K559="INACTIVE",$L559="BP"),"LEAVER FROM PARTNERSHIP",(IF(AND($J559="INACTIVE",$K559="INACTIVE",$L559="J"),"CONTINUOUS OPT OUT",(IF(AND($J559="INACTIVE",$K559="INACTIVE",$L559="K"),"CONTINUOUS CAREER BREAK",(IF(AND($J559="INACTIVE",$K559="INACTIVE",$L559="L"),"CONTINUOUS PARTNERSHIP",(IF(AND($J559="",$K559="",$L559=""),"AWAITING INPUT","INVALID COMBINATION")))))))))))))))))))))))))))))))))))))))))</f>
        <v>AWAITING INPUT</v>
      </c>
      <c r="O559" s="15"/>
      <c r="P559" s="13" t="str">
        <f t="shared" si="29"/>
        <v>←</v>
      </c>
      <c r="Q559" s="7" t="str" cm="1">
        <f t="array" ref="Q559">_xlfn.IFS(M559="ACTIVE","",M559="LEAVER","ENTER DOL",M559="LEAVER @ 31/03","ENTER DOL",M559="OPT OUT","ENTER OPT OUT DATE",M559="CAREER BREAK","ENTER START DATE OF CAREER BREAK",M559="DEATH IN SERVICE","ENTER DATE OF DEATH",M559="SWITCH TO PARTNERSHIP","ENTER SWITCH DATE",M559="SWITCH TO ALPHA","ENTER SWITCH DATE",M559="NEW JOINER","ENTER EMPLOYMENT START DATE",M559="OPT IN","ENTER OPT IN DATE",M559="NEW JOINER / LEAVER","ENTER START DATE AND DOL",M559="NEW JOINER / OPT OUT","ENTER START DATE AND DATE OF OPT OUT",M559="NEW JOINER / PARTNERSHIP","ENTER START DATE AND DATE OF SWITCH TO PARTNERSHIP",M559="LEAVER FROM CAREER BREAK","ENTER DOL",M559="LEAVER FROM OPT OUT","ENTER DOL",M559="LEAVER FROM PARTNERSHIP","ENTER DOL",M559="RETURN FROM CAREER BREAK","ENTER RETURN BACK DATE",M559="INVALID COMBINATION","REVIEW INPUT",M559="AWAITING INPUT","AWAITING INPUT",M559="CONTINUOUS OPT OUT","",M559="CONTINUOUS CAREER BREAK","",M559="CONTINUOUS PARTNERSHIP","")</f>
        <v>AWAITING INPUT</v>
      </c>
      <c r="S559" s="11" t="str">
        <f t="shared" si="28"/>
        <v/>
      </c>
    </row>
    <row r="560" spans="1:19" ht="20.25" x14ac:dyDescent="0.25">
      <c r="A560" s="46"/>
      <c r="B560" s="46"/>
      <c r="C560" s="46"/>
      <c r="D560" s="46"/>
      <c r="E560" s="46"/>
      <c r="F560" s="46"/>
      <c r="G560" s="46"/>
      <c r="H560" s="46"/>
      <c r="J560" s="16"/>
      <c r="K560" s="16"/>
      <c r="L560" s="16"/>
      <c r="M560" s="11" t="str">
        <f t="shared" si="30"/>
        <v>AWAITING INPUT</v>
      </c>
      <c r="O560" s="15"/>
      <c r="P560" s="13" t="str">
        <f t="shared" si="29"/>
        <v>←</v>
      </c>
      <c r="Q560" s="7" t="str" cm="1">
        <f t="array" ref="Q560">_xlfn.IFS(M560="ACTIVE","",M560="LEAVER","ENTER DOL",M560="LEAVER @ 31/03","ENTER DOL",M560="OPT OUT","ENTER OPT OUT DATE",M560="CAREER BREAK","ENTER START DATE OF CAREER BREAK",M560="DEATH IN SERVICE","ENTER DATE OF DEATH",M560="SWITCH TO PARTNERSHIP","ENTER SWITCH DATE",M560="SWITCH TO ALPHA","ENTER SWITCH DATE",M560="NEW JOINER","ENTER EMPLOYMENT START DATE",M560="OPT IN","ENTER OPT IN DATE",M560="NEW JOINER / LEAVER","ENTER START DATE AND DOL",M560="NEW JOINER / OPT OUT","ENTER START DATE AND DATE OF OPT OUT",M560="NEW JOINER / PARTNERSHIP","ENTER START DATE AND DATE OF SWITCH TO PARTNERSHIP",M560="LEAVER FROM CAREER BREAK","ENTER DOL",M560="LEAVER FROM OPT OUT","ENTER DOL",M560="LEAVER FROM PARTNERSHIP","ENTER DOL",M560="RETURN FROM CAREER BREAK","ENTER RETURN BACK DATE",M560="INVALID COMBINATION","REVIEW INPUT",M560="AWAITING INPUT","AWAITING INPUT",M560="CONTINUOUS OPT OUT","",M560="CONTINUOUS CAREER BREAK","",M560="CONTINUOUS PARTNERSHIP","")</f>
        <v>AWAITING INPUT</v>
      </c>
      <c r="S560" s="11" t="str">
        <f t="shared" si="28"/>
        <v/>
      </c>
    </row>
    <row r="561" spans="1:19" ht="20.25" x14ac:dyDescent="0.25">
      <c r="A561" s="46"/>
      <c r="B561" s="46"/>
      <c r="C561" s="46"/>
      <c r="D561" s="46"/>
      <c r="E561" s="46"/>
      <c r="F561" s="46"/>
      <c r="G561" s="46"/>
      <c r="H561" s="46"/>
      <c r="J561" s="16"/>
      <c r="K561" s="16"/>
      <c r="L561" s="16"/>
      <c r="M561" s="11" t="str">
        <f t="shared" si="30"/>
        <v>AWAITING INPUT</v>
      </c>
      <c r="O561" s="15"/>
      <c r="P561" s="13" t="str">
        <f t="shared" si="29"/>
        <v>←</v>
      </c>
      <c r="Q561" s="7" t="str" cm="1">
        <f t="array" ref="Q561">_xlfn.IFS(M561="ACTIVE","",M561="LEAVER","ENTER DOL",M561="LEAVER @ 31/03","ENTER DOL",M561="OPT OUT","ENTER OPT OUT DATE",M561="CAREER BREAK","ENTER START DATE OF CAREER BREAK",M561="DEATH IN SERVICE","ENTER DATE OF DEATH",M561="SWITCH TO PARTNERSHIP","ENTER SWITCH DATE",M561="SWITCH TO ALPHA","ENTER SWITCH DATE",M561="NEW JOINER","ENTER EMPLOYMENT START DATE",M561="OPT IN","ENTER OPT IN DATE",M561="NEW JOINER / LEAVER","ENTER START DATE AND DOL",M561="NEW JOINER / OPT OUT","ENTER START DATE AND DATE OF OPT OUT",M561="NEW JOINER / PARTNERSHIP","ENTER START DATE AND DATE OF SWITCH TO PARTNERSHIP",M561="LEAVER FROM CAREER BREAK","ENTER DOL",M561="LEAVER FROM OPT OUT","ENTER DOL",M561="LEAVER FROM PARTNERSHIP","ENTER DOL",M561="RETURN FROM CAREER BREAK","ENTER RETURN BACK DATE",M561="INVALID COMBINATION","REVIEW INPUT",M561="AWAITING INPUT","AWAITING INPUT",M561="CONTINUOUS OPT OUT","",M561="CONTINUOUS CAREER BREAK","",M561="CONTINUOUS PARTNERSHIP","")</f>
        <v>AWAITING INPUT</v>
      </c>
      <c r="S561" s="11" t="str">
        <f t="shared" si="28"/>
        <v/>
      </c>
    </row>
    <row r="562" spans="1:19" ht="20.25" x14ac:dyDescent="0.25">
      <c r="A562" s="46"/>
      <c r="B562" s="46"/>
      <c r="C562" s="46"/>
      <c r="D562" s="46"/>
      <c r="E562" s="46"/>
      <c r="F562" s="46"/>
      <c r="G562" s="46"/>
      <c r="H562" s="46"/>
      <c r="J562" s="16"/>
      <c r="K562" s="16"/>
      <c r="L562" s="16"/>
      <c r="M562" s="11" t="str">
        <f t="shared" si="30"/>
        <v>AWAITING INPUT</v>
      </c>
      <c r="O562" s="15"/>
      <c r="P562" s="13" t="str">
        <f t="shared" si="29"/>
        <v>←</v>
      </c>
      <c r="Q562" s="7" t="str" cm="1">
        <f t="array" ref="Q562">_xlfn.IFS(M562="ACTIVE","",M562="LEAVER","ENTER DOL",M562="LEAVER @ 31/03","ENTER DOL",M562="OPT OUT","ENTER OPT OUT DATE",M562="CAREER BREAK","ENTER START DATE OF CAREER BREAK",M562="DEATH IN SERVICE","ENTER DATE OF DEATH",M562="SWITCH TO PARTNERSHIP","ENTER SWITCH DATE",M562="SWITCH TO ALPHA","ENTER SWITCH DATE",M562="NEW JOINER","ENTER EMPLOYMENT START DATE",M562="OPT IN","ENTER OPT IN DATE",M562="NEW JOINER / LEAVER","ENTER START DATE AND DOL",M562="NEW JOINER / OPT OUT","ENTER START DATE AND DATE OF OPT OUT",M562="NEW JOINER / PARTNERSHIP","ENTER START DATE AND DATE OF SWITCH TO PARTNERSHIP",M562="LEAVER FROM CAREER BREAK","ENTER DOL",M562="LEAVER FROM OPT OUT","ENTER DOL",M562="LEAVER FROM PARTNERSHIP","ENTER DOL",M562="RETURN FROM CAREER BREAK","ENTER RETURN BACK DATE",M562="INVALID COMBINATION","REVIEW INPUT",M562="AWAITING INPUT","AWAITING INPUT",M562="CONTINUOUS OPT OUT","",M562="CONTINUOUS CAREER BREAK","",M562="CONTINUOUS PARTNERSHIP","")</f>
        <v>AWAITING INPUT</v>
      </c>
      <c r="S562" s="11" t="str">
        <f t="shared" si="28"/>
        <v/>
      </c>
    </row>
    <row r="563" spans="1:19" ht="20.25" x14ac:dyDescent="0.25">
      <c r="A563" s="46"/>
      <c r="B563" s="46"/>
      <c r="C563" s="46"/>
      <c r="D563" s="46"/>
      <c r="E563" s="46"/>
      <c r="F563" s="46"/>
      <c r="G563" s="46"/>
      <c r="H563" s="46"/>
      <c r="J563" s="16"/>
      <c r="K563" s="16"/>
      <c r="L563" s="16"/>
      <c r="M563" s="11" t="str">
        <f t="shared" si="30"/>
        <v>AWAITING INPUT</v>
      </c>
      <c r="O563" s="15"/>
      <c r="P563" s="13" t="str">
        <f t="shared" si="29"/>
        <v>←</v>
      </c>
      <c r="Q563" s="7" t="str" cm="1">
        <f t="array" ref="Q563">_xlfn.IFS(M563="ACTIVE","",M563="LEAVER","ENTER DOL",M563="LEAVER @ 31/03","ENTER DOL",M563="OPT OUT","ENTER OPT OUT DATE",M563="CAREER BREAK","ENTER START DATE OF CAREER BREAK",M563="DEATH IN SERVICE","ENTER DATE OF DEATH",M563="SWITCH TO PARTNERSHIP","ENTER SWITCH DATE",M563="SWITCH TO ALPHA","ENTER SWITCH DATE",M563="NEW JOINER","ENTER EMPLOYMENT START DATE",M563="OPT IN","ENTER OPT IN DATE",M563="NEW JOINER / LEAVER","ENTER START DATE AND DOL",M563="NEW JOINER / OPT OUT","ENTER START DATE AND DATE OF OPT OUT",M563="NEW JOINER / PARTNERSHIP","ENTER START DATE AND DATE OF SWITCH TO PARTNERSHIP",M563="LEAVER FROM CAREER BREAK","ENTER DOL",M563="LEAVER FROM OPT OUT","ENTER DOL",M563="LEAVER FROM PARTNERSHIP","ENTER DOL",M563="RETURN FROM CAREER BREAK","ENTER RETURN BACK DATE",M563="INVALID COMBINATION","REVIEW INPUT",M563="AWAITING INPUT","AWAITING INPUT",M563="CONTINUOUS OPT OUT","",M563="CONTINUOUS CAREER BREAK","",M563="CONTINUOUS PARTNERSHIP","")</f>
        <v>AWAITING INPUT</v>
      </c>
      <c r="S563" s="11" t="str">
        <f t="shared" si="28"/>
        <v/>
      </c>
    </row>
    <row r="564" spans="1:19" ht="20.25" x14ac:dyDescent="0.25">
      <c r="A564" s="46"/>
      <c r="B564" s="46"/>
      <c r="C564" s="46"/>
      <c r="D564" s="46"/>
      <c r="E564" s="46"/>
      <c r="F564" s="46"/>
      <c r="G564" s="46"/>
      <c r="H564" s="46"/>
      <c r="J564" s="16"/>
      <c r="K564" s="16"/>
      <c r="L564" s="16"/>
      <c r="M564" s="11" t="str">
        <f t="shared" si="30"/>
        <v>AWAITING INPUT</v>
      </c>
      <c r="O564" s="15"/>
      <c r="P564" s="13" t="str">
        <f t="shared" si="29"/>
        <v>←</v>
      </c>
      <c r="Q564" s="7" t="str" cm="1">
        <f t="array" ref="Q564">_xlfn.IFS(M564="ACTIVE","",M564="LEAVER","ENTER DOL",M564="LEAVER @ 31/03","ENTER DOL",M564="OPT OUT","ENTER OPT OUT DATE",M564="CAREER BREAK","ENTER START DATE OF CAREER BREAK",M564="DEATH IN SERVICE","ENTER DATE OF DEATH",M564="SWITCH TO PARTNERSHIP","ENTER SWITCH DATE",M564="SWITCH TO ALPHA","ENTER SWITCH DATE",M564="NEW JOINER","ENTER EMPLOYMENT START DATE",M564="OPT IN","ENTER OPT IN DATE",M564="NEW JOINER / LEAVER","ENTER START DATE AND DOL",M564="NEW JOINER / OPT OUT","ENTER START DATE AND DATE OF OPT OUT",M564="NEW JOINER / PARTNERSHIP","ENTER START DATE AND DATE OF SWITCH TO PARTNERSHIP",M564="LEAVER FROM CAREER BREAK","ENTER DOL",M564="LEAVER FROM OPT OUT","ENTER DOL",M564="LEAVER FROM PARTNERSHIP","ENTER DOL",M564="RETURN FROM CAREER BREAK","ENTER RETURN BACK DATE",M564="INVALID COMBINATION","REVIEW INPUT",M564="AWAITING INPUT","AWAITING INPUT",M564="CONTINUOUS OPT OUT","",M564="CONTINUOUS CAREER BREAK","",M564="CONTINUOUS PARTNERSHIP","")</f>
        <v>AWAITING INPUT</v>
      </c>
      <c r="S564" s="11" t="str">
        <f t="shared" si="28"/>
        <v/>
      </c>
    </row>
    <row r="565" spans="1:19" ht="20.25" x14ac:dyDescent="0.25">
      <c r="A565" s="46"/>
      <c r="B565" s="46"/>
      <c r="C565" s="46"/>
      <c r="D565" s="46"/>
      <c r="E565" s="46"/>
      <c r="F565" s="46"/>
      <c r="G565" s="46"/>
      <c r="H565" s="46"/>
      <c r="J565" s="16"/>
      <c r="K565" s="16"/>
      <c r="L565" s="16"/>
      <c r="M565" s="11" t="str">
        <f t="shared" si="30"/>
        <v>AWAITING INPUT</v>
      </c>
      <c r="O565" s="15"/>
      <c r="P565" s="13" t="str">
        <f t="shared" si="29"/>
        <v>←</v>
      </c>
      <c r="Q565" s="7" t="str" cm="1">
        <f t="array" ref="Q565">_xlfn.IFS(M565="ACTIVE","",M565="LEAVER","ENTER DOL",M565="LEAVER @ 31/03","ENTER DOL",M565="OPT OUT","ENTER OPT OUT DATE",M565="CAREER BREAK","ENTER START DATE OF CAREER BREAK",M565="DEATH IN SERVICE","ENTER DATE OF DEATH",M565="SWITCH TO PARTNERSHIP","ENTER SWITCH DATE",M565="SWITCH TO ALPHA","ENTER SWITCH DATE",M565="NEW JOINER","ENTER EMPLOYMENT START DATE",M565="OPT IN","ENTER OPT IN DATE",M565="NEW JOINER / LEAVER","ENTER START DATE AND DOL",M565="NEW JOINER / OPT OUT","ENTER START DATE AND DATE OF OPT OUT",M565="NEW JOINER / PARTNERSHIP","ENTER START DATE AND DATE OF SWITCH TO PARTNERSHIP",M565="LEAVER FROM CAREER BREAK","ENTER DOL",M565="LEAVER FROM OPT OUT","ENTER DOL",M565="LEAVER FROM PARTNERSHIP","ENTER DOL",M565="RETURN FROM CAREER BREAK","ENTER RETURN BACK DATE",M565="INVALID COMBINATION","REVIEW INPUT",M565="AWAITING INPUT","AWAITING INPUT",M565="CONTINUOUS OPT OUT","",M565="CONTINUOUS CAREER BREAK","",M565="CONTINUOUS PARTNERSHIP","")</f>
        <v>AWAITING INPUT</v>
      </c>
      <c r="S565" s="11" t="str">
        <f t="shared" si="28"/>
        <v/>
      </c>
    </row>
    <row r="566" spans="1:19" ht="20.25" x14ac:dyDescent="0.25">
      <c r="A566" s="46"/>
      <c r="B566" s="46"/>
      <c r="C566" s="46"/>
      <c r="D566" s="46"/>
      <c r="E566" s="46"/>
      <c r="F566" s="46"/>
      <c r="G566" s="46"/>
      <c r="H566" s="46"/>
      <c r="J566" s="16"/>
      <c r="K566" s="16"/>
      <c r="L566" s="16"/>
      <c r="M566" s="11" t="str">
        <f t="shared" si="30"/>
        <v>AWAITING INPUT</v>
      </c>
      <c r="O566" s="15"/>
      <c r="P566" s="13" t="str">
        <f t="shared" si="29"/>
        <v>←</v>
      </c>
      <c r="Q566" s="7" t="str" cm="1">
        <f t="array" ref="Q566">_xlfn.IFS(M566="ACTIVE","",M566="LEAVER","ENTER DOL",M566="LEAVER @ 31/03","ENTER DOL",M566="OPT OUT","ENTER OPT OUT DATE",M566="CAREER BREAK","ENTER START DATE OF CAREER BREAK",M566="DEATH IN SERVICE","ENTER DATE OF DEATH",M566="SWITCH TO PARTNERSHIP","ENTER SWITCH DATE",M566="SWITCH TO ALPHA","ENTER SWITCH DATE",M566="NEW JOINER","ENTER EMPLOYMENT START DATE",M566="OPT IN","ENTER OPT IN DATE",M566="NEW JOINER / LEAVER","ENTER START DATE AND DOL",M566="NEW JOINER / OPT OUT","ENTER START DATE AND DATE OF OPT OUT",M566="NEW JOINER / PARTNERSHIP","ENTER START DATE AND DATE OF SWITCH TO PARTNERSHIP",M566="LEAVER FROM CAREER BREAK","ENTER DOL",M566="LEAVER FROM OPT OUT","ENTER DOL",M566="LEAVER FROM PARTNERSHIP","ENTER DOL",M566="RETURN FROM CAREER BREAK","ENTER RETURN BACK DATE",M566="INVALID COMBINATION","REVIEW INPUT",M566="AWAITING INPUT","AWAITING INPUT",M566="CONTINUOUS OPT OUT","",M566="CONTINUOUS CAREER BREAK","",M566="CONTINUOUS PARTNERSHIP","")</f>
        <v>AWAITING INPUT</v>
      </c>
      <c r="S566" s="11" t="str">
        <f t="shared" si="28"/>
        <v/>
      </c>
    </row>
    <row r="567" spans="1:19" ht="20.25" x14ac:dyDescent="0.25">
      <c r="A567" s="46"/>
      <c r="B567" s="46"/>
      <c r="C567" s="46"/>
      <c r="D567" s="46"/>
      <c r="E567" s="46"/>
      <c r="F567" s="46"/>
      <c r="G567" s="46"/>
      <c r="H567" s="46"/>
      <c r="J567" s="16"/>
      <c r="K567" s="16"/>
      <c r="L567" s="16"/>
      <c r="M567" s="11" t="str">
        <f t="shared" si="30"/>
        <v>AWAITING INPUT</v>
      </c>
      <c r="O567" s="15"/>
      <c r="P567" s="13" t="str">
        <f t="shared" si="29"/>
        <v>←</v>
      </c>
      <c r="Q567" s="7" t="str" cm="1">
        <f t="array" ref="Q567">_xlfn.IFS(M567="ACTIVE","",M567="LEAVER","ENTER DOL",M567="LEAVER @ 31/03","ENTER DOL",M567="OPT OUT","ENTER OPT OUT DATE",M567="CAREER BREAK","ENTER START DATE OF CAREER BREAK",M567="DEATH IN SERVICE","ENTER DATE OF DEATH",M567="SWITCH TO PARTNERSHIP","ENTER SWITCH DATE",M567="SWITCH TO ALPHA","ENTER SWITCH DATE",M567="NEW JOINER","ENTER EMPLOYMENT START DATE",M567="OPT IN","ENTER OPT IN DATE",M567="NEW JOINER / LEAVER","ENTER START DATE AND DOL",M567="NEW JOINER / OPT OUT","ENTER START DATE AND DATE OF OPT OUT",M567="NEW JOINER / PARTNERSHIP","ENTER START DATE AND DATE OF SWITCH TO PARTNERSHIP",M567="LEAVER FROM CAREER BREAK","ENTER DOL",M567="LEAVER FROM OPT OUT","ENTER DOL",M567="LEAVER FROM PARTNERSHIP","ENTER DOL",M567="RETURN FROM CAREER BREAK","ENTER RETURN BACK DATE",M567="INVALID COMBINATION","REVIEW INPUT",M567="AWAITING INPUT","AWAITING INPUT",M567="CONTINUOUS OPT OUT","",M567="CONTINUOUS CAREER BREAK","",M567="CONTINUOUS PARTNERSHIP","")</f>
        <v>AWAITING INPUT</v>
      </c>
      <c r="S567" s="11" t="str">
        <f t="shared" si="28"/>
        <v/>
      </c>
    </row>
    <row r="568" spans="1:19" ht="20.25" x14ac:dyDescent="0.25">
      <c r="A568" s="46"/>
      <c r="B568" s="46"/>
      <c r="C568" s="46"/>
      <c r="D568" s="46"/>
      <c r="E568" s="46"/>
      <c r="F568" s="46"/>
      <c r="G568" s="46"/>
      <c r="H568" s="46"/>
      <c r="J568" s="16"/>
      <c r="K568" s="16"/>
      <c r="L568" s="16"/>
      <c r="M568" s="11" t="str">
        <f t="shared" si="30"/>
        <v>AWAITING INPUT</v>
      </c>
      <c r="O568" s="15"/>
      <c r="P568" s="13" t="str">
        <f t="shared" si="29"/>
        <v>←</v>
      </c>
      <c r="Q568" s="7" t="str" cm="1">
        <f t="array" ref="Q568">_xlfn.IFS(M568="ACTIVE","",M568="LEAVER","ENTER DOL",M568="LEAVER @ 31/03","ENTER DOL",M568="OPT OUT","ENTER OPT OUT DATE",M568="CAREER BREAK","ENTER START DATE OF CAREER BREAK",M568="DEATH IN SERVICE","ENTER DATE OF DEATH",M568="SWITCH TO PARTNERSHIP","ENTER SWITCH DATE",M568="SWITCH TO ALPHA","ENTER SWITCH DATE",M568="NEW JOINER","ENTER EMPLOYMENT START DATE",M568="OPT IN","ENTER OPT IN DATE",M568="NEW JOINER / LEAVER","ENTER START DATE AND DOL",M568="NEW JOINER / OPT OUT","ENTER START DATE AND DATE OF OPT OUT",M568="NEW JOINER / PARTNERSHIP","ENTER START DATE AND DATE OF SWITCH TO PARTNERSHIP",M568="LEAVER FROM CAREER BREAK","ENTER DOL",M568="LEAVER FROM OPT OUT","ENTER DOL",M568="LEAVER FROM PARTNERSHIP","ENTER DOL",M568="RETURN FROM CAREER BREAK","ENTER RETURN BACK DATE",M568="INVALID COMBINATION","REVIEW INPUT",M568="AWAITING INPUT","AWAITING INPUT",M568="CONTINUOUS OPT OUT","",M568="CONTINUOUS CAREER BREAK","",M568="CONTINUOUS PARTNERSHIP","")</f>
        <v>AWAITING INPUT</v>
      </c>
      <c r="S568" s="11" t="str">
        <f t="shared" si="28"/>
        <v/>
      </c>
    </row>
    <row r="569" spans="1:19" ht="20.25" x14ac:dyDescent="0.25">
      <c r="A569" s="46"/>
      <c r="B569" s="46"/>
      <c r="C569" s="46"/>
      <c r="D569" s="46"/>
      <c r="E569" s="46"/>
      <c r="F569" s="46"/>
      <c r="G569" s="46"/>
      <c r="H569" s="46"/>
      <c r="J569" s="16"/>
      <c r="K569" s="16"/>
      <c r="L569" s="16"/>
      <c r="M569" s="11" t="str">
        <f t="shared" si="30"/>
        <v>AWAITING INPUT</v>
      </c>
      <c r="O569" s="15"/>
      <c r="P569" s="13" t="str">
        <f t="shared" si="29"/>
        <v>←</v>
      </c>
      <c r="Q569" s="7" t="str" cm="1">
        <f t="array" ref="Q569">_xlfn.IFS(M569="ACTIVE","",M569="LEAVER","ENTER DOL",M569="LEAVER @ 31/03","ENTER DOL",M569="OPT OUT","ENTER OPT OUT DATE",M569="CAREER BREAK","ENTER START DATE OF CAREER BREAK",M569="DEATH IN SERVICE","ENTER DATE OF DEATH",M569="SWITCH TO PARTNERSHIP","ENTER SWITCH DATE",M569="SWITCH TO ALPHA","ENTER SWITCH DATE",M569="NEW JOINER","ENTER EMPLOYMENT START DATE",M569="OPT IN","ENTER OPT IN DATE",M569="NEW JOINER / LEAVER","ENTER START DATE AND DOL",M569="NEW JOINER / OPT OUT","ENTER START DATE AND DATE OF OPT OUT",M569="NEW JOINER / PARTNERSHIP","ENTER START DATE AND DATE OF SWITCH TO PARTNERSHIP",M569="LEAVER FROM CAREER BREAK","ENTER DOL",M569="LEAVER FROM OPT OUT","ENTER DOL",M569="LEAVER FROM PARTNERSHIP","ENTER DOL",M569="RETURN FROM CAREER BREAK","ENTER RETURN BACK DATE",M569="INVALID COMBINATION","REVIEW INPUT",M569="AWAITING INPUT","AWAITING INPUT",M569="CONTINUOUS OPT OUT","",M569="CONTINUOUS CAREER BREAK","",M569="CONTINUOUS PARTNERSHIP","")</f>
        <v>AWAITING INPUT</v>
      </c>
      <c r="S569" s="11" t="str">
        <f t="shared" si="28"/>
        <v/>
      </c>
    </row>
    <row r="570" spans="1:19" ht="20.25" x14ac:dyDescent="0.25">
      <c r="A570" s="46"/>
      <c r="B570" s="46"/>
      <c r="C570" s="46"/>
      <c r="D570" s="46"/>
      <c r="E570" s="46"/>
      <c r="F570" s="46"/>
      <c r="G570" s="46"/>
      <c r="H570" s="46"/>
      <c r="J570" s="16"/>
      <c r="K570" s="16"/>
      <c r="L570" s="16"/>
      <c r="M570" s="11" t="str">
        <f t="shared" si="30"/>
        <v>AWAITING INPUT</v>
      </c>
      <c r="O570" s="15"/>
      <c r="P570" s="13" t="str">
        <f t="shared" si="29"/>
        <v>←</v>
      </c>
      <c r="Q570" s="7" t="str" cm="1">
        <f t="array" ref="Q570">_xlfn.IFS(M570="ACTIVE","",M570="LEAVER","ENTER DOL",M570="LEAVER @ 31/03","ENTER DOL",M570="OPT OUT","ENTER OPT OUT DATE",M570="CAREER BREAK","ENTER START DATE OF CAREER BREAK",M570="DEATH IN SERVICE","ENTER DATE OF DEATH",M570="SWITCH TO PARTNERSHIP","ENTER SWITCH DATE",M570="SWITCH TO ALPHA","ENTER SWITCH DATE",M570="NEW JOINER","ENTER EMPLOYMENT START DATE",M570="OPT IN","ENTER OPT IN DATE",M570="NEW JOINER / LEAVER","ENTER START DATE AND DOL",M570="NEW JOINER / OPT OUT","ENTER START DATE AND DATE OF OPT OUT",M570="NEW JOINER / PARTNERSHIP","ENTER START DATE AND DATE OF SWITCH TO PARTNERSHIP",M570="LEAVER FROM CAREER BREAK","ENTER DOL",M570="LEAVER FROM OPT OUT","ENTER DOL",M570="LEAVER FROM PARTNERSHIP","ENTER DOL",M570="RETURN FROM CAREER BREAK","ENTER RETURN BACK DATE",M570="INVALID COMBINATION","REVIEW INPUT",M570="AWAITING INPUT","AWAITING INPUT",M570="CONTINUOUS OPT OUT","",M570="CONTINUOUS CAREER BREAK","",M570="CONTINUOUS PARTNERSHIP","")</f>
        <v>AWAITING INPUT</v>
      </c>
      <c r="S570" s="11" t="str">
        <f t="shared" si="28"/>
        <v/>
      </c>
    </row>
    <row r="571" spans="1:19" ht="20.25" x14ac:dyDescent="0.25">
      <c r="A571" s="46"/>
      <c r="B571" s="46"/>
      <c r="C571" s="46"/>
      <c r="D571" s="46"/>
      <c r="E571" s="46"/>
      <c r="F571" s="46"/>
      <c r="G571" s="46"/>
      <c r="H571" s="46"/>
      <c r="J571" s="16"/>
      <c r="K571" s="16"/>
      <c r="L571" s="16"/>
      <c r="M571" s="11" t="str">
        <f t="shared" si="30"/>
        <v>AWAITING INPUT</v>
      </c>
      <c r="O571" s="15"/>
      <c r="P571" s="13" t="str">
        <f t="shared" si="29"/>
        <v>←</v>
      </c>
      <c r="Q571" s="7" t="str" cm="1">
        <f t="array" ref="Q571">_xlfn.IFS(M571="ACTIVE","",M571="LEAVER","ENTER DOL",M571="LEAVER @ 31/03","ENTER DOL",M571="OPT OUT","ENTER OPT OUT DATE",M571="CAREER BREAK","ENTER START DATE OF CAREER BREAK",M571="DEATH IN SERVICE","ENTER DATE OF DEATH",M571="SWITCH TO PARTNERSHIP","ENTER SWITCH DATE",M571="SWITCH TO ALPHA","ENTER SWITCH DATE",M571="NEW JOINER","ENTER EMPLOYMENT START DATE",M571="OPT IN","ENTER OPT IN DATE",M571="NEW JOINER / LEAVER","ENTER START DATE AND DOL",M571="NEW JOINER / OPT OUT","ENTER START DATE AND DATE OF OPT OUT",M571="NEW JOINER / PARTNERSHIP","ENTER START DATE AND DATE OF SWITCH TO PARTNERSHIP",M571="LEAVER FROM CAREER BREAK","ENTER DOL",M571="LEAVER FROM OPT OUT","ENTER DOL",M571="LEAVER FROM PARTNERSHIP","ENTER DOL",M571="RETURN FROM CAREER BREAK","ENTER RETURN BACK DATE",M571="INVALID COMBINATION","REVIEW INPUT",M571="AWAITING INPUT","AWAITING INPUT",M571="CONTINUOUS OPT OUT","",M571="CONTINUOUS CAREER BREAK","",M571="CONTINUOUS PARTNERSHIP","")</f>
        <v>AWAITING INPUT</v>
      </c>
      <c r="S571" s="11" t="str">
        <f t="shared" si="28"/>
        <v/>
      </c>
    </row>
    <row r="572" spans="1:19" ht="20.25" x14ac:dyDescent="0.25">
      <c r="A572" s="46"/>
      <c r="B572" s="46"/>
      <c r="C572" s="46"/>
      <c r="D572" s="46"/>
      <c r="E572" s="46"/>
      <c r="F572" s="46"/>
      <c r="G572" s="46"/>
      <c r="H572" s="46"/>
      <c r="J572" s="16"/>
      <c r="K572" s="16"/>
      <c r="L572" s="16"/>
      <c r="M572" s="11" t="str">
        <f t="shared" si="30"/>
        <v>AWAITING INPUT</v>
      </c>
      <c r="O572" s="15"/>
      <c r="P572" s="13" t="str">
        <f t="shared" si="29"/>
        <v>←</v>
      </c>
      <c r="Q572" s="7" t="str" cm="1">
        <f t="array" ref="Q572">_xlfn.IFS(M572="ACTIVE","",M572="LEAVER","ENTER DOL",M572="LEAVER @ 31/03","ENTER DOL",M572="OPT OUT","ENTER OPT OUT DATE",M572="CAREER BREAK","ENTER START DATE OF CAREER BREAK",M572="DEATH IN SERVICE","ENTER DATE OF DEATH",M572="SWITCH TO PARTNERSHIP","ENTER SWITCH DATE",M572="SWITCH TO ALPHA","ENTER SWITCH DATE",M572="NEW JOINER","ENTER EMPLOYMENT START DATE",M572="OPT IN","ENTER OPT IN DATE",M572="NEW JOINER / LEAVER","ENTER START DATE AND DOL",M572="NEW JOINER / OPT OUT","ENTER START DATE AND DATE OF OPT OUT",M572="NEW JOINER / PARTNERSHIP","ENTER START DATE AND DATE OF SWITCH TO PARTNERSHIP",M572="LEAVER FROM CAREER BREAK","ENTER DOL",M572="LEAVER FROM OPT OUT","ENTER DOL",M572="LEAVER FROM PARTNERSHIP","ENTER DOL",M572="RETURN FROM CAREER BREAK","ENTER RETURN BACK DATE",M572="INVALID COMBINATION","REVIEW INPUT",M572="AWAITING INPUT","AWAITING INPUT",M572="CONTINUOUS OPT OUT","",M572="CONTINUOUS CAREER BREAK","",M572="CONTINUOUS PARTNERSHIP","")</f>
        <v>AWAITING INPUT</v>
      </c>
      <c r="S572" s="11" t="str">
        <f t="shared" si="28"/>
        <v/>
      </c>
    </row>
    <row r="573" spans="1:19" ht="20.25" x14ac:dyDescent="0.25">
      <c r="A573" s="46"/>
      <c r="B573" s="46"/>
      <c r="C573" s="46"/>
      <c r="D573" s="46"/>
      <c r="E573" s="46"/>
      <c r="F573" s="46"/>
      <c r="G573" s="46"/>
      <c r="H573" s="46"/>
      <c r="J573" s="16"/>
      <c r="K573" s="16"/>
      <c r="L573" s="16"/>
      <c r="M573" s="11" t="str">
        <f t="shared" si="30"/>
        <v>AWAITING INPUT</v>
      </c>
      <c r="O573" s="15"/>
      <c r="P573" s="13" t="str">
        <f t="shared" si="29"/>
        <v>←</v>
      </c>
      <c r="Q573" s="7" t="str" cm="1">
        <f t="array" ref="Q573">_xlfn.IFS(M573="ACTIVE","",M573="LEAVER","ENTER DOL",M573="LEAVER @ 31/03","ENTER DOL",M573="OPT OUT","ENTER OPT OUT DATE",M573="CAREER BREAK","ENTER START DATE OF CAREER BREAK",M573="DEATH IN SERVICE","ENTER DATE OF DEATH",M573="SWITCH TO PARTNERSHIP","ENTER SWITCH DATE",M573="SWITCH TO ALPHA","ENTER SWITCH DATE",M573="NEW JOINER","ENTER EMPLOYMENT START DATE",M573="OPT IN","ENTER OPT IN DATE",M573="NEW JOINER / LEAVER","ENTER START DATE AND DOL",M573="NEW JOINER / OPT OUT","ENTER START DATE AND DATE OF OPT OUT",M573="NEW JOINER / PARTNERSHIP","ENTER START DATE AND DATE OF SWITCH TO PARTNERSHIP",M573="LEAVER FROM CAREER BREAK","ENTER DOL",M573="LEAVER FROM OPT OUT","ENTER DOL",M573="LEAVER FROM PARTNERSHIP","ENTER DOL",M573="RETURN FROM CAREER BREAK","ENTER RETURN BACK DATE",M573="INVALID COMBINATION","REVIEW INPUT",M573="AWAITING INPUT","AWAITING INPUT",M573="CONTINUOUS OPT OUT","",M573="CONTINUOUS CAREER BREAK","",M573="CONTINUOUS PARTNERSHIP","")</f>
        <v>AWAITING INPUT</v>
      </c>
      <c r="S573" s="11" t="str">
        <f t="shared" si="28"/>
        <v/>
      </c>
    </row>
    <row r="574" spans="1:19" ht="20.25" x14ac:dyDescent="0.25">
      <c r="A574" s="46"/>
      <c r="B574" s="46"/>
      <c r="C574" s="46"/>
      <c r="D574" s="46"/>
      <c r="E574" s="46"/>
      <c r="F574" s="46"/>
      <c r="G574" s="46"/>
      <c r="H574" s="46"/>
      <c r="J574" s="16"/>
      <c r="K574" s="16"/>
      <c r="L574" s="16"/>
      <c r="M574" s="11" t="str">
        <f t="shared" si="30"/>
        <v>AWAITING INPUT</v>
      </c>
      <c r="O574" s="15"/>
      <c r="P574" s="13" t="str">
        <f t="shared" si="29"/>
        <v>←</v>
      </c>
      <c r="Q574" s="7" t="str" cm="1">
        <f t="array" ref="Q574">_xlfn.IFS(M574="ACTIVE","",M574="LEAVER","ENTER DOL",M574="LEAVER @ 31/03","ENTER DOL",M574="OPT OUT","ENTER OPT OUT DATE",M574="CAREER BREAK","ENTER START DATE OF CAREER BREAK",M574="DEATH IN SERVICE","ENTER DATE OF DEATH",M574="SWITCH TO PARTNERSHIP","ENTER SWITCH DATE",M574="SWITCH TO ALPHA","ENTER SWITCH DATE",M574="NEW JOINER","ENTER EMPLOYMENT START DATE",M574="OPT IN","ENTER OPT IN DATE",M574="NEW JOINER / LEAVER","ENTER START DATE AND DOL",M574="NEW JOINER / OPT OUT","ENTER START DATE AND DATE OF OPT OUT",M574="NEW JOINER / PARTNERSHIP","ENTER START DATE AND DATE OF SWITCH TO PARTNERSHIP",M574="LEAVER FROM CAREER BREAK","ENTER DOL",M574="LEAVER FROM OPT OUT","ENTER DOL",M574="LEAVER FROM PARTNERSHIP","ENTER DOL",M574="RETURN FROM CAREER BREAK","ENTER RETURN BACK DATE",M574="INVALID COMBINATION","REVIEW INPUT",M574="AWAITING INPUT","AWAITING INPUT",M574="CONTINUOUS OPT OUT","",M574="CONTINUOUS CAREER BREAK","",M574="CONTINUOUS PARTNERSHIP","")</f>
        <v>AWAITING INPUT</v>
      </c>
      <c r="S574" s="11" t="str">
        <f t="shared" si="28"/>
        <v/>
      </c>
    </row>
    <row r="575" spans="1:19" ht="20.25" x14ac:dyDescent="0.25">
      <c r="A575" s="46"/>
      <c r="B575" s="46"/>
      <c r="C575" s="46"/>
      <c r="D575" s="46"/>
      <c r="E575" s="46"/>
      <c r="F575" s="46"/>
      <c r="G575" s="46"/>
      <c r="H575" s="46"/>
      <c r="J575" s="16"/>
      <c r="K575" s="16"/>
      <c r="L575" s="16"/>
      <c r="M575" s="11" t="str">
        <f t="shared" si="30"/>
        <v>AWAITING INPUT</v>
      </c>
      <c r="O575" s="15"/>
      <c r="P575" s="13" t="str">
        <f t="shared" si="29"/>
        <v>←</v>
      </c>
      <c r="Q575" s="7" t="str" cm="1">
        <f t="array" ref="Q575">_xlfn.IFS(M575="ACTIVE","",M575="LEAVER","ENTER DOL",M575="LEAVER @ 31/03","ENTER DOL",M575="OPT OUT","ENTER OPT OUT DATE",M575="CAREER BREAK","ENTER START DATE OF CAREER BREAK",M575="DEATH IN SERVICE","ENTER DATE OF DEATH",M575="SWITCH TO PARTNERSHIP","ENTER SWITCH DATE",M575="SWITCH TO ALPHA","ENTER SWITCH DATE",M575="NEW JOINER","ENTER EMPLOYMENT START DATE",M575="OPT IN","ENTER OPT IN DATE",M575="NEW JOINER / LEAVER","ENTER START DATE AND DOL",M575="NEW JOINER / OPT OUT","ENTER START DATE AND DATE OF OPT OUT",M575="NEW JOINER / PARTNERSHIP","ENTER START DATE AND DATE OF SWITCH TO PARTNERSHIP",M575="LEAVER FROM CAREER BREAK","ENTER DOL",M575="LEAVER FROM OPT OUT","ENTER DOL",M575="LEAVER FROM PARTNERSHIP","ENTER DOL",M575="RETURN FROM CAREER BREAK","ENTER RETURN BACK DATE",M575="INVALID COMBINATION","REVIEW INPUT",M575="AWAITING INPUT","AWAITING INPUT",M575="CONTINUOUS OPT OUT","",M575="CONTINUOUS CAREER BREAK","",M575="CONTINUOUS PARTNERSHIP","")</f>
        <v>AWAITING INPUT</v>
      </c>
      <c r="S575" s="11" t="str">
        <f t="shared" si="28"/>
        <v/>
      </c>
    </row>
    <row r="576" spans="1:19" ht="20.25" x14ac:dyDescent="0.25">
      <c r="A576" s="46"/>
      <c r="B576" s="46"/>
      <c r="C576" s="46"/>
      <c r="D576" s="46"/>
      <c r="E576" s="46"/>
      <c r="F576" s="46"/>
      <c r="G576" s="46"/>
      <c r="H576" s="46"/>
      <c r="J576" s="16"/>
      <c r="K576" s="16"/>
      <c r="L576" s="16"/>
      <c r="M576" s="11" t="str">
        <f t="shared" si="30"/>
        <v>AWAITING INPUT</v>
      </c>
      <c r="O576" s="15"/>
      <c r="P576" s="13" t="str">
        <f t="shared" si="29"/>
        <v>←</v>
      </c>
      <c r="Q576" s="7" t="str" cm="1">
        <f t="array" ref="Q576">_xlfn.IFS(M576="ACTIVE","",M576="LEAVER","ENTER DOL",M576="LEAVER @ 31/03","ENTER DOL",M576="OPT OUT","ENTER OPT OUT DATE",M576="CAREER BREAK","ENTER START DATE OF CAREER BREAK",M576="DEATH IN SERVICE","ENTER DATE OF DEATH",M576="SWITCH TO PARTNERSHIP","ENTER SWITCH DATE",M576="SWITCH TO ALPHA","ENTER SWITCH DATE",M576="NEW JOINER","ENTER EMPLOYMENT START DATE",M576="OPT IN","ENTER OPT IN DATE",M576="NEW JOINER / LEAVER","ENTER START DATE AND DOL",M576="NEW JOINER / OPT OUT","ENTER START DATE AND DATE OF OPT OUT",M576="NEW JOINER / PARTNERSHIP","ENTER START DATE AND DATE OF SWITCH TO PARTNERSHIP",M576="LEAVER FROM CAREER BREAK","ENTER DOL",M576="LEAVER FROM OPT OUT","ENTER DOL",M576="LEAVER FROM PARTNERSHIP","ENTER DOL",M576="RETURN FROM CAREER BREAK","ENTER RETURN BACK DATE",M576="INVALID COMBINATION","REVIEW INPUT",M576="AWAITING INPUT","AWAITING INPUT",M576="CONTINUOUS OPT OUT","",M576="CONTINUOUS CAREER BREAK","",M576="CONTINUOUS PARTNERSHIP","")</f>
        <v>AWAITING INPUT</v>
      </c>
      <c r="S576" s="11" t="str">
        <f t="shared" si="28"/>
        <v/>
      </c>
    </row>
    <row r="577" spans="1:19" ht="20.25" x14ac:dyDescent="0.25">
      <c r="A577" s="46"/>
      <c r="B577" s="46"/>
      <c r="C577" s="46"/>
      <c r="D577" s="46"/>
      <c r="E577" s="46"/>
      <c r="F577" s="46"/>
      <c r="G577" s="46"/>
      <c r="H577" s="46"/>
      <c r="J577" s="16"/>
      <c r="K577" s="16"/>
      <c r="L577" s="16"/>
      <c r="M577" s="11" t="str">
        <f t="shared" si="30"/>
        <v>AWAITING INPUT</v>
      </c>
      <c r="O577" s="15"/>
      <c r="P577" s="13" t="str">
        <f t="shared" si="29"/>
        <v>←</v>
      </c>
      <c r="Q577" s="7" t="str" cm="1">
        <f t="array" ref="Q577">_xlfn.IFS(M577="ACTIVE","",M577="LEAVER","ENTER DOL",M577="LEAVER @ 31/03","ENTER DOL",M577="OPT OUT","ENTER OPT OUT DATE",M577="CAREER BREAK","ENTER START DATE OF CAREER BREAK",M577="DEATH IN SERVICE","ENTER DATE OF DEATH",M577="SWITCH TO PARTNERSHIP","ENTER SWITCH DATE",M577="SWITCH TO ALPHA","ENTER SWITCH DATE",M577="NEW JOINER","ENTER EMPLOYMENT START DATE",M577="OPT IN","ENTER OPT IN DATE",M577="NEW JOINER / LEAVER","ENTER START DATE AND DOL",M577="NEW JOINER / OPT OUT","ENTER START DATE AND DATE OF OPT OUT",M577="NEW JOINER / PARTNERSHIP","ENTER START DATE AND DATE OF SWITCH TO PARTNERSHIP",M577="LEAVER FROM CAREER BREAK","ENTER DOL",M577="LEAVER FROM OPT OUT","ENTER DOL",M577="LEAVER FROM PARTNERSHIP","ENTER DOL",M577="RETURN FROM CAREER BREAK","ENTER RETURN BACK DATE",M577="INVALID COMBINATION","REVIEW INPUT",M577="AWAITING INPUT","AWAITING INPUT",M577="CONTINUOUS OPT OUT","",M577="CONTINUOUS CAREER BREAK","",M577="CONTINUOUS PARTNERSHIP","")</f>
        <v>AWAITING INPUT</v>
      </c>
      <c r="S577" s="11" t="str">
        <f t="shared" si="28"/>
        <v/>
      </c>
    </row>
    <row r="578" spans="1:19" ht="20.25" x14ac:dyDescent="0.25">
      <c r="A578" s="46"/>
      <c r="B578" s="46"/>
      <c r="C578" s="46"/>
      <c r="D578" s="46"/>
      <c r="E578" s="46"/>
      <c r="F578" s="46"/>
      <c r="G578" s="46"/>
      <c r="H578" s="46"/>
      <c r="J578" s="16"/>
      <c r="K578" s="16"/>
      <c r="L578" s="16"/>
      <c r="M578" s="11" t="str">
        <f t="shared" si="30"/>
        <v>AWAITING INPUT</v>
      </c>
      <c r="O578" s="15"/>
      <c r="P578" s="13" t="str">
        <f t="shared" si="29"/>
        <v>←</v>
      </c>
      <c r="Q578" s="7" t="str" cm="1">
        <f t="array" ref="Q578">_xlfn.IFS(M578="ACTIVE","",M578="LEAVER","ENTER DOL",M578="LEAVER @ 31/03","ENTER DOL",M578="OPT OUT","ENTER OPT OUT DATE",M578="CAREER BREAK","ENTER START DATE OF CAREER BREAK",M578="DEATH IN SERVICE","ENTER DATE OF DEATH",M578="SWITCH TO PARTNERSHIP","ENTER SWITCH DATE",M578="SWITCH TO ALPHA","ENTER SWITCH DATE",M578="NEW JOINER","ENTER EMPLOYMENT START DATE",M578="OPT IN","ENTER OPT IN DATE",M578="NEW JOINER / LEAVER","ENTER START DATE AND DOL",M578="NEW JOINER / OPT OUT","ENTER START DATE AND DATE OF OPT OUT",M578="NEW JOINER / PARTNERSHIP","ENTER START DATE AND DATE OF SWITCH TO PARTNERSHIP",M578="LEAVER FROM CAREER BREAK","ENTER DOL",M578="LEAVER FROM OPT OUT","ENTER DOL",M578="LEAVER FROM PARTNERSHIP","ENTER DOL",M578="RETURN FROM CAREER BREAK","ENTER RETURN BACK DATE",M578="INVALID COMBINATION","REVIEW INPUT",M578="AWAITING INPUT","AWAITING INPUT",M578="CONTINUOUS OPT OUT","",M578="CONTINUOUS CAREER BREAK","",M578="CONTINUOUS PARTNERSHIP","")</f>
        <v>AWAITING INPUT</v>
      </c>
      <c r="S578" s="11" t="str">
        <f t="shared" si="28"/>
        <v/>
      </c>
    </row>
    <row r="579" spans="1:19" ht="20.25" x14ac:dyDescent="0.25">
      <c r="A579" s="46"/>
      <c r="B579" s="46"/>
      <c r="C579" s="46"/>
      <c r="D579" s="46"/>
      <c r="E579" s="46"/>
      <c r="F579" s="46"/>
      <c r="G579" s="46"/>
      <c r="H579" s="46"/>
      <c r="J579" s="16"/>
      <c r="K579" s="16"/>
      <c r="L579" s="16"/>
      <c r="M579" s="11" t="str">
        <f t="shared" si="30"/>
        <v>AWAITING INPUT</v>
      </c>
      <c r="O579" s="15"/>
      <c r="P579" s="13" t="str">
        <f t="shared" si="29"/>
        <v>←</v>
      </c>
      <c r="Q579" s="7" t="str" cm="1">
        <f t="array" ref="Q579">_xlfn.IFS(M579="ACTIVE","",M579="LEAVER","ENTER DOL",M579="LEAVER @ 31/03","ENTER DOL",M579="OPT OUT","ENTER OPT OUT DATE",M579="CAREER BREAK","ENTER START DATE OF CAREER BREAK",M579="DEATH IN SERVICE","ENTER DATE OF DEATH",M579="SWITCH TO PARTNERSHIP","ENTER SWITCH DATE",M579="SWITCH TO ALPHA","ENTER SWITCH DATE",M579="NEW JOINER","ENTER EMPLOYMENT START DATE",M579="OPT IN","ENTER OPT IN DATE",M579="NEW JOINER / LEAVER","ENTER START DATE AND DOL",M579="NEW JOINER / OPT OUT","ENTER START DATE AND DATE OF OPT OUT",M579="NEW JOINER / PARTNERSHIP","ENTER START DATE AND DATE OF SWITCH TO PARTNERSHIP",M579="LEAVER FROM CAREER BREAK","ENTER DOL",M579="LEAVER FROM OPT OUT","ENTER DOL",M579="LEAVER FROM PARTNERSHIP","ENTER DOL",M579="RETURN FROM CAREER BREAK","ENTER RETURN BACK DATE",M579="INVALID COMBINATION","REVIEW INPUT",M579="AWAITING INPUT","AWAITING INPUT",M579="CONTINUOUS OPT OUT","",M579="CONTINUOUS CAREER BREAK","",M579="CONTINUOUS PARTNERSHIP","")</f>
        <v>AWAITING INPUT</v>
      </c>
      <c r="S579" s="11" t="str">
        <f t="shared" si="28"/>
        <v/>
      </c>
    </row>
    <row r="580" spans="1:19" ht="20.25" x14ac:dyDescent="0.25">
      <c r="A580" s="46"/>
      <c r="B580" s="46"/>
      <c r="C580" s="46"/>
      <c r="D580" s="46"/>
      <c r="E580" s="46"/>
      <c r="F580" s="46"/>
      <c r="G580" s="46"/>
      <c r="H580" s="46"/>
      <c r="J580" s="16"/>
      <c r="K580" s="16"/>
      <c r="L580" s="16"/>
      <c r="M580" s="11" t="str">
        <f t="shared" si="30"/>
        <v>AWAITING INPUT</v>
      </c>
      <c r="O580" s="15"/>
      <c r="P580" s="13" t="str">
        <f t="shared" si="29"/>
        <v>←</v>
      </c>
      <c r="Q580" s="7" t="str" cm="1">
        <f t="array" ref="Q580">_xlfn.IFS(M580="ACTIVE","",M580="LEAVER","ENTER DOL",M580="LEAVER @ 31/03","ENTER DOL",M580="OPT OUT","ENTER OPT OUT DATE",M580="CAREER BREAK","ENTER START DATE OF CAREER BREAK",M580="DEATH IN SERVICE","ENTER DATE OF DEATH",M580="SWITCH TO PARTNERSHIP","ENTER SWITCH DATE",M580="SWITCH TO ALPHA","ENTER SWITCH DATE",M580="NEW JOINER","ENTER EMPLOYMENT START DATE",M580="OPT IN","ENTER OPT IN DATE",M580="NEW JOINER / LEAVER","ENTER START DATE AND DOL",M580="NEW JOINER / OPT OUT","ENTER START DATE AND DATE OF OPT OUT",M580="NEW JOINER / PARTNERSHIP","ENTER START DATE AND DATE OF SWITCH TO PARTNERSHIP",M580="LEAVER FROM CAREER BREAK","ENTER DOL",M580="LEAVER FROM OPT OUT","ENTER DOL",M580="LEAVER FROM PARTNERSHIP","ENTER DOL",M580="RETURN FROM CAREER BREAK","ENTER RETURN BACK DATE",M580="INVALID COMBINATION","REVIEW INPUT",M580="AWAITING INPUT","AWAITING INPUT",M580="CONTINUOUS OPT OUT","",M580="CONTINUOUS CAREER BREAK","",M580="CONTINUOUS PARTNERSHIP","")</f>
        <v>AWAITING INPUT</v>
      </c>
      <c r="S580" s="11" t="str">
        <f t="shared" si="28"/>
        <v/>
      </c>
    </row>
    <row r="581" spans="1:19" ht="20.25" x14ac:dyDescent="0.25">
      <c r="A581" s="46"/>
      <c r="B581" s="46"/>
      <c r="C581" s="46"/>
      <c r="D581" s="46"/>
      <c r="E581" s="46"/>
      <c r="F581" s="46"/>
      <c r="G581" s="46"/>
      <c r="H581" s="46"/>
      <c r="J581" s="16"/>
      <c r="K581" s="16"/>
      <c r="L581" s="16"/>
      <c r="M581" s="11" t="str">
        <f t="shared" si="30"/>
        <v>AWAITING INPUT</v>
      </c>
      <c r="O581" s="15"/>
      <c r="P581" s="13" t="str">
        <f t="shared" si="29"/>
        <v>←</v>
      </c>
      <c r="Q581" s="7" t="str" cm="1">
        <f t="array" ref="Q581">_xlfn.IFS(M581="ACTIVE","",M581="LEAVER","ENTER DOL",M581="LEAVER @ 31/03","ENTER DOL",M581="OPT OUT","ENTER OPT OUT DATE",M581="CAREER BREAK","ENTER START DATE OF CAREER BREAK",M581="DEATH IN SERVICE","ENTER DATE OF DEATH",M581="SWITCH TO PARTNERSHIP","ENTER SWITCH DATE",M581="SWITCH TO ALPHA","ENTER SWITCH DATE",M581="NEW JOINER","ENTER EMPLOYMENT START DATE",M581="OPT IN","ENTER OPT IN DATE",M581="NEW JOINER / LEAVER","ENTER START DATE AND DOL",M581="NEW JOINER / OPT OUT","ENTER START DATE AND DATE OF OPT OUT",M581="NEW JOINER / PARTNERSHIP","ENTER START DATE AND DATE OF SWITCH TO PARTNERSHIP",M581="LEAVER FROM CAREER BREAK","ENTER DOL",M581="LEAVER FROM OPT OUT","ENTER DOL",M581="LEAVER FROM PARTNERSHIP","ENTER DOL",M581="RETURN FROM CAREER BREAK","ENTER RETURN BACK DATE",M581="INVALID COMBINATION","REVIEW INPUT",M581="AWAITING INPUT","AWAITING INPUT",M581="CONTINUOUS OPT OUT","",M581="CONTINUOUS CAREER BREAK","",M581="CONTINUOUS PARTNERSHIP","")</f>
        <v>AWAITING INPUT</v>
      </c>
      <c r="S581" s="11" t="str">
        <f t="shared" si="28"/>
        <v/>
      </c>
    </row>
    <row r="582" spans="1:19" ht="20.25" x14ac:dyDescent="0.25">
      <c r="A582" s="46"/>
      <c r="B582" s="46"/>
      <c r="C582" s="46"/>
      <c r="D582" s="46"/>
      <c r="E582" s="46"/>
      <c r="F582" s="46"/>
      <c r="G582" s="46"/>
      <c r="H582" s="46"/>
      <c r="J582" s="16"/>
      <c r="K582" s="16"/>
      <c r="L582" s="16"/>
      <c r="M582" s="11" t="str">
        <f t="shared" si="30"/>
        <v>AWAITING INPUT</v>
      </c>
      <c r="O582" s="15"/>
      <c r="P582" s="13" t="str">
        <f t="shared" si="29"/>
        <v>←</v>
      </c>
      <c r="Q582" s="7" t="str" cm="1">
        <f t="array" ref="Q582">_xlfn.IFS(M582="ACTIVE","",M582="LEAVER","ENTER DOL",M582="LEAVER @ 31/03","ENTER DOL",M582="OPT OUT","ENTER OPT OUT DATE",M582="CAREER BREAK","ENTER START DATE OF CAREER BREAK",M582="DEATH IN SERVICE","ENTER DATE OF DEATH",M582="SWITCH TO PARTNERSHIP","ENTER SWITCH DATE",M582="SWITCH TO ALPHA","ENTER SWITCH DATE",M582="NEW JOINER","ENTER EMPLOYMENT START DATE",M582="OPT IN","ENTER OPT IN DATE",M582="NEW JOINER / LEAVER","ENTER START DATE AND DOL",M582="NEW JOINER / OPT OUT","ENTER START DATE AND DATE OF OPT OUT",M582="NEW JOINER / PARTNERSHIP","ENTER START DATE AND DATE OF SWITCH TO PARTNERSHIP",M582="LEAVER FROM CAREER BREAK","ENTER DOL",M582="LEAVER FROM OPT OUT","ENTER DOL",M582="LEAVER FROM PARTNERSHIP","ENTER DOL",M582="RETURN FROM CAREER BREAK","ENTER RETURN BACK DATE",M582="INVALID COMBINATION","REVIEW INPUT",M582="AWAITING INPUT","AWAITING INPUT",M582="CONTINUOUS OPT OUT","",M582="CONTINUOUS CAREER BREAK","",M582="CONTINUOUS PARTNERSHIP","")</f>
        <v>AWAITING INPUT</v>
      </c>
      <c r="S582" s="11" t="str">
        <f t="shared" si="28"/>
        <v/>
      </c>
    </row>
    <row r="583" spans="1:19" ht="20.25" x14ac:dyDescent="0.25">
      <c r="A583" s="46"/>
      <c r="B583" s="46"/>
      <c r="C583" s="46"/>
      <c r="D583" s="46"/>
      <c r="E583" s="46"/>
      <c r="F583" s="46"/>
      <c r="G583" s="46"/>
      <c r="H583" s="46"/>
      <c r="J583" s="16"/>
      <c r="K583" s="16"/>
      <c r="L583" s="16"/>
      <c r="M583" s="11" t="str">
        <f t="shared" si="30"/>
        <v>AWAITING INPUT</v>
      </c>
      <c r="O583" s="15"/>
      <c r="P583" s="13" t="str">
        <f t="shared" si="29"/>
        <v>←</v>
      </c>
      <c r="Q583" s="7" t="str" cm="1">
        <f t="array" ref="Q583">_xlfn.IFS(M583="ACTIVE","",M583="LEAVER","ENTER DOL",M583="LEAVER @ 31/03","ENTER DOL",M583="OPT OUT","ENTER OPT OUT DATE",M583="CAREER BREAK","ENTER START DATE OF CAREER BREAK",M583="DEATH IN SERVICE","ENTER DATE OF DEATH",M583="SWITCH TO PARTNERSHIP","ENTER SWITCH DATE",M583="SWITCH TO ALPHA","ENTER SWITCH DATE",M583="NEW JOINER","ENTER EMPLOYMENT START DATE",M583="OPT IN","ENTER OPT IN DATE",M583="NEW JOINER / LEAVER","ENTER START DATE AND DOL",M583="NEW JOINER / OPT OUT","ENTER START DATE AND DATE OF OPT OUT",M583="NEW JOINER / PARTNERSHIP","ENTER START DATE AND DATE OF SWITCH TO PARTNERSHIP",M583="LEAVER FROM CAREER BREAK","ENTER DOL",M583="LEAVER FROM OPT OUT","ENTER DOL",M583="LEAVER FROM PARTNERSHIP","ENTER DOL",M583="RETURN FROM CAREER BREAK","ENTER RETURN BACK DATE",M583="INVALID COMBINATION","REVIEW INPUT",M583="AWAITING INPUT","AWAITING INPUT",M583="CONTINUOUS OPT OUT","",M583="CONTINUOUS CAREER BREAK","",M583="CONTINUOUS PARTNERSHIP","")</f>
        <v>AWAITING INPUT</v>
      </c>
      <c r="S583" s="11" t="str">
        <f t="shared" si="28"/>
        <v/>
      </c>
    </row>
    <row r="584" spans="1:19" ht="20.25" x14ac:dyDescent="0.25">
      <c r="A584" s="46"/>
      <c r="B584" s="46"/>
      <c r="C584" s="46"/>
      <c r="D584" s="46"/>
      <c r="E584" s="46"/>
      <c r="F584" s="46"/>
      <c r="G584" s="46"/>
      <c r="H584" s="46"/>
      <c r="J584" s="16"/>
      <c r="K584" s="16"/>
      <c r="L584" s="16"/>
      <c r="M584" s="11" t="str">
        <f t="shared" si="30"/>
        <v>AWAITING INPUT</v>
      </c>
      <c r="O584" s="15"/>
      <c r="P584" s="13" t="str">
        <f t="shared" si="29"/>
        <v>←</v>
      </c>
      <c r="Q584" s="7" t="str" cm="1">
        <f t="array" ref="Q584">_xlfn.IFS(M584="ACTIVE","",M584="LEAVER","ENTER DOL",M584="LEAVER @ 31/03","ENTER DOL",M584="OPT OUT","ENTER OPT OUT DATE",M584="CAREER BREAK","ENTER START DATE OF CAREER BREAK",M584="DEATH IN SERVICE","ENTER DATE OF DEATH",M584="SWITCH TO PARTNERSHIP","ENTER SWITCH DATE",M584="SWITCH TO ALPHA","ENTER SWITCH DATE",M584="NEW JOINER","ENTER EMPLOYMENT START DATE",M584="OPT IN","ENTER OPT IN DATE",M584="NEW JOINER / LEAVER","ENTER START DATE AND DOL",M584="NEW JOINER / OPT OUT","ENTER START DATE AND DATE OF OPT OUT",M584="NEW JOINER / PARTNERSHIP","ENTER START DATE AND DATE OF SWITCH TO PARTNERSHIP",M584="LEAVER FROM CAREER BREAK","ENTER DOL",M584="LEAVER FROM OPT OUT","ENTER DOL",M584="LEAVER FROM PARTNERSHIP","ENTER DOL",M584="RETURN FROM CAREER BREAK","ENTER RETURN BACK DATE",M584="INVALID COMBINATION","REVIEW INPUT",M584="AWAITING INPUT","AWAITING INPUT",M584="CONTINUOUS OPT OUT","",M584="CONTINUOUS CAREER BREAK","",M584="CONTINUOUS PARTNERSHIP","")</f>
        <v>AWAITING INPUT</v>
      </c>
      <c r="S584" s="11" t="str">
        <f t="shared" si="28"/>
        <v/>
      </c>
    </row>
    <row r="585" spans="1:19" ht="20.25" x14ac:dyDescent="0.25">
      <c r="A585" s="46"/>
      <c r="B585" s="46"/>
      <c r="C585" s="46"/>
      <c r="D585" s="46"/>
      <c r="E585" s="46"/>
      <c r="F585" s="46"/>
      <c r="G585" s="46"/>
      <c r="H585" s="46"/>
      <c r="J585" s="16"/>
      <c r="K585" s="16"/>
      <c r="L585" s="16"/>
      <c r="M585" s="11" t="str">
        <f t="shared" si="30"/>
        <v>AWAITING INPUT</v>
      </c>
      <c r="O585" s="15"/>
      <c r="P585" s="13" t="str">
        <f t="shared" si="29"/>
        <v>←</v>
      </c>
      <c r="Q585" s="7" t="str" cm="1">
        <f t="array" ref="Q585">_xlfn.IFS(M585="ACTIVE","",M585="LEAVER","ENTER DOL",M585="LEAVER @ 31/03","ENTER DOL",M585="OPT OUT","ENTER OPT OUT DATE",M585="CAREER BREAK","ENTER START DATE OF CAREER BREAK",M585="DEATH IN SERVICE","ENTER DATE OF DEATH",M585="SWITCH TO PARTNERSHIP","ENTER SWITCH DATE",M585="SWITCH TO ALPHA","ENTER SWITCH DATE",M585="NEW JOINER","ENTER EMPLOYMENT START DATE",M585="OPT IN","ENTER OPT IN DATE",M585="NEW JOINER / LEAVER","ENTER START DATE AND DOL",M585="NEW JOINER / OPT OUT","ENTER START DATE AND DATE OF OPT OUT",M585="NEW JOINER / PARTNERSHIP","ENTER START DATE AND DATE OF SWITCH TO PARTNERSHIP",M585="LEAVER FROM CAREER BREAK","ENTER DOL",M585="LEAVER FROM OPT OUT","ENTER DOL",M585="LEAVER FROM PARTNERSHIP","ENTER DOL",M585="RETURN FROM CAREER BREAK","ENTER RETURN BACK DATE",M585="INVALID COMBINATION","REVIEW INPUT",M585="AWAITING INPUT","AWAITING INPUT",M585="CONTINUOUS OPT OUT","",M585="CONTINUOUS CAREER BREAK","",M585="CONTINUOUS PARTNERSHIP","")</f>
        <v>AWAITING INPUT</v>
      </c>
      <c r="S585" s="11" t="str">
        <f t="shared" ref="S585:S648" si="31">IF(AND($J585="ACTIVE",$K585="ACTIVE"),"A -&gt; A",IF(AND($J585="INACTIVE",$K585="ACTIVE"),"I -&gt; A",IF(AND($J585="ACTIVE",$K585="INACTIVE"),"A -&gt; I",IF(AND($J585="INACTIVE",$K585="INACTIVE"),"I -&gt; I",""))))</f>
        <v/>
      </c>
    </row>
    <row r="586" spans="1:19" ht="20.25" x14ac:dyDescent="0.25">
      <c r="A586" s="46"/>
      <c r="B586" s="46"/>
      <c r="C586" s="46"/>
      <c r="D586" s="46"/>
      <c r="E586" s="46"/>
      <c r="F586" s="46"/>
      <c r="G586" s="46"/>
      <c r="H586" s="46"/>
      <c r="J586" s="16"/>
      <c r="K586" s="16"/>
      <c r="L586" s="16"/>
      <c r="M586" s="11" t="str">
        <f t="shared" si="30"/>
        <v>AWAITING INPUT</v>
      </c>
      <c r="O586" s="15"/>
      <c r="P586" s="13" t="str">
        <f t="shared" si="29"/>
        <v>←</v>
      </c>
      <c r="Q586" s="7" t="str" cm="1">
        <f t="array" ref="Q586">_xlfn.IFS(M586="ACTIVE","",M586="LEAVER","ENTER DOL",M586="LEAVER @ 31/03","ENTER DOL",M586="OPT OUT","ENTER OPT OUT DATE",M586="CAREER BREAK","ENTER START DATE OF CAREER BREAK",M586="DEATH IN SERVICE","ENTER DATE OF DEATH",M586="SWITCH TO PARTNERSHIP","ENTER SWITCH DATE",M586="SWITCH TO ALPHA","ENTER SWITCH DATE",M586="NEW JOINER","ENTER EMPLOYMENT START DATE",M586="OPT IN","ENTER OPT IN DATE",M586="NEW JOINER / LEAVER","ENTER START DATE AND DOL",M586="NEW JOINER / OPT OUT","ENTER START DATE AND DATE OF OPT OUT",M586="NEW JOINER / PARTNERSHIP","ENTER START DATE AND DATE OF SWITCH TO PARTNERSHIP",M586="LEAVER FROM CAREER BREAK","ENTER DOL",M586="LEAVER FROM OPT OUT","ENTER DOL",M586="LEAVER FROM PARTNERSHIP","ENTER DOL",M586="RETURN FROM CAREER BREAK","ENTER RETURN BACK DATE",M586="INVALID COMBINATION","REVIEW INPUT",M586="AWAITING INPUT","AWAITING INPUT",M586="CONTINUOUS OPT OUT","",M586="CONTINUOUS CAREER BREAK","",M586="CONTINUOUS PARTNERSHIP","")</f>
        <v>AWAITING INPUT</v>
      </c>
      <c r="S586" s="11" t="str">
        <f t="shared" si="31"/>
        <v/>
      </c>
    </row>
    <row r="587" spans="1:19" ht="20.25" x14ac:dyDescent="0.25">
      <c r="A587" s="46"/>
      <c r="B587" s="46"/>
      <c r="C587" s="46"/>
      <c r="D587" s="46"/>
      <c r="E587" s="46"/>
      <c r="F587" s="46"/>
      <c r="G587" s="46"/>
      <c r="H587" s="46"/>
      <c r="J587" s="16"/>
      <c r="K587" s="16"/>
      <c r="L587" s="16"/>
      <c r="M587" s="11" t="str">
        <f t="shared" si="30"/>
        <v>AWAITING INPUT</v>
      </c>
      <c r="O587" s="15"/>
      <c r="P587" s="13" t="str">
        <f t="shared" ref="P587:P650" si="32">IF(Q587&lt;&gt;"","←","")</f>
        <v>←</v>
      </c>
      <c r="Q587" s="7" t="str" cm="1">
        <f t="array" ref="Q587">_xlfn.IFS(M587="ACTIVE","",M587="LEAVER","ENTER DOL",M587="LEAVER @ 31/03","ENTER DOL",M587="OPT OUT","ENTER OPT OUT DATE",M587="CAREER BREAK","ENTER START DATE OF CAREER BREAK",M587="DEATH IN SERVICE","ENTER DATE OF DEATH",M587="SWITCH TO PARTNERSHIP","ENTER SWITCH DATE",M587="SWITCH TO ALPHA","ENTER SWITCH DATE",M587="NEW JOINER","ENTER EMPLOYMENT START DATE",M587="OPT IN","ENTER OPT IN DATE",M587="NEW JOINER / LEAVER","ENTER START DATE AND DOL",M587="NEW JOINER / OPT OUT","ENTER START DATE AND DATE OF OPT OUT",M587="NEW JOINER / PARTNERSHIP","ENTER START DATE AND DATE OF SWITCH TO PARTNERSHIP",M587="LEAVER FROM CAREER BREAK","ENTER DOL",M587="LEAVER FROM OPT OUT","ENTER DOL",M587="LEAVER FROM PARTNERSHIP","ENTER DOL",M587="RETURN FROM CAREER BREAK","ENTER RETURN BACK DATE",M587="INVALID COMBINATION","REVIEW INPUT",M587="AWAITING INPUT","AWAITING INPUT",M587="CONTINUOUS OPT OUT","",M587="CONTINUOUS CAREER BREAK","",M587="CONTINUOUS PARTNERSHIP","")</f>
        <v>AWAITING INPUT</v>
      </c>
      <c r="S587" s="11" t="str">
        <f t="shared" si="31"/>
        <v/>
      </c>
    </row>
    <row r="588" spans="1:19" ht="20.25" x14ac:dyDescent="0.25">
      <c r="A588" s="46"/>
      <c r="B588" s="46"/>
      <c r="C588" s="46"/>
      <c r="D588" s="46"/>
      <c r="E588" s="46"/>
      <c r="F588" s="46"/>
      <c r="G588" s="46"/>
      <c r="H588" s="46"/>
      <c r="J588" s="16"/>
      <c r="K588" s="16"/>
      <c r="L588" s="16"/>
      <c r="M588" s="11" t="str">
        <f t="shared" si="30"/>
        <v>AWAITING INPUT</v>
      </c>
      <c r="O588" s="15"/>
      <c r="P588" s="13" t="str">
        <f t="shared" si="32"/>
        <v>←</v>
      </c>
      <c r="Q588" s="7" t="str" cm="1">
        <f t="array" ref="Q588">_xlfn.IFS(M588="ACTIVE","",M588="LEAVER","ENTER DOL",M588="LEAVER @ 31/03","ENTER DOL",M588="OPT OUT","ENTER OPT OUT DATE",M588="CAREER BREAK","ENTER START DATE OF CAREER BREAK",M588="DEATH IN SERVICE","ENTER DATE OF DEATH",M588="SWITCH TO PARTNERSHIP","ENTER SWITCH DATE",M588="SWITCH TO ALPHA","ENTER SWITCH DATE",M588="NEW JOINER","ENTER EMPLOYMENT START DATE",M588="OPT IN","ENTER OPT IN DATE",M588="NEW JOINER / LEAVER","ENTER START DATE AND DOL",M588="NEW JOINER / OPT OUT","ENTER START DATE AND DATE OF OPT OUT",M588="NEW JOINER / PARTNERSHIP","ENTER START DATE AND DATE OF SWITCH TO PARTNERSHIP",M588="LEAVER FROM CAREER BREAK","ENTER DOL",M588="LEAVER FROM OPT OUT","ENTER DOL",M588="LEAVER FROM PARTNERSHIP","ENTER DOL",M588="RETURN FROM CAREER BREAK","ENTER RETURN BACK DATE",M588="INVALID COMBINATION","REVIEW INPUT",M588="AWAITING INPUT","AWAITING INPUT",M588="CONTINUOUS OPT OUT","",M588="CONTINUOUS CAREER BREAK","",M588="CONTINUOUS PARTNERSHIP","")</f>
        <v>AWAITING INPUT</v>
      </c>
      <c r="S588" s="11" t="str">
        <f t="shared" si="31"/>
        <v/>
      </c>
    </row>
    <row r="589" spans="1:19" ht="20.25" x14ac:dyDescent="0.25">
      <c r="A589" s="46"/>
      <c r="B589" s="46"/>
      <c r="C589" s="46"/>
      <c r="D589" s="46"/>
      <c r="E589" s="46"/>
      <c r="F589" s="46"/>
      <c r="G589" s="46"/>
      <c r="H589" s="46"/>
      <c r="J589" s="16"/>
      <c r="K589" s="16"/>
      <c r="L589" s="16"/>
      <c r="M589" s="11" t="str">
        <f t="shared" si="30"/>
        <v>AWAITING INPUT</v>
      </c>
      <c r="O589" s="15"/>
      <c r="P589" s="13" t="str">
        <f t="shared" si="32"/>
        <v>←</v>
      </c>
      <c r="Q589" s="7" t="str" cm="1">
        <f t="array" ref="Q589">_xlfn.IFS(M589="ACTIVE","",M589="LEAVER","ENTER DOL",M589="LEAVER @ 31/03","ENTER DOL",M589="OPT OUT","ENTER OPT OUT DATE",M589="CAREER BREAK","ENTER START DATE OF CAREER BREAK",M589="DEATH IN SERVICE","ENTER DATE OF DEATH",M589="SWITCH TO PARTNERSHIP","ENTER SWITCH DATE",M589="SWITCH TO ALPHA","ENTER SWITCH DATE",M589="NEW JOINER","ENTER EMPLOYMENT START DATE",M589="OPT IN","ENTER OPT IN DATE",M589="NEW JOINER / LEAVER","ENTER START DATE AND DOL",M589="NEW JOINER / OPT OUT","ENTER START DATE AND DATE OF OPT OUT",M589="NEW JOINER / PARTNERSHIP","ENTER START DATE AND DATE OF SWITCH TO PARTNERSHIP",M589="LEAVER FROM CAREER BREAK","ENTER DOL",M589="LEAVER FROM OPT OUT","ENTER DOL",M589="LEAVER FROM PARTNERSHIP","ENTER DOL",M589="RETURN FROM CAREER BREAK","ENTER RETURN BACK DATE",M589="INVALID COMBINATION","REVIEW INPUT",M589="AWAITING INPUT","AWAITING INPUT",M589="CONTINUOUS OPT OUT","",M589="CONTINUOUS CAREER BREAK","",M589="CONTINUOUS PARTNERSHIP","")</f>
        <v>AWAITING INPUT</v>
      </c>
      <c r="S589" s="11" t="str">
        <f t="shared" si="31"/>
        <v/>
      </c>
    </row>
    <row r="590" spans="1:19" ht="20.25" x14ac:dyDescent="0.25">
      <c r="A590" s="46"/>
      <c r="B590" s="46"/>
      <c r="C590" s="46"/>
      <c r="D590" s="46"/>
      <c r="E590" s="46"/>
      <c r="F590" s="46"/>
      <c r="G590" s="46"/>
      <c r="H590" s="46"/>
      <c r="J590" s="16"/>
      <c r="K590" s="16"/>
      <c r="L590" s="16"/>
      <c r="M590" s="11" t="str">
        <f t="shared" si="30"/>
        <v>AWAITING INPUT</v>
      </c>
      <c r="O590" s="15"/>
      <c r="P590" s="13" t="str">
        <f t="shared" si="32"/>
        <v>←</v>
      </c>
      <c r="Q590" s="7" t="str" cm="1">
        <f t="array" ref="Q590">_xlfn.IFS(M590="ACTIVE","",M590="LEAVER","ENTER DOL",M590="LEAVER @ 31/03","ENTER DOL",M590="OPT OUT","ENTER OPT OUT DATE",M590="CAREER BREAK","ENTER START DATE OF CAREER BREAK",M590="DEATH IN SERVICE","ENTER DATE OF DEATH",M590="SWITCH TO PARTNERSHIP","ENTER SWITCH DATE",M590="SWITCH TO ALPHA","ENTER SWITCH DATE",M590="NEW JOINER","ENTER EMPLOYMENT START DATE",M590="OPT IN","ENTER OPT IN DATE",M590="NEW JOINER / LEAVER","ENTER START DATE AND DOL",M590="NEW JOINER / OPT OUT","ENTER START DATE AND DATE OF OPT OUT",M590="NEW JOINER / PARTNERSHIP","ENTER START DATE AND DATE OF SWITCH TO PARTNERSHIP",M590="LEAVER FROM CAREER BREAK","ENTER DOL",M590="LEAVER FROM OPT OUT","ENTER DOL",M590="LEAVER FROM PARTNERSHIP","ENTER DOL",M590="RETURN FROM CAREER BREAK","ENTER RETURN BACK DATE",M590="INVALID COMBINATION","REVIEW INPUT",M590="AWAITING INPUT","AWAITING INPUT",M590="CONTINUOUS OPT OUT","",M590="CONTINUOUS CAREER BREAK","",M590="CONTINUOUS PARTNERSHIP","")</f>
        <v>AWAITING INPUT</v>
      </c>
      <c r="S590" s="11" t="str">
        <f t="shared" si="31"/>
        <v/>
      </c>
    </row>
    <row r="591" spans="1:19" ht="20.25" x14ac:dyDescent="0.25">
      <c r="A591" s="46"/>
      <c r="B591" s="46"/>
      <c r="C591" s="46"/>
      <c r="D591" s="46"/>
      <c r="E591" s="46"/>
      <c r="F591" s="46"/>
      <c r="G591" s="46"/>
      <c r="H591" s="46"/>
      <c r="J591" s="16"/>
      <c r="K591" s="16"/>
      <c r="L591" s="16"/>
      <c r="M591" s="11" t="str">
        <f t="shared" si="30"/>
        <v>AWAITING INPUT</v>
      </c>
      <c r="O591" s="15"/>
      <c r="P591" s="13" t="str">
        <f t="shared" si="32"/>
        <v>←</v>
      </c>
      <c r="Q591" s="7" t="str" cm="1">
        <f t="array" ref="Q591">_xlfn.IFS(M591="ACTIVE","",M591="LEAVER","ENTER DOL",M591="LEAVER @ 31/03","ENTER DOL",M591="OPT OUT","ENTER OPT OUT DATE",M591="CAREER BREAK","ENTER START DATE OF CAREER BREAK",M591="DEATH IN SERVICE","ENTER DATE OF DEATH",M591="SWITCH TO PARTNERSHIP","ENTER SWITCH DATE",M591="SWITCH TO ALPHA","ENTER SWITCH DATE",M591="NEW JOINER","ENTER EMPLOYMENT START DATE",M591="OPT IN","ENTER OPT IN DATE",M591="NEW JOINER / LEAVER","ENTER START DATE AND DOL",M591="NEW JOINER / OPT OUT","ENTER START DATE AND DATE OF OPT OUT",M591="NEW JOINER / PARTNERSHIP","ENTER START DATE AND DATE OF SWITCH TO PARTNERSHIP",M591="LEAVER FROM CAREER BREAK","ENTER DOL",M591="LEAVER FROM OPT OUT","ENTER DOL",M591="LEAVER FROM PARTNERSHIP","ENTER DOL",M591="RETURN FROM CAREER BREAK","ENTER RETURN BACK DATE",M591="INVALID COMBINATION","REVIEW INPUT",M591="AWAITING INPUT","AWAITING INPUT",M591="CONTINUOUS OPT OUT","",M591="CONTINUOUS CAREER BREAK","",M591="CONTINUOUS PARTNERSHIP","")</f>
        <v>AWAITING INPUT</v>
      </c>
      <c r="S591" s="11" t="str">
        <f t="shared" si="31"/>
        <v/>
      </c>
    </row>
    <row r="592" spans="1:19" ht="20.25" x14ac:dyDescent="0.25">
      <c r="A592" s="46"/>
      <c r="B592" s="46"/>
      <c r="C592" s="46"/>
      <c r="D592" s="46"/>
      <c r="E592" s="46"/>
      <c r="F592" s="46"/>
      <c r="G592" s="46"/>
      <c r="H592" s="46"/>
      <c r="J592" s="16"/>
      <c r="K592" s="16"/>
      <c r="L592" s="16"/>
      <c r="M592" s="11" t="str">
        <f t="shared" si="30"/>
        <v>AWAITING INPUT</v>
      </c>
      <c r="O592" s="15"/>
      <c r="P592" s="13" t="str">
        <f t="shared" si="32"/>
        <v>←</v>
      </c>
      <c r="Q592" s="7" t="str" cm="1">
        <f t="array" ref="Q592">_xlfn.IFS(M592="ACTIVE","",M592="LEAVER","ENTER DOL",M592="LEAVER @ 31/03","ENTER DOL",M592="OPT OUT","ENTER OPT OUT DATE",M592="CAREER BREAK","ENTER START DATE OF CAREER BREAK",M592="DEATH IN SERVICE","ENTER DATE OF DEATH",M592="SWITCH TO PARTNERSHIP","ENTER SWITCH DATE",M592="SWITCH TO ALPHA","ENTER SWITCH DATE",M592="NEW JOINER","ENTER EMPLOYMENT START DATE",M592="OPT IN","ENTER OPT IN DATE",M592="NEW JOINER / LEAVER","ENTER START DATE AND DOL",M592="NEW JOINER / OPT OUT","ENTER START DATE AND DATE OF OPT OUT",M592="NEW JOINER / PARTNERSHIP","ENTER START DATE AND DATE OF SWITCH TO PARTNERSHIP",M592="LEAVER FROM CAREER BREAK","ENTER DOL",M592="LEAVER FROM OPT OUT","ENTER DOL",M592="LEAVER FROM PARTNERSHIP","ENTER DOL",M592="RETURN FROM CAREER BREAK","ENTER RETURN BACK DATE",M592="INVALID COMBINATION","REVIEW INPUT",M592="AWAITING INPUT","AWAITING INPUT",M592="CONTINUOUS OPT OUT","",M592="CONTINUOUS CAREER BREAK","",M592="CONTINUOUS PARTNERSHIP","")</f>
        <v>AWAITING INPUT</v>
      </c>
      <c r="S592" s="11" t="str">
        <f t="shared" si="31"/>
        <v/>
      </c>
    </row>
    <row r="593" spans="1:19" ht="20.25" x14ac:dyDescent="0.25">
      <c r="A593" s="46"/>
      <c r="B593" s="46"/>
      <c r="C593" s="46"/>
      <c r="D593" s="46"/>
      <c r="E593" s="46"/>
      <c r="F593" s="46"/>
      <c r="G593" s="46"/>
      <c r="H593" s="46"/>
      <c r="J593" s="16"/>
      <c r="K593" s="16"/>
      <c r="L593" s="16"/>
      <c r="M593" s="11" t="str">
        <f t="shared" si="30"/>
        <v>AWAITING INPUT</v>
      </c>
      <c r="O593" s="15"/>
      <c r="P593" s="13" t="str">
        <f t="shared" si="32"/>
        <v>←</v>
      </c>
      <c r="Q593" s="7" t="str" cm="1">
        <f t="array" ref="Q593">_xlfn.IFS(M593="ACTIVE","",M593="LEAVER","ENTER DOL",M593="LEAVER @ 31/03","ENTER DOL",M593="OPT OUT","ENTER OPT OUT DATE",M593="CAREER BREAK","ENTER START DATE OF CAREER BREAK",M593="DEATH IN SERVICE","ENTER DATE OF DEATH",M593="SWITCH TO PARTNERSHIP","ENTER SWITCH DATE",M593="SWITCH TO ALPHA","ENTER SWITCH DATE",M593="NEW JOINER","ENTER EMPLOYMENT START DATE",M593="OPT IN","ENTER OPT IN DATE",M593="NEW JOINER / LEAVER","ENTER START DATE AND DOL",M593="NEW JOINER / OPT OUT","ENTER START DATE AND DATE OF OPT OUT",M593="NEW JOINER / PARTNERSHIP","ENTER START DATE AND DATE OF SWITCH TO PARTNERSHIP",M593="LEAVER FROM CAREER BREAK","ENTER DOL",M593="LEAVER FROM OPT OUT","ENTER DOL",M593="LEAVER FROM PARTNERSHIP","ENTER DOL",M593="RETURN FROM CAREER BREAK","ENTER RETURN BACK DATE",M593="INVALID COMBINATION","REVIEW INPUT",M593="AWAITING INPUT","AWAITING INPUT",M593="CONTINUOUS OPT OUT","",M593="CONTINUOUS CAREER BREAK","",M593="CONTINUOUS PARTNERSHIP","")</f>
        <v>AWAITING INPUT</v>
      </c>
      <c r="S593" s="11" t="str">
        <f t="shared" si="31"/>
        <v/>
      </c>
    </row>
    <row r="594" spans="1:19" ht="20.25" x14ac:dyDescent="0.25">
      <c r="A594" s="46"/>
      <c r="B594" s="46"/>
      <c r="C594" s="46"/>
      <c r="D594" s="46"/>
      <c r="E594" s="46"/>
      <c r="F594" s="46"/>
      <c r="G594" s="46"/>
      <c r="H594" s="46"/>
      <c r="J594" s="16"/>
      <c r="K594" s="16"/>
      <c r="L594" s="16"/>
      <c r="M594" s="11" t="str">
        <f t="shared" si="30"/>
        <v>AWAITING INPUT</v>
      </c>
      <c r="O594" s="15"/>
      <c r="P594" s="13" t="str">
        <f t="shared" si="32"/>
        <v>←</v>
      </c>
      <c r="Q594" s="7" t="str" cm="1">
        <f t="array" ref="Q594">_xlfn.IFS(M594="ACTIVE","",M594="LEAVER","ENTER DOL",M594="LEAVER @ 31/03","ENTER DOL",M594="OPT OUT","ENTER OPT OUT DATE",M594="CAREER BREAK","ENTER START DATE OF CAREER BREAK",M594="DEATH IN SERVICE","ENTER DATE OF DEATH",M594="SWITCH TO PARTNERSHIP","ENTER SWITCH DATE",M594="SWITCH TO ALPHA","ENTER SWITCH DATE",M594="NEW JOINER","ENTER EMPLOYMENT START DATE",M594="OPT IN","ENTER OPT IN DATE",M594="NEW JOINER / LEAVER","ENTER START DATE AND DOL",M594="NEW JOINER / OPT OUT","ENTER START DATE AND DATE OF OPT OUT",M594="NEW JOINER / PARTNERSHIP","ENTER START DATE AND DATE OF SWITCH TO PARTNERSHIP",M594="LEAVER FROM CAREER BREAK","ENTER DOL",M594="LEAVER FROM OPT OUT","ENTER DOL",M594="LEAVER FROM PARTNERSHIP","ENTER DOL",M594="RETURN FROM CAREER BREAK","ENTER RETURN BACK DATE",M594="INVALID COMBINATION","REVIEW INPUT",M594="AWAITING INPUT","AWAITING INPUT",M594="CONTINUOUS OPT OUT","",M594="CONTINUOUS CAREER BREAK","",M594="CONTINUOUS PARTNERSHIP","")</f>
        <v>AWAITING INPUT</v>
      </c>
      <c r="S594" s="11" t="str">
        <f t="shared" si="31"/>
        <v/>
      </c>
    </row>
    <row r="595" spans="1:19" ht="20.25" x14ac:dyDescent="0.25">
      <c r="A595" s="46"/>
      <c r="B595" s="46"/>
      <c r="C595" s="46"/>
      <c r="D595" s="46"/>
      <c r="E595" s="46"/>
      <c r="F595" s="46"/>
      <c r="G595" s="46"/>
      <c r="H595" s="46"/>
      <c r="J595" s="16"/>
      <c r="K595" s="16"/>
      <c r="L595" s="16"/>
      <c r="M595" s="11" t="str">
        <f t="shared" si="30"/>
        <v>AWAITING INPUT</v>
      </c>
      <c r="O595" s="15"/>
      <c r="P595" s="13" t="str">
        <f t="shared" si="32"/>
        <v>←</v>
      </c>
      <c r="Q595" s="7" t="str" cm="1">
        <f t="array" ref="Q595">_xlfn.IFS(M595="ACTIVE","",M595="LEAVER","ENTER DOL",M595="LEAVER @ 31/03","ENTER DOL",M595="OPT OUT","ENTER OPT OUT DATE",M595="CAREER BREAK","ENTER START DATE OF CAREER BREAK",M595="DEATH IN SERVICE","ENTER DATE OF DEATH",M595="SWITCH TO PARTNERSHIP","ENTER SWITCH DATE",M595="SWITCH TO ALPHA","ENTER SWITCH DATE",M595="NEW JOINER","ENTER EMPLOYMENT START DATE",M595="OPT IN","ENTER OPT IN DATE",M595="NEW JOINER / LEAVER","ENTER START DATE AND DOL",M595="NEW JOINER / OPT OUT","ENTER START DATE AND DATE OF OPT OUT",M595="NEW JOINER / PARTNERSHIP","ENTER START DATE AND DATE OF SWITCH TO PARTNERSHIP",M595="LEAVER FROM CAREER BREAK","ENTER DOL",M595="LEAVER FROM OPT OUT","ENTER DOL",M595="LEAVER FROM PARTNERSHIP","ENTER DOL",M595="RETURN FROM CAREER BREAK","ENTER RETURN BACK DATE",M595="INVALID COMBINATION","REVIEW INPUT",M595="AWAITING INPUT","AWAITING INPUT",M595="CONTINUOUS OPT OUT","",M595="CONTINUOUS CAREER BREAK","",M595="CONTINUOUS PARTNERSHIP","")</f>
        <v>AWAITING INPUT</v>
      </c>
      <c r="S595" s="11" t="str">
        <f t="shared" si="31"/>
        <v/>
      </c>
    </row>
    <row r="596" spans="1:19" ht="20.25" x14ac:dyDescent="0.25">
      <c r="A596" s="46"/>
      <c r="B596" s="46"/>
      <c r="C596" s="46"/>
      <c r="D596" s="46"/>
      <c r="E596" s="46"/>
      <c r="F596" s="46"/>
      <c r="G596" s="46"/>
      <c r="H596" s="46"/>
      <c r="J596" s="16"/>
      <c r="K596" s="16"/>
      <c r="L596" s="16"/>
      <c r="M596" s="11" t="str">
        <f t="shared" si="30"/>
        <v>AWAITING INPUT</v>
      </c>
      <c r="O596" s="15"/>
      <c r="P596" s="13" t="str">
        <f t="shared" si="32"/>
        <v>←</v>
      </c>
      <c r="Q596" s="7" t="str" cm="1">
        <f t="array" ref="Q596">_xlfn.IFS(M596="ACTIVE","",M596="LEAVER","ENTER DOL",M596="LEAVER @ 31/03","ENTER DOL",M596="OPT OUT","ENTER OPT OUT DATE",M596="CAREER BREAK","ENTER START DATE OF CAREER BREAK",M596="DEATH IN SERVICE","ENTER DATE OF DEATH",M596="SWITCH TO PARTNERSHIP","ENTER SWITCH DATE",M596="SWITCH TO ALPHA","ENTER SWITCH DATE",M596="NEW JOINER","ENTER EMPLOYMENT START DATE",M596="OPT IN","ENTER OPT IN DATE",M596="NEW JOINER / LEAVER","ENTER START DATE AND DOL",M596="NEW JOINER / OPT OUT","ENTER START DATE AND DATE OF OPT OUT",M596="NEW JOINER / PARTNERSHIP","ENTER START DATE AND DATE OF SWITCH TO PARTNERSHIP",M596="LEAVER FROM CAREER BREAK","ENTER DOL",M596="LEAVER FROM OPT OUT","ENTER DOL",M596="LEAVER FROM PARTNERSHIP","ENTER DOL",M596="RETURN FROM CAREER BREAK","ENTER RETURN BACK DATE",M596="INVALID COMBINATION","REVIEW INPUT",M596="AWAITING INPUT","AWAITING INPUT",M596="CONTINUOUS OPT OUT","",M596="CONTINUOUS CAREER BREAK","",M596="CONTINUOUS PARTNERSHIP","")</f>
        <v>AWAITING INPUT</v>
      </c>
      <c r="S596" s="11" t="str">
        <f t="shared" si="31"/>
        <v/>
      </c>
    </row>
    <row r="597" spans="1:19" ht="20.25" x14ac:dyDescent="0.25">
      <c r="A597" s="46"/>
      <c r="B597" s="46"/>
      <c r="C597" s="46"/>
      <c r="D597" s="46"/>
      <c r="E597" s="46"/>
      <c r="F597" s="46"/>
      <c r="G597" s="46"/>
      <c r="H597" s="46"/>
      <c r="J597" s="16"/>
      <c r="K597" s="16"/>
      <c r="L597" s="16"/>
      <c r="M597" s="11" t="str">
        <f t="shared" si="30"/>
        <v>AWAITING INPUT</v>
      </c>
      <c r="O597" s="15"/>
      <c r="P597" s="13" t="str">
        <f t="shared" si="32"/>
        <v>←</v>
      </c>
      <c r="Q597" s="7" t="str" cm="1">
        <f t="array" ref="Q597">_xlfn.IFS(M597="ACTIVE","",M597="LEAVER","ENTER DOL",M597="LEAVER @ 31/03","ENTER DOL",M597="OPT OUT","ENTER OPT OUT DATE",M597="CAREER BREAK","ENTER START DATE OF CAREER BREAK",M597="DEATH IN SERVICE","ENTER DATE OF DEATH",M597="SWITCH TO PARTNERSHIP","ENTER SWITCH DATE",M597="SWITCH TO ALPHA","ENTER SWITCH DATE",M597="NEW JOINER","ENTER EMPLOYMENT START DATE",M597="OPT IN","ENTER OPT IN DATE",M597="NEW JOINER / LEAVER","ENTER START DATE AND DOL",M597="NEW JOINER / OPT OUT","ENTER START DATE AND DATE OF OPT OUT",M597="NEW JOINER / PARTNERSHIP","ENTER START DATE AND DATE OF SWITCH TO PARTNERSHIP",M597="LEAVER FROM CAREER BREAK","ENTER DOL",M597="LEAVER FROM OPT OUT","ENTER DOL",M597="LEAVER FROM PARTNERSHIP","ENTER DOL",M597="RETURN FROM CAREER BREAK","ENTER RETURN BACK DATE",M597="INVALID COMBINATION","REVIEW INPUT",M597="AWAITING INPUT","AWAITING INPUT",M597="CONTINUOUS OPT OUT","",M597="CONTINUOUS CAREER BREAK","",M597="CONTINUOUS PARTNERSHIP","")</f>
        <v>AWAITING INPUT</v>
      </c>
      <c r="S597" s="11" t="str">
        <f t="shared" si="31"/>
        <v/>
      </c>
    </row>
    <row r="598" spans="1:19" ht="20.25" x14ac:dyDescent="0.25">
      <c r="A598" s="46"/>
      <c r="B598" s="46"/>
      <c r="C598" s="46"/>
      <c r="D598" s="46"/>
      <c r="E598" s="46"/>
      <c r="F598" s="46"/>
      <c r="G598" s="46"/>
      <c r="H598" s="46"/>
      <c r="J598" s="16"/>
      <c r="K598" s="16"/>
      <c r="L598" s="16"/>
      <c r="M598" s="11" t="str">
        <f t="shared" si="30"/>
        <v>AWAITING INPUT</v>
      </c>
      <c r="O598" s="15"/>
      <c r="P598" s="13" t="str">
        <f t="shared" si="32"/>
        <v>←</v>
      </c>
      <c r="Q598" s="7" t="str" cm="1">
        <f t="array" ref="Q598">_xlfn.IFS(M598="ACTIVE","",M598="LEAVER","ENTER DOL",M598="LEAVER @ 31/03","ENTER DOL",M598="OPT OUT","ENTER OPT OUT DATE",M598="CAREER BREAK","ENTER START DATE OF CAREER BREAK",M598="DEATH IN SERVICE","ENTER DATE OF DEATH",M598="SWITCH TO PARTNERSHIP","ENTER SWITCH DATE",M598="SWITCH TO ALPHA","ENTER SWITCH DATE",M598="NEW JOINER","ENTER EMPLOYMENT START DATE",M598="OPT IN","ENTER OPT IN DATE",M598="NEW JOINER / LEAVER","ENTER START DATE AND DOL",M598="NEW JOINER / OPT OUT","ENTER START DATE AND DATE OF OPT OUT",M598="NEW JOINER / PARTNERSHIP","ENTER START DATE AND DATE OF SWITCH TO PARTNERSHIP",M598="LEAVER FROM CAREER BREAK","ENTER DOL",M598="LEAVER FROM OPT OUT","ENTER DOL",M598="LEAVER FROM PARTNERSHIP","ENTER DOL",M598="RETURN FROM CAREER BREAK","ENTER RETURN BACK DATE",M598="INVALID COMBINATION","REVIEW INPUT",M598="AWAITING INPUT","AWAITING INPUT",M598="CONTINUOUS OPT OUT","",M598="CONTINUOUS CAREER BREAK","",M598="CONTINUOUS PARTNERSHIP","")</f>
        <v>AWAITING INPUT</v>
      </c>
      <c r="S598" s="11" t="str">
        <f t="shared" si="31"/>
        <v/>
      </c>
    </row>
    <row r="599" spans="1:19" ht="20.25" x14ac:dyDescent="0.25">
      <c r="A599" s="46"/>
      <c r="B599" s="46"/>
      <c r="C599" s="46"/>
      <c r="D599" s="46"/>
      <c r="E599" s="46"/>
      <c r="F599" s="46"/>
      <c r="G599" s="46"/>
      <c r="H599" s="46"/>
      <c r="J599" s="16"/>
      <c r="K599" s="16"/>
      <c r="L599" s="16"/>
      <c r="M599" s="11" t="str">
        <f t="shared" si="30"/>
        <v>AWAITING INPUT</v>
      </c>
      <c r="O599" s="15"/>
      <c r="P599" s="13" t="str">
        <f t="shared" si="32"/>
        <v>←</v>
      </c>
      <c r="Q599" s="7" t="str" cm="1">
        <f t="array" ref="Q599">_xlfn.IFS(M599="ACTIVE","",M599="LEAVER","ENTER DOL",M599="LEAVER @ 31/03","ENTER DOL",M599="OPT OUT","ENTER OPT OUT DATE",M599="CAREER BREAK","ENTER START DATE OF CAREER BREAK",M599="DEATH IN SERVICE","ENTER DATE OF DEATH",M599="SWITCH TO PARTNERSHIP","ENTER SWITCH DATE",M599="SWITCH TO ALPHA","ENTER SWITCH DATE",M599="NEW JOINER","ENTER EMPLOYMENT START DATE",M599="OPT IN","ENTER OPT IN DATE",M599="NEW JOINER / LEAVER","ENTER START DATE AND DOL",M599="NEW JOINER / OPT OUT","ENTER START DATE AND DATE OF OPT OUT",M599="NEW JOINER / PARTNERSHIP","ENTER START DATE AND DATE OF SWITCH TO PARTNERSHIP",M599="LEAVER FROM CAREER BREAK","ENTER DOL",M599="LEAVER FROM OPT OUT","ENTER DOL",M599="LEAVER FROM PARTNERSHIP","ENTER DOL",M599="RETURN FROM CAREER BREAK","ENTER RETURN BACK DATE",M599="INVALID COMBINATION","REVIEW INPUT",M599="AWAITING INPUT","AWAITING INPUT",M599="CONTINUOUS OPT OUT","",M599="CONTINUOUS CAREER BREAK","",M599="CONTINUOUS PARTNERSHIP","")</f>
        <v>AWAITING INPUT</v>
      </c>
      <c r="S599" s="11" t="str">
        <f t="shared" si="31"/>
        <v/>
      </c>
    </row>
    <row r="600" spans="1:19" ht="20.25" x14ac:dyDescent="0.25">
      <c r="A600" s="46"/>
      <c r="B600" s="46"/>
      <c r="C600" s="46"/>
      <c r="D600" s="46"/>
      <c r="E600" s="46"/>
      <c r="F600" s="46"/>
      <c r="G600" s="46"/>
      <c r="H600" s="46"/>
      <c r="J600" s="16"/>
      <c r="K600" s="16"/>
      <c r="L600" s="16"/>
      <c r="M600" s="11" t="str">
        <f t="shared" si="30"/>
        <v>AWAITING INPUT</v>
      </c>
      <c r="O600" s="15"/>
      <c r="P600" s="13" t="str">
        <f t="shared" si="32"/>
        <v>←</v>
      </c>
      <c r="Q600" s="7" t="str" cm="1">
        <f t="array" ref="Q600">_xlfn.IFS(M600="ACTIVE","",M600="LEAVER","ENTER DOL",M600="LEAVER @ 31/03","ENTER DOL",M600="OPT OUT","ENTER OPT OUT DATE",M600="CAREER BREAK","ENTER START DATE OF CAREER BREAK",M600="DEATH IN SERVICE","ENTER DATE OF DEATH",M600="SWITCH TO PARTNERSHIP","ENTER SWITCH DATE",M600="SWITCH TO ALPHA","ENTER SWITCH DATE",M600="NEW JOINER","ENTER EMPLOYMENT START DATE",M600="OPT IN","ENTER OPT IN DATE",M600="NEW JOINER / LEAVER","ENTER START DATE AND DOL",M600="NEW JOINER / OPT OUT","ENTER START DATE AND DATE OF OPT OUT",M600="NEW JOINER / PARTNERSHIP","ENTER START DATE AND DATE OF SWITCH TO PARTNERSHIP",M600="LEAVER FROM CAREER BREAK","ENTER DOL",M600="LEAVER FROM OPT OUT","ENTER DOL",M600="LEAVER FROM PARTNERSHIP","ENTER DOL",M600="RETURN FROM CAREER BREAK","ENTER RETURN BACK DATE",M600="INVALID COMBINATION","REVIEW INPUT",M600="AWAITING INPUT","AWAITING INPUT",M600="CONTINUOUS OPT OUT","",M600="CONTINUOUS CAREER BREAK","",M600="CONTINUOUS PARTNERSHIP","")</f>
        <v>AWAITING INPUT</v>
      </c>
      <c r="S600" s="11" t="str">
        <f t="shared" si="31"/>
        <v/>
      </c>
    </row>
    <row r="601" spans="1:19" ht="20.25" x14ac:dyDescent="0.25">
      <c r="A601" s="46"/>
      <c r="B601" s="46"/>
      <c r="C601" s="46"/>
      <c r="D601" s="46"/>
      <c r="E601" s="46"/>
      <c r="F601" s="46"/>
      <c r="G601" s="46"/>
      <c r="H601" s="46"/>
      <c r="J601" s="16"/>
      <c r="K601" s="16"/>
      <c r="L601" s="16"/>
      <c r="M601" s="11" t="str">
        <f t="shared" si="30"/>
        <v>AWAITING INPUT</v>
      </c>
      <c r="O601" s="15"/>
      <c r="P601" s="13" t="str">
        <f t="shared" si="32"/>
        <v>←</v>
      </c>
      <c r="Q601" s="7" t="str" cm="1">
        <f t="array" ref="Q601">_xlfn.IFS(M601="ACTIVE","",M601="LEAVER","ENTER DOL",M601="LEAVER @ 31/03","ENTER DOL",M601="OPT OUT","ENTER OPT OUT DATE",M601="CAREER BREAK","ENTER START DATE OF CAREER BREAK",M601="DEATH IN SERVICE","ENTER DATE OF DEATH",M601="SWITCH TO PARTNERSHIP","ENTER SWITCH DATE",M601="SWITCH TO ALPHA","ENTER SWITCH DATE",M601="NEW JOINER","ENTER EMPLOYMENT START DATE",M601="OPT IN","ENTER OPT IN DATE",M601="NEW JOINER / LEAVER","ENTER START DATE AND DOL",M601="NEW JOINER / OPT OUT","ENTER START DATE AND DATE OF OPT OUT",M601="NEW JOINER / PARTNERSHIP","ENTER START DATE AND DATE OF SWITCH TO PARTNERSHIP",M601="LEAVER FROM CAREER BREAK","ENTER DOL",M601="LEAVER FROM OPT OUT","ENTER DOL",M601="LEAVER FROM PARTNERSHIP","ENTER DOL",M601="RETURN FROM CAREER BREAK","ENTER RETURN BACK DATE",M601="INVALID COMBINATION","REVIEW INPUT",M601="AWAITING INPUT","AWAITING INPUT",M601="CONTINUOUS OPT OUT","",M601="CONTINUOUS CAREER BREAK","",M601="CONTINUOUS PARTNERSHIP","")</f>
        <v>AWAITING INPUT</v>
      </c>
      <c r="S601" s="11" t="str">
        <f t="shared" si="31"/>
        <v/>
      </c>
    </row>
    <row r="602" spans="1:19" ht="20.25" x14ac:dyDescent="0.25">
      <c r="A602" s="46"/>
      <c r="B602" s="46"/>
      <c r="C602" s="46"/>
      <c r="D602" s="46"/>
      <c r="E602" s="46"/>
      <c r="F602" s="46"/>
      <c r="G602" s="46"/>
      <c r="H602" s="46"/>
      <c r="J602" s="16"/>
      <c r="K602" s="16"/>
      <c r="L602" s="16"/>
      <c r="M602" s="11" t="str">
        <f t="shared" si="30"/>
        <v>AWAITING INPUT</v>
      </c>
      <c r="O602" s="15"/>
      <c r="P602" s="13" t="str">
        <f t="shared" si="32"/>
        <v>←</v>
      </c>
      <c r="Q602" s="7" t="str" cm="1">
        <f t="array" ref="Q602">_xlfn.IFS(M602="ACTIVE","",M602="LEAVER","ENTER DOL",M602="LEAVER @ 31/03","ENTER DOL",M602="OPT OUT","ENTER OPT OUT DATE",M602="CAREER BREAK","ENTER START DATE OF CAREER BREAK",M602="DEATH IN SERVICE","ENTER DATE OF DEATH",M602="SWITCH TO PARTNERSHIP","ENTER SWITCH DATE",M602="SWITCH TO ALPHA","ENTER SWITCH DATE",M602="NEW JOINER","ENTER EMPLOYMENT START DATE",M602="OPT IN","ENTER OPT IN DATE",M602="NEW JOINER / LEAVER","ENTER START DATE AND DOL",M602="NEW JOINER / OPT OUT","ENTER START DATE AND DATE OF OPT OUT",M602="NEW JOINER / PARTNERSHIP","ENTER START DATE AND DATE OF SWITCH TO PARTNERSHIP",M602="LEAVER FROM CAREER BREAK","ENTER DOL",M602="LEAVER FROM OPT OUT","ENTER DOL",M602="LEAVER FROM PARTNERSHIP","ENTER DOL",M602="RETURN FROM CAREER BREAK","ENTER RETURN BACK DATE",M602="INVALID COMBINATION","REVIEW INPUT",M602="AWAITING INPUT","AWAITING INPUT",M602="CONTINUOUS OPT OUT","",M602="CONTINUOUS CAREER BREAK","",M602="CONTINUOUS PARTNERSHIP","")</f>
        <v>AWAITING INPUT</v>
      </c>
      <c r="S602" s="11" t="str">
        <f t="shared" si="31"/>
        <v/>
      </c>
    </row>
    <row r="603" spans="1:19" ht="20.25" x14ac:dyDescent="0.25">
      <c r="A603" s="46"/>
      <c r="B603" s="46"/>
      <c r="C603" s="46"/>
      <c r="D603" s="46"/>
      <c r="E603" s="46"/>
      <c r="F603" s="46"/>
      <c r="G603" s="46"/>
      <c r="H603" s="46"/>
      <c r="J603" s="16"/>
      <c r="K603" s="16"/>
      <c r="L603" s="16"/>
      <c r="M603" s="11" t="str">
        <f t="shared" si="30"/>
        <v>AWAITING INPUT</v>
      </c>
      <c r="O603" s="15"/>
      <c r="P603" s="13" t="str">
        <f t="shared" si="32"/>
        <v>←</v>
      </c>
      <c r="Q603" s="7" t="str" cm="1">
        <f t="array" ref="Q603">_xlfn.IFS(M603="ACTIVE","",M603="LEAVER","ENTER DOL",M603="LEAVER @ 31/03","ENTER DOL",M603="OPT OUT","ENTER OPT OUT DATE",M603="CAREER BREAK","ENTER START DATE OF CAREER BREAK",M603="DEATH IN SERVICE","ENTER DATE OF DEATH",M603="SWITCH TO PARTNERSHIP","ENTER SWITCH DATE",M603="SWITCH TO ALPHA","ENTER SWITCH DATE",M603="NEW JOINER","ENTER EMPLOYMENT START DATE",M603="OPT IN","ENTER OPT IN DATE",M603="NEW JOINER / LEAVER","ENTER START DATE AND DOL",M603="NEW JOINER / OPT OUT","ENTER START DATE AND DATE OF OPT OUT",M603="NEW JOINER / PARTNERSHIP","ENTER START DATE AND DATE OF SWITCH TO PARTNERSHIP",M603="LEAVER FROM CAREER BREAK","ENTER DOL",M603="LEAVER FROM OPT OUT","ENTER DOL",M603="LEAVER FROM PARTNERSHIP","ENTER DOL",M603="RETURN FROM CAREER BREAK","ENTER RETURN BACK DATE",M603="INVALID COMBINATION","REVIEW INPUT",M603="AWAITING INPUT","AWAITING INPUT",M603="CONTINUOUS OPT OUT","",M603="CONTINUOUS CAREER BREAK","",M603="CONTINUOUS PARTNERSHIP","")</f>
        <v>AWAITING INPUT</v>
      </c>
      <c r="S603" s="11" t="str">
        <f t="shared" si="31"/>
        <v/>
      </c>
    </row>
    <row r="604" spans="1:19" ht="20.25" x14ac:dyDescent="0.25">
      <c r="A604" s="46"/>
      <c r="B604" s="46"/>
      <c r="C604" s="46"/>
      <c r="D604" s="46"/>
      <c r="E604" s="46"/>
      <c r="F604" s="46"/>
      <c r="G604" s="46"/>
      <c r="H604" s="46"/>
      <c r="J604" s="16"/>
      <c r="K604" s="16"/>
      <c r="L604" s="16"/>
      <c r="M604" s="11" t="str">
        <f t="shared" si="30"/>
        <v>AWAITING INPUT</v>
      </c>
      <c r="O604" s="15"/>
      <c r="P604" s="13" t="str">
        <f t="shared" si="32"/>
        <v>←</v>
      </c>
      <c r="Q604" s="7" t="str" cm="1">
        <f t="array" ref="Q604">_xlfn.IFS(M604="ACTIVE","",M604="LEAVER","ENTER DOL",M604="LEAVER @ 31/03","ENTER DOL",M604="OPT OUT","ENTER OPT OUT DATE",M604="CAREER BREAK","ENTER START DATE OF CAREER BREAK",M604="DEATH IN SERVICE","ENTER DATE OF DEATH",M604="SWITCH TO PARTNERSHIP","ENTER SWITCH DATE",M604="SWITCH TO ALPHA","ENTER SWITCH DATE",M604="NEW JOINER","ENTER EMPLOYMENT START DATE",M604="OPT IN","ENTER OPT IN DATE",M604="NEW JOINER / LEAVER","ENTER START DATE AND DOL",M604="NEW JOINER / OPT OUT","ENTER START DATE AND DATE OF OPT OUT",M604="NEW JOINER / PARTNERSHIP","ENTER START DATE AND DATE OF SWITCH TO PARTNERSHIP",M604="LEAVER FROM CAREER BREAK","ENTER DOL",M604="LEAVER FROM OPT OUT","ENTER DOL",M604="LEAVER FROM PARTNERSHIP","ENTER DOL",M604="RETURN FROM CAREER BREAK","ENTER RETURN BACK DATE",M604="INVALID COMBINATION","REVIEW INPUT",M604="AWAITING INPUT","AWAITING INPUT",M604="CONTINUOUS OPT OUT","",M604="CONTINUOUS CAREER BREAK","",M604="CONTINUOUS PARTNERSHIP","")</f>
        <v>AWAITING INPUT</v>
      </c>
      <c r="S604" s="11" t="str">
        <f t="shared" si="31"/>
        <v/>
      </c>
    </row>
    <row r="605" spans="1:19" ht="20.25" x14ac:dyDescent="0.25">
      <c r="A605" s="46"/>
      <c r="B605" s="46"/>
      <c r="C605" s="46"/>
      <c r="D605" s="46"/>
      <c r="E605" s="46"/>
      <c r="F605" s="46"/>
      <c r="G605" s="46"/>
      <c r="H605" s="46"/>
      <c r="J605" s="16"/>
      <c r="K605" s="16"/>
      <c r="L605" s="16"/>
      <c r="M605" s="11" t="str">
        <f t="shared" si="30"/>
        <v>AWAITING INPUT</v>
      </c>
      <c r="O605" s="15"/>
      <c r="P605" s="13" t="str">
        <f t="shared" si="32"/>
        <v>←</v>
      </c>
      <c r="Q605" s="7" t="str" cm="1">
        <f t="array" ref="Q605">_xlfn.IFS(M605="ACTIVE","",M605="LEAVER","ENTER DOL",M605="LEAVER @ 31/03","ENTER DOL",M605="OPT OUT","ENTER OPT OUT DATE",M605="CAREER BREAK","ENTER START DATE OF CAREER BREAK",M605="DEATH IN SERVICE","ENTER DATE OF DEATH",M605="SWITCH TO PARTNERSHIP","ENTER SWITCH DATE",M605="SWITCH TO ALPHA","ENTER SWITCH DATE",M605="NEW JOINER","ENTER EMPLOYMENT START DATE",M605="OPT IN","ENTER OPT IN DATE",M605="NEW JOINER / LEAVER","ENTER START DATE AND DOL",M605="NEW JOINER / OPT OUT","ENTER START DATE AND DATE OF OPT OUT",M605="NEW JOINER / PARTNERSHIP","ENTER START DATE AND DATE OF SWITCH TO PARTNERSHIP",M605="LEAVER FROM CAREER BREAK","ENTER DOL",M605="LEAVER FROM OPT OUT","ENTER DOL",M605="LEAVER FROM PARTNERSHIP","ENTER DOL",M605="RETURN FROM CAREER BREAK","ENTER RETURN BACK DATE",M605="INVALID COMBINATION","REVIEW INPUT",M605="AWAITING INPUT","AWAITING INPUT",M605="CONTINUOUS OPT OUT","",M605="CONTINUOUS CAREER BREAK","",M605="CONTINUOUS PARTNERSHIP","")</f>
        <v>AWAITING INPUT</v>
      </c>
      <c r="S605" s="11" t="str">
        <f t="shared" si="31"/>
        <v/>
      </c>
    </row>
    <row r="606" spans="1:19" ht="20.25" x14ac:dyDescent="0.25">
      <c r="A606" s="46"/>
      <c r="B606" s="46"/>
      <c r="C606" s="46"/>
      <c r="D606" s="46"/>
      <c r="E606" s="46"/>
      <c r="F606" s="46"/>
      <c r="G606" s="46"/>
      <c r="H606" s="46"/>
      <c r="J606" s="16"/>
      <c r="K606" s="16"/>
      <c r="L606" s="16"/>
      <c r="M606" s="11" t="str">
        <f t="shared" si="30"/>
        <v>AWAITING INPUT</v>
      </c>
      <c r="O606" s="15"/>
      <c r="P606" s="13" t="str">
        <f t="shared" si="32"/>
        <v>←</v>
      </c>
      <c r="Q606" s="7" t="str" cm="1">
        <f t="array" ref="Q606">_xlfn.IFS(M606="ACTIVE","",M606="LEAVER","ENTER DOL",M606="LEAVER @ 31/03","ENTER DOL",M606="OPT OUT","ENTER OPT OUT DATE",M606="CAREER BREAK","ENTER START DATE OF CAREER BREAK",M606="DEATH IN SERVICE","ENTER DATE OF DEATH",M606="SWITCH TO PARTNERSHIP","ENTER SWITCH DATE",M606="SWITCH TO ALPHA","ENTER SWITCH DATE",M606="NEW JOINER","ENTER EMPLOYMENT START DATE",M606="OPT IN","ENTER OPT IN DATE",M606="NEW JOINER / LEAVER","ENTER START DATE AND DOL",M606="NEW JOINER / OPT OUT","ENTER START DATE AND DATE OF OPT OUT",M606="NEW JOINER / PARTNERSHIP","ENTER START DATE AND DATE OF SWITCH TO PARTNERSHIP",M606="LEAVER FROM CAREER BREAK","ENTER DOL",M606="LEAVER FROM OPT OUT","ENTER DOL",M606="LEAVER FROM PARTNERSHIP","ENTER DOL",M606="RETURN FROM CAREER BREAK","ENTER RETURN BACK DATE",M606="INVALID COMBINATION","REVIEW INPUT",M606="AWAITING INPUT","AWAITING INPUT",M606="CONTINUOUS OPT OUT","",M606="CONTINUOUS CAREER BREAK","",M606="CONTINUOUS PARTNERSHIP","")</f>
        <v>AWAITING INPUT</v>
      </c>
      <c r="S606" s="11" t="str">
        <f t="shared" si="31"/>
        <v/>
      </c>
    </row>
    <row r="607" spans="1:19" ht="20.25" x14ac:dyDescent="0.25">
      <c r="A607" s="46"/>
      <c r="B607" s="46"/>
      <c r="C607" s="46"/>
      <c r="D607" s="46"/>
      <c r="E607" s="46"/>
      <c r="F607" s="46"/>
      <c r="G607" s="46"/>
      <c r="H607" s="46"/>
      <c r="J607" s="16"/>
      <c r="K607" s="16"/>
      <c r="L607" s="16"/>
      <c r="M607" s="11" t="str">
        <f t="shared" si="30"/>
        <v>AWAITING INPUT</v>
      </c>
      <c r="O607" s="15"/>
      <c r="P607" s="13" t="str">
        <f t="shared" si="32"/>
        <v>←</v>
      </c>
      <c r="Q607" s="7" t="str" cm="1">
        <f t="array" ref="Q607">_xlfn.IFS(M607="ACTIVE","",M607="LEAVER","ENTER DOL",M607="LEAVER @ 31/03","ENTER DOL",M607="OPT OUT","ENTER OPT OUT DATE",M607="CAREER BREAK","ENTER START DATE OF CAREER BREAK",M607="DEATH IN SERVICE","ENTER DATE OF DEATH",M607="SWITCH TO PARTNERSHIP","ENTER SWITCH DATE",M607="SWITCH TO ALPHA","ENTER SWITCH DATE",M607="NEW JOINER","ENTER EMPLOYMENT START DATE",M607="OPT IN","ENTER OPT IN DATE",M607="NEW JOINER / LEAVER","ENTER START DATE AND DOL",M607="NEW JOINER / OPT OUT","ENTER START DATE AND DATE OF OPT OUT",M607="NEW JOINER / PARTNERSHIP","ENTER START DATE AND DATE OF SWITCH TO PARTNERSHIP",M607="LEAVER FROM CAREER BREAK","ENTER DOL",M607="LEAVER FROM OPT OUT","ENTER DOL",M607="LEAVER FROM PARTNERSHIP","ENTER DOL",M607="RETURN FROM CAREER BREAK","ENTER RETURN BACK DATE",M607="INVALID COMBINATION","REVIEW INPUT",M607="AWAITING INPUT","AWAITING INPUT",M607="CONTINUOUS OPT OUT","",M607="CONTINUOUS CAREER BREAK","",M607="CONTINUOUS PARTNERSHIP","")</f>
        <v>AWAITING INPUT</v>
      </c>
      <c r="S607" s="11" t="str">
        <f t="shared" si="31"/>
        <v/>
      </c>
    </row>
    <row r="608" spans="1:19" ht="20.25" x14ac:dyDescent="0.25">
      <c r="A608" s="46"/>
      <c r="B608" s="46"/>
      <c r="C608" s="46"/>
      <c r="D608" s="46"/>
      <c r="E608" s="46"/>
      <c r="F608" s="46"/>
      <c r="G608" s="46"/>
      <c r="H608" s="46"/>
      <c r="J608" s="16"/>
      <c r="K608" s="16"/>
      <c r="L608" s="16"/>
      <c r="M608" s="11" t="str">
        <f t="shared" si="30"/>
        <v>AWAITING INPUT</v>
      </c>
      <c r="O608" s="15"/>
      <c r="P608" s="13" t="str">
        <f t="shared" si="32"/>
        <v>←</v>
      </c>
      <c r="Q608" s="7" t="str" cm="1">
        <f t="array" ref="Q608">_xlfn.IFS(M608="ACTIVE","",M608="LEAVER","ENTER DOL",M608="LEAVER @ 31/03","ENTER DOL",M608="OPT OUT","ENTER OPT OUT DATE",M608="CAREER BREAK","ENTER START DATE OF CAREER BREAK",M608="DEATH IN SERVICE","ENTER DATE OF DEATH",M608="SWITCH TO PARTNERSHIP","ENTER SWITCH DATE",M608="SWITCH TO ALPHA","ENTER SWITCH DATE",M608="NEW JOINER","ENTER EMPLOYMENT START DATE",M608="OPT IN","ENTER OPT IN DATE",M608="NEW JOINER / LEAVER","ENTER START DATE AND DOL",M608="NEW JOINER / OPT OUT","ENTER START DATE AND DATE OF OPT OUT",M608="NEW JOINER / PARTNERSHIP","ENTER START DATE AND DATE OF SWITCH TO PARTNERSHIP",M608="LEAVER FROM CAREER BREAK","ENTER DOL",M608="LEAVER FROM OPT OUT","ENTER DOL",M608="LEAVER FROM PARTNERSHIP","ENTER DOL",M608="RETURN FROM CAREER BREAK","ENTER RETURN BACK DATE",M608="INVALID COMBINATION","REVIEW INPUT",M608="AWAITING INPUT","AWAITING INPUT",M608="CONTINUOUS OPT OUT","",M608="CONTINUOUS CAREER BREAK","",M608="CONTINUOUS PARTNERSHIP","")</f>
        <v>AWAITING INPUT</v>
      </c>
      <c r="S608" s="11" t="str">
        <f t="shared" si="31"/>
        <v/>
      </c>
    </row>
    <row r="609" spans="1:19" ht="20.25" x14ac:dyDescent="0.25">
      <c r="A609" s="46"/>
      <c r="B609" s="46"/>
      <c r="C609" s="46"/>
      <c r="D609" s="46"/>
      <c r="E609" s="46"/>
      <c r="F609" s="46"/>
      <c r="G609" s="46"/>
      <c r="H609" s="46"/>
      <c r="J609" s="16"/>
      <c r="K609" s="16"/>
      <c r="L609" s="16"/>
      <c r="M609" s="11" t="str">
        <f t="shared" si="30"/>
        <v>AWAITING INPUT</v>
      </c>
      <c r="O609" s="15"/>
      <c r="P609" s="13" t="str">
        <f t="shared" si="32"/>
        <v>←</v>
      </c>
      <c r="Q609" s="7" t="str" cm="1">
        <f t="array" ref="Q609">_xlfn.IFS(M609="ACTIVE","",M609="LEAVER","ENTER DOL",M609="LEAVER @ 31/03","ENTER DOL",M609="OPT OUT","ENTER OPT OUT DATE",M609="CAREER BREAK","ENTER START DATE OF CAREER BREAK",M609="DEATH IN SERVICE","ENTER DATE OF DEATH",M609="SWITCH TO PARTNERSHIP","ENTER SWITCH DATE",M609="SWITCH TO ALPHA","ENTER SWITCH DATE",M609="NEW JOINER","ENTER EMPLOYMENT START DATE",M609="OPT IN","ENTER OPT IN DATE",M609="NEW JOINER / LEAVER","ENTER START DATE AND DOL",M609="NEW JOINER / OPT OUT","ENTER START DATE AND DATE OF OPT OUT",M609="NEW JOINER / PARTNERSHIP","ENTER START DATE AND DATE OF SWITCH TO PARTNERSHIP",M609="LEAVER FROM CAREER BREAK","ENTER DOL",M609="LEAVER FROM OPT OUT","ENTER DOL",M609="LEAVER FROM PARTNERSHIP","ENTER DOL",M609="RETURN FROM CAREER BREAK","ENTER RETURN BACK DATE",M609="INVALID COMBINATION","REVIEW INPUT",M609="AWAITING INPUT","AWAITING INPUT",M609="CONTINUOUS OPT OUT","",M609="CONTINUOUS CAREER BREAK","",M609="CONTINUOUS PARTNERSHIP","")</f>
        <v>AWAITING INPUT</v>
      </c>
      <c r="S609" s="11" t="str">
        <f t="shared" si="31"/>
        <v/>
      </c>
    </row>
    <row r="610" spans="1:19" ht="20.25" x14ac:dyDescent="0.25">
      <c r="A610" s="46"/>
      <c r="B610" s="46"/>
      <c r="C610" s="46"/>
      <c r="D610" s="46"/>
      <c r="E610" s="46"/>
      <c r="F610" s="46"/>
      <c r="G610" s="46"/>
      <c r="H610" s="46"/>
      <c r="J610" s="16"/>
      <c r="K610" s="16"/>
      <c r="L610" s="16"/>
      <c r="M610" s="11" t="str">
        <f t="shared" si="30"/>
        <v>AWAITING INPUT</v>
      </c>
      <c r="O610" s="15"/>
      <c r="P610" s="13" t="str">
        <f t="shared" si="32"/>
        <v>←</v>
      </c>
      <c r="Q610" s="7" t="str" cm="1">
        <f t="array" ref="Q610">_xlfn.IFS(M610="ACTIVE","",M610="LEAVER","ENTER DOL",M610="LEAVER @ 31/03","ENTER DOL",M610="OPT OUT","ENTER OPT OUT DATE",M610="CAREER BREAK","ENTER START DATE OF CAREER BREAK",M610="DEATH IN SERVICE","ENTER DATE OF DEATH",M610="SWITCH TO PARTNERSHIP","ENTER SWITCH DATE",M610="SWITCH TO ALPHA","ENTER SWITCH DATE",M610="NEW JOINER","ENTER EMPLOYMENT START DATE",M610="OPT IN","ENTER OPT IN DATE",M610="NEW JOINER / LEAVER","ENTER START DATE AND DOL",M610="NEW JOINER / OPT OUT","ENTER START DATE AND DATE OF OPT OUT",M610="NEW JOINER / PARTNERSHIP","ENTER START DATE AND DATE OF SWITCH TO PARTNERSHIP",M610="LEAVER FROM CAREER BREAK","ENTER DOL",M610="LEAVER FROM OPT OUT","ENTER DOL",M610="LEAVER FROM PARTNERSHIP","ENTER DOL",M610="RETURN FROM CAREER BREAK","ENTER RETURN BACK DATE",M610="INVALID COMBINATION","REVIEW INPUT",M610="AWAITING INPUT","AWAITING INPUT",M610="CONTINUOUS OPT OUT","",M610="CONTINUOUS CAREER BREAK","",M610="CONTINUOUS PARTNERSHIP","")</f>
        <v>AWAITING INPUT</v>
      </c>
      <c r="S610" s="11" t="str">
        <f t="shared" si="31"/>
        <v/>
      </c>
    </row>
    <row r="611" spans="1:19" ht="20.25" x14ac:dyDescent="0.25">
      <c r="A611" s="46"/>
      <c r="B611" s="46"/>
      <c r="C611" s="46"/>
      <c r="D611" s="46"/>
      <c r="E611" s="46"/>
      <c r="F611" s="46"/>
      <c r="G611" s="46"/>
      <c r="H611" s="46"/>
      <c r="J611" s="16"/>
      <c r="K611" s="16"/>
      <c r="L611" s="16"/>
      <c r="M611" s="11" t="str">
        <f t="shared" si="30"/>
        <v>AWAITING INPUT</v>
      </c>
      <c r="O611" s="15"/>
      <c r="P611" s="13" t="str">
        <f t="shared" si="32"/>
        <v>←</v>
      </c>
      <c r="Q611" s="7" t="str" cm="1">
        <f t="array" ref="Q611">_xlfn.IFS(M611="ACTIVE","",M611="LEAVER","ENTER DOL",M611="LEAVER @ 31/03","ENTER DOL",M611="OPT OUT","ENTER OPT OUT DATE",M611="CAREER BREAK","ENTER START DATE OF CAREER BREAK",M611="DEATH IN SERVICE","ENTER DATE OF DEATH",M611="SWITCH TO PARTNERSHIP","ENTER SWITCH DATE",M611="SWITCH TO ALPHA","ENTER SWITCH DATE",M611="NEW JOINER","ENTER EMPLOYMENT START DATE",M611="OPT IN","ENTER OPT IN DATE",M611="NEW JOINER / LEAVER","ENTER START DATE AND DOL",M611="NEW JOINER / OPT OUT","ENTER START DATE AND DATE OF OPT OUT",M611="NEW JOINER / PARTNERSHIP","ENTER START DATE AND DATE OF SWITCH TO PARTNERSHIP",M611="LEAVER FROM CAREER BREAK","ENTER DOL",M611="LEAVER FROM OPT OUT","ENTER DOL",M611="LEAVER FROM PARTNERSHIP","ENTER DOL",M611="RETURN FROM CAREER BREAK","ENTER RETURN BACK DATE",M611="INVALID COMBINATION","REVIEW INPUT",M611="AWAITING INPUT","AWAITING INPUT",M611="CONTINUOUS OPT OUT","",M611="CONTINUOUS CAREER BREAK","",M611="CONTINUOUS PARTNERSHIP","")</f>
        <v>AWAITING INPUT</v>
      </c>
      <c r="S611" s="11" t="str">
        <f t="shared" si="31"/>
        <v/>
      </c>
    </row>
    <row r="612" spans="1:19" ht="20.25" x14ac:dyDescent="0.25">
      <c r="A612" s="46"/>
      <c r="B612" s="46"/>
      <c r="C612" s="46"/>
      <c r="D612" s="46"/>
      <c r="E612" s="46"/>
      <c r="F612" s="46"/>
      <c r="G612" s="46"/>
      <c r="H612" s="46"/>
      <c r="J612" s="16"/>
      <c r="K612" s="16"/>
      <c r="L612" s="16"/>
      <c r="M612" s="11" t="str">
        <f t="shared" si="30"/>
        <v>AWAITING INPUT</v>
      </c>
      <c r="O612" s="15"/>
      <c r="P612" s="13" t="str">
        <f t="shared" si="32"/>
        <v>←</v>
      </c>
      <c r="Q612" s="7" t="str" cm="1">
        <f t="array" ref="Q612">_xlfn.IFS(M612="ACTIVE","",M612="LEAVER","ENTER DOL",M612="LEAVER @ 31/03","ENTER DOL",M612="OPT OUT","ENTER OPT OUT DATE",M612="CAREER BREAK","ENTER START DATE OF CAREER BREAK",M612="DEATH IN SERVICE","ENTER DATE OF DEATH",M612="SWITCH TO PARTNERSHIP","ENTER SWITCH DATE",M612="SWITCH TO ALPHA","ENTER SWITCH DATE",M612="NEW JOINER","ENTER EMPLOYMENT START DATE",M612="OPT IN","ENTER OPT IN DATE",M612="NEW JOINER / LEAVER","ENTER START DATE AND DOL",M612="NEW JOINER / OPT OUT","ENTER START DATE AND DATE OF OPT OUT",M612="NEW JOINER / PARTNERSHIP","ENTER START DATE AND DATE OF SWITCH TO PARTNERSHIP",M612="LEAVER FROM CAREER BREAK","ENTER DOL",M612="LEAVER FROM OPT OUT","ENTER DOL",M612="LEAVER FROM PARTNERSHIP","ENTER DOL",M612="RETURN FROM CAREER BREAK","ENTER RETURN BACK DATE",M612="INVALID COMBINATION","REVIEW INPUT",M612="AWAITING INPUT","AWAITING INPUT",M612="CONTINUOUS OPT OUT","",M612="CONTINUOUS CAREER BREAK","",M612="CONTINUOUS PARTNERSHIP","")</f>
        <v>AWAITING INPUT</v>
      </c>
      <c r="S612" s="11" t="str">
        <f t="shared" si="31"/>
        <v/>
      </c>
    </row>
    <row r="613" spans="1:19" ht="20.25" x14ac:dyDescent="0.25">
      <c r="A613" s="46"/>
      <c r="B613" s="46"/>
      <c r="C613" s="46"/>
      <c r="D613" s="46"/>
      <c r="E613" s="46"/>
      <c r="F613" s="46"/>
      <c r="G613" s="46"/>
      <c r="H613" s="46"/>
      <c r="J613" s="16"/>
      <c r="K613" s="16"/>
      <c r="L613" s="16"/>
      <c r="M613" s="11" t="str">
        <f t="shared" si="30"/>
        <v>AWAITING INPUT</v>
      </c>
      <c r="O613" s="15"/>
      <c r="P613" s="13" t="str">
        <f t="shared" si="32"/>
        <v>←</v>
      </c>
      <c r="Q613" s="7" t="str" cm="1">
        <f t="array" ref="Q613">_xlfn.IFS(M613="ACTIVE","",M613="LEAVER","ENTER DOL",M613="LEAVER @ 31/03","ENTER DOL",M613="OPT OUT","ENTER OPT OUT DATE",M613="CAREER BREAK","ENTER START DATE OF CAREER BREAK",M613="DEATH IN SERVICE","ENTER DATE OF DEATH",M613="SWITCH TO PARTNERSHIP","ENTER SWITCH DATE",M613="SWITCH TO ALPHA","ENTER SWITCH DATE",M613="NEW JOINER","ENTER EMPLOYMENT START DATE",M613="OPT IN","ENTER OPT IN DATE",M613="NEW JOINER / LEAVER","ENTER START DATE AND DOL",M613="NEW JOINER / OPT OUT","ENTER START DATE AND DATE OF OPT OUT",M613="NEW JOINER / PARTNERSHIP","ENTER START DATE AND DATE OF SWITCH TO PARTNERSHIP",M613="LEAVER FROM CAREER BREAK","ENTER DOL",M613="LEAVER FROM OPT OUT","ENTER DOL",M613="LEAVER FROM PARTNERSHIP","ENTER DOL",M613="RETURN FROM CAREER BREAK","ENTER RETURN BACK DATE",M613="INVALID COMBINATION","REVIEW INPUT",M613="AWAITING INPUT","AWAITING INPUT",M613="CONTINUOUS OPT OUT","",M613="CONTINUOUS CAREER BREAK","",M613="CONTINUOUS PARTNERSHIP","")</f>
        <v>AWAITING INPUT</v>
      </c>
      <c r="S613" s="11" t="str">
        <f t="shared" si="31"/>
        <v/>
      </c>
    </row>
    <row r="614" spans="1:19" ht="20.25" x14ac:dyDescent="0.25">
      <c r="A614" s="46"/>
      <c r="B614" s="46"/>
      <c r="C614" s="46"/>
      <c r="D614" s="46"/>
      <c r="E614" s="46"/>
      <c r="F614" s="46"/>
      <c r="G614" s="46"/>
      <c r="H614" s="46"/>
      <c r="J614" s="16"/>
      <c r="K614" s="16"/>
      <c r="L614" s="16"/>
      <c r="M614" s="11" t="str">
        <f t="shared" si="30"/>
        <v>AWAITING INPUT</v>
      </c>
      <c r="O614" s="15"/>
      <c r="P614" s="13" t="str">
        <f t="shared" si="32"/>
        <v>←</v>
      </c>
      <c r="Q614" s="7" t="str" cm="1">
        <f t="array" ref="Q614">_xlfn.IFS(M614="ACTIVE","",M614="LEAVER","ENTER DOL",M614="LEAVER @ 31/03","ENTER DOL",M614="OPT OUT","ENTER OPT OUT DATE",M614="CAREER BREAK","ENTER START DATE OF CAREER BREAK",M614="DEATH IN SERVICE","ENTER DATE OF DEATH",M614="SWITCH TO PARTNERSHIP","ENTER SWITCH DATE",M614="SWITCH TO ALPHA","ENTER SWITCH DATE",M614="NEW JOINER","ENTER EMPLOYMENT START DATE",M614="OPT IN","ENTER OPT IN DATE",M614="NEW JOINER / LEAVER","ENTER START DATE AND DOL",M614="NEW JOINER / OPT OUT","ENTER START DATE AND DATE OF OPT OUT",M614="NEW JOINER / PARTNERSHIP","ENTER START DATE AND DATE OF SWITCH TO PARTNERSHIP",M614="LEAVER FROM CAREER BREAK","ENTER DOL",M614="LEAVER FROM OPT OUT","ENTER DOL",M614="LEAVER FROM PARTNERSHIP","ENTER DOL",M614="RETURN FROM CAREER BREAK","ENTER RETURN BACK DATE",M614="INVALID COMBINATION","REVIEW INPUT",M614="AWAITING INPUT","AWAITING INPUT",M614="CONTINUOUS OPT OUT","",M614="CONTINUOUS CAREER BREAK","",M614="CONTINUOUS PARTNERSHIP","")</f>
        <v>AWAITING INPUT</v>
      </c>
      <c r="S614" s="11" t="str">
        <f t="shared" si="31"/>
        <v/>
      </c>
    </row>
    <row r="615" spans="1:19" ht="20.25" x14ac:dyDescent="0.25">
      <c r="A615" s="46"/>
      <c r="B615" s="46"/>
      <c r="C615" s="46"/>
      <c r="D615" s="46"/>
      <c r="E615" s="46"/>
      <c r="F615" s="46"/>
      <c r="G615" s="46"/>
      <c r="H615" s="46"/>
      <c r="J615" s="16"/>
      <c r="K615" s="16"/>
      <c r="L615" s="16"/>
      <c r="M615" s="11" t="str">
        <f t="shared" si="30"/>
        <v>AWAITING INPUT</v>
      </c>
      <c r="O615" s="15"/>
      <c r="P615" s="13" t="str">
        <f t="shared" si="32"/>
        <v>←</v>
      </c>
      <c r="Q615" s="7" t="str" cm="1">
        <f t="array" ref="Q615">_xlfn.IFS(M615="ACTIVE","",M615="LEAVER","ENTER DOL",M615="LEAVER @ 31/03","ENTER DOL",M615="OPT OUT","ENTER OPT OUT DATE",M615="CAREER BREAK","ENTER START DATE OF CAREER BREAK",M615="DEATH IN SERVICE","ENTER DATE OF DEATH",M615="SWITCH TO PARTNERSHIP","ENTER SWITCH DATE",M615="SWITCH TO ALPHA","ENTER SWITCH DATE",M615="NEW JOINER","ENTER EMPLOYMENT START DATE",M615="OPT IN","ENTER OPT IN DATE",M615="NEW JOINER / LEAVER","ENTER START DATE AND DOL",M615="NEW JOINER / OPT OUT","ENTER START DATE AND DATE OF OPT OUT",M615="NEW JOINER / PARTNERSHIP","ENTER START DATE AND DATE OF SWITCH TO PARTNERSHIP",M615="LEAVER FROM CAREER BREAK","ENTER DOL",M615="LEAVER FROM OPT OUT","ENTER DOL",M615="LEAVER FROM PARTNERSHIP","ENTER DOL",M615="RETURN FROM CAREER BREAK","ENTER RETURN BACK DATE",M615="INVALID COMBINATION","REVIEW INPUT",M615="AWAITING INPUT","AWAITING INPUT",M615="CONTINUOUS OPT OUT","",M615="CONTINUOUS CAREER BREAK","",M615="CONTINUOUS PARTNERSHIP","")</f>
        <v>AWAITING INPUT</v>
      </c>
      <c r="S615" s="11" t="str">
        <f t="shared" si="31"/>
        <v/>
      </c>
    </row>
    <row r="616" spans="1:19" ht="20.25" x14ac:dyDescent="0.25">
      <c r="A616" s="46"/>
      <c r="B616" s="46"/>
      <c r="C616" s="46"/>
      <c r="D616" s="46"/>
      <c r="E616" s="46"/>
      <c r="F616" s="46"/>
      <c r="G616" s="46"/>
      <c r="H616" s="46"/>
      <c r="J616" s="16"/>
      <c r="K616" s="16"/>
      <c r="L616" s="16"/>
      <c r="M616" s="11" t="str">
        <f t="shared" si="30"/>
        <v>AWAITING INPUT</v>
      </c>
      <c r="O616" s="15"/>
      <c r="P616" s="13" t="str">
        <f t="shared" si="32"/>
        <v>←</v>
      </c>
      <c r="Q616" s="7" t="str" cm="1">
        <f t="array" ref="Q616">_xlfn.IFS(M616="ACTIVE","",M616="LEAVER","ENTER DOL",M616="LEAVER @ 31/03","ENTER DOL",M616="OPT OUT","ENTER OPT OUT DATE",M616="CAREER BREAK","ENTER START DATE OF CAREER BREAK",M616="DEATH IN SERVICE","ENTER DATE OF DEATH",M616="SWITCH TO PARTNERSHIP","ENTER SWITCH DATE",M616="SWITCH TO ALPHA","ENTER SWITCH DATE",M616="NEW JOINER","ENTER EMPLOYMENT START DATE",M616="OPT IN","ENTER OPT IN DATE",M616="NEW JOINER / LEAVER","ENTER START DATE AND DOL",M616="NEW JOINER / OPT OUT","ENTER START DATE AND DATE OF OPT OUT",M616="NEW JOINER / PARTNERSHIP","ENTER START DATE AND DATE OF SWITCH TO PARTNERSHIP",M616="LEAVER FROM CAREER BREAK","ENTER DOL",M616="LEAVER FROM OPT OUT","ENTER DOL",M616="LEAVER FROM PARTNERSHIP","ENTER DOL",M616="RETURN FROM CAREER BREAK","ENTER RETURN BACK DATE",M616="INVALID COMBINATION","REVIEW INPUT",M616="AWAITING INPUT","AWAITING INPUT",M616="CONTINUOUS OPT OUT","",M616="CONTINUOUS CAREER BREAK","",M616="CONTINUOUS PARTNERSHIP","")</f>
        <v>AWAITING INPUT</v>
      </c>
      <c r="S616" s="11" t="str">
        <f t="shared" si="31"/>
        <v/>
      </c>
    </row>
    <row r="617" spans="1:19" ht="20.25" x14ac:dyDescent="0.25">
      <c r="A617" s="46"/>
      <c r="B617" s="46"/>
      <c r="C617" s="46"/>
      <c r="D617" s="46"/>
      <c r="E617" s="46"/>
      <c r="F617" s="46"/>
      <c r="G617" s="46"/>
      <c r="H617" s="46"/>
      <c r="J617" s="16"/>
      <c r="K617" s="16"/>
      <c r="L617" s="16"/>
      <c r="M617" s="11" t="str">
        <f t="shared" si="30"/>
        <v>AWAITING INPUT</v>
      </c>
      <c r="O617" s="15"/>
      <c r="P617" s="13" t="str">
        <f t="shared" si="32"/>
        <v>←</v>
      </c>
      <c r="Q617" s="7" t="str" cm="1">
        <f t="array" ref="Q617">_xlfn.IFS(M617="ACTIVE","",M617="LEAVER","ENTER DOL",M617="LEAVER @ 31/03","ENTER DOL",M617="OPT OUT","ENTER OPT OUT DATE",M617="CAREER BREAK","ENTER START DATE OF CAREER BREAK",M617="DEATH IN SERVICE","ENTER DATE OF DEATH",M617="SWITCH TO PARTNERSHIP","ENTER SWITCH DATE",M617="SWITCH TO ALPHA","ENTER SWITCH DATE",M617="NEW JOINER","ENTER EMPLOYMENT START DATE",M617="OPT IN","ENTER OPT IN DATE",M617="NEW JOINER / LEAVER","ENTER START DATE AND DOL",M617="NEW JOINER / OPT OUT","ENTER START DATE AND DATE OF OPT OUT",M617="NEW JOINER / PARTNERSHIP","ENTER START DATE AND DATE OF SWITCH TO PARTNERSHIP",M617="LEAVER FROM CAREER BREAK","ENTER DOL",M617="LEAVER FROM OPT OUT","ENTER DOL",M617="LEAVER FROM PARTNERSHIP","ENTER DOL",M617="RETURN FROM CAREER BREAK","ENTER RETURN BACK DATE",M617="INVALID COMBINATION","REVIEW INPUT",M617="AWAITING INPUT","AWAITING INPUT",M617="CONTINUOUS OPT OUT","",M617="CONTINUOUS CAREER BREAK","",M617="CONTINUOUS PARTNERSHIP","")</f>
        <v>AWAITING INPUT</v>
      </c>
      <c r="S617" s="11" t="str">
        <f t="shared" si="31"/>
        <v/>
      </c>
    </row>
    <row r="618" spans="1:19" ht="20.25" x14ac:dyDescent="0.25">
      <c r="A618" s="46"/>
      <c r="B618" s="46"/>
      <c r="C618" s="46"/>
      <c r="D618" s="46"/>
      <c r="E618" s="46"/>
      <c r="F618" s="46"/>
      <c r="G618" s="46"/>
      <c r="H618" s="46"/>
      <c r="J618" s="16"/>
      <c r="K618" s="16"/>
      <c r="L618" s="16"/>
      <c r="M618" s="11" t="str">
        <f t="shared" si="30"/>
        <v>AWAITING INPUT</v>
      </c>
      <c r="O618" s="15"/>
      <c r="P618" s="13" t="str">
        <f t="shared" si="32"/>
        <v>←</v>
      </c>
      <c r="Q618" s="7" t="str" cm="1">
        <f t="array" ref="Q618">_xlfn.IFS(M618="ACTIVE","",M618="LEAVER","ENTER DOL",M618="LEAVER @ 31/03","ENTER DOL",M618="OPT OUT","ENTER OPT OUT DATE",M618="CAREER BREAK","ENTER START DATE OF CAREER BREAK",M618="DEATH IN SERVICE","ENTER DATE OF DEATH",M618="SWITCH TO PARTNERSHIP","ENTER SWITCH DATE",M618="SWITCH TO ALPHA","ENTER SWITCH DATE",M618="NEW JOINER","ENTER EMPLOYMENT START DATE",M618="OPT IN","ENTER OPT IN DATE",M618="NEW JOINER / LEAVER","ENTER START DATE AND DOL",M618="NEW JOINER / OPT OUT","ENTER START DATE AND DATE OF OPT OUT",M618="NEW JOINER / PARTNERSHIP","ENTER START DATE AND DATE OF SWITCH TO PARTNERSHIP",M618="LEAVER FROM CAREER BREAK","ENTER DOL",M618="LEAVER FROM OPT OUT","ENTER DOL",M618="LEAVER FROM PARTNERSHIP","ENTER DOL",M618="RETURN FROM CAREER BREAK","ENTER RETURN BACK DATE",M618="INVALID COMBINATION","REVIEW INPUT",M618="AWAITING INPUT","AWAITING INPUT",M618="CONTINUOUS OPT OUT","",M618="CONTINUOUS CAREER BREAK","",M618="CONTINUOUS PARTNERSHIP","")</f>
        <v>AWAITING INPUT</v>
      </c>
      <c r="S618" s="11" t="str">
        <f t="shared" si="31"/>
        <v/>
      </c>
    </row>
    <row r="619" spans="1:19" ht="20.25" x14ac:dyDescent="0.25">
      <c r="A619" s="46"/>
      <c r="B619" s="46"/>
      <c r="C619" s="46"/>
      <c r="D619" s="46"/>
      <c r="E619" s="46"/>
      <c r="F619" s="46"/>
      <c r="G619" s="46"/>
      <c r="H619" s="46"/>
      <c r="J619" s="16"/>
      <c r="K619" s="16"/>
      <c r="L619" s="16"/>
      <c r="M619" s="11" t="str">
        <f t="shared" si="30"/>
        <v>AWAITING INPUT</v>
      </c>
      <c r="O619" s="15"/>
      <c r="P619" s="13" t="str">
        <f t="shared" si="32"/>
        <v>←</v>
      </c>
      <c r="Q619" s="7" t="str" cm="1">
        <f t="array" ref="Q619">_xlfn.IFS(M619="ACTIVE","",M619="LEAVER","ENTER DOL",M619="LEAVER @ 31/03","ENTER DOL",M619="OPT OUT","ENTER OPT OUT DATE",M619="CAREER BREAK","ENTER START DATE OF CAREER BREAK",M619="DEATH IN SERVICE","ENTER DATE OF DEATH",M619="SWITCH TO PARTNERSHIP","ENTER SWITCH DATE",M619="SWITCH TO ALPHA","ENTER SWITCH DATE",M619="NEW JOINER","ENTER EMPLOYMENT START DATE",M619="OPT IN","ENTER OPT IN DATE",M619="NEW JOINER / LEAVER","ENTER START DATE AND DOL",M619="NEW JOINER / OPT OUT","ENTER START DATE AND DATE OF OPT OUT",M619="NEW JOINER / PARTNERSHIP","ENTER START DATE AND DATE OF SWITCH TO PARTNERSHIP",M619="LEAVER FROM CAREER BREAK","ENTER DOL",M619="LEAVER FROM OPT OUT","ENTER DOL",M619="LEAVER FROM PARTNERSHIP","ENTER DOL",M619="RETURN FROM CAREER BREAK","ENTER RETURN BACK DATE",M619="INVALID COMBINATION","REVIEW INPUT",M619="AWAITING INPUT","AWAITING INPUT",M619="CONTINUOUS OPT OUT","",M619="CONTINUOUS CAREER BREAK","",M619="CONTINUOUS PARTNERSHIP","")</f>
        <v>AWAITING INPUT</v>
      </c>
      <c r="S619" s="11" t="str">
        <f t="shared" si="31"/>
        <v/>
      </c>
    </row>
    <row r="620" spans="1:19" ht="20.25" x14ac:dyDescent="0.25">
      <c r="A620" s="46"/>
      <c r="B620" s="46"/>
      <c r="C620" s="46"/>
      <c r="D620" s="46"/>
      <c r="E620" s="46"/>
      <c r="F620" s="46"/>
      <c r="G620" s="46"/>
      <c r="H620" s="46"/>
      <c r="J620" s="16"/>
      <c r="K620" s="16"/>
      <c r="L620" s="16"/>
      <c r="M620" s="11" t="str">
        <f t="shared" si="30"/>
        <v>AWAITING INPUT</v>
      </c>
      <c r="O620" s="15"/>
      <c r="P620" s="13" t="str">
        <f t="shared" si="32"/>
        <v>←</v>
      </c>
      <c r="Q620" s="7" t="str" cm="1">
        <f t="array" ref="Q620">_xlfn.IFS(M620="ACTIVE","",M620="LEAVER","ENTER DOL",M620="LEAVER @ 31/03","ENTER DOL",M620="OPT OUT","ENTER OPT OUT DATE",M620="CAREER BREAK","ENTER START DATE OF CAREER BREAK",M620="DEATH IN SERVICE","ENTER DATE OF DEATH",M620="SWITCH TO PARTNERSHIP","ENTER SWITCH DATE",M620="SWITCH TO ALPHA","ENTER SWITCH DATE",M620="NEW JOINER","ENTER EMPLOYMENT START DATE",M620="OPT IN","ENTER OPT IN DATE",M620="NEW JOINER / LEAVER","ENTER START DATE AND DOL",M620="NEW JOINER / OPT OUT","ENTER START DATE AND DATE OF OPT OUT",M620="NEW JOINER / PARTNERSHIP","ENTER START DATE AND DATE OF SWITCH TO PARTNERSHIP",M620="LEAVER FROM CAREER BREAK","ENTER DOL",M620="LEAVER FROM OPT OUT","ENTER DOL",M620="LEAVER FROM PARTNERSHIP","ENTER DOL",M620="RETURN FROM CAREER BREAK","ENTER RETURN BACK DATE",M620="INVALID COMBINATION","REVIEW INPUT",M620="AWAITING INPUT","AWAITING INPUT",M620="CONTINUOUS OPT OUT","",M620="CONTINUOUS CAREER BREAK","",M620="CONTINUOUS PARTNERSHIP","")</f>
        <v>AWAITING INPUT</v>
      </c>
      <c r="S620" s="11" t="str">
        <f t="shared" si="31"/>
        <v/>
      </c>
    </row>
    <row r="621" spans="1:19" ht="20.25" x14ac:dyDescent="0.25">
      <c r="A621" s="46"/>
      <c r="B621" s="46"/>
      <c r="C621" s="46"/>
      <c r="D621" s="46"/>
      <c r="E621" s="46"/>
      <c r="F621" s="46"/>
      <c r="G621" s="46"/>
      <c r="H621" s="46"/>
      <c r="J621" s="16"/>
      <c r="K621" s="16"/>
      <c r="L621" s="16"/>
      <c r="M621" s="11" t="str">
        <f t="shared" si="30"/>
        <v>AWAITING INPUT</v>
      </c>
      <c r="O621" s="15"/>
      <c r="P621" s="13" t="str">
        <f t="shared" si="32"/>
        <v>←</v>
      </c>
      <c r="Q621" s="7" t="str" cm="1">
        <f t="array" ref="Q621">_xlfn.IFS(M621="ACTIVE","",M621="LEAVER","ENTER DOL",M621="LEAVER @ 31/03","ENTER DOL",M621="OPT OUT","ENTER OPT OUT DATE",M621="CAREER BREAK","ENTER START DATE OF CAREER BREAK",M621="DEATH IN SERVICE","ENTER DATE OF DEATH",M621="SWITCH TO PARTNERSHIP","ENTER SWITCH DATE",M621="SWITCH TO ALPHA","ENTER SWITCH DATE",M621="NEW JOINER","ENTER EMPLOYMENT START DATE",M621="OPT IN","ENTER OPT IN DATE",M621="NEW JOINER / LEAVER","ENTER START DATE AND DOL",M621="NEW JOINER / OPT OUT","ENTER START DATE AND DATE OF OPT OUT",M621="NEW JOINER / PARTNERSHIP","ENTER START DATE AND DATE OF SWITCH TO PARTNERSHIP",M621="LEAVER FROM CAREER BREAK","ENTER DOL",M621="LEAVER FROM OPT OUT","ENTER DOL",M621="LEAVER FROM PARTNERSHIP","ENTER DOL",M621="RETURN FROM CAREER BREAK","ENTER RETURN BACK DATE",M621="INVALID COMBINATION","REVIEW INPUT",M621="AWAITING INPUT","AWAITING INPUT",M621="CONTINUOUS OPT OUT","",M621="CONTINUOUS CAREER BREAK","",M621="CONTINUOUS PARTNERSHIP","")</f>
        <v>AWAITING INPUT</v>
      </c>
      <c r="S621" s="11" t="str">
        <f t="shared" si="31"/>
        <v/>
      </c>
    </row>
    <row r="622" spans="1:19" ht="20.25" x14ac:dyDescent="0.25">
      <c r="A622" s="46"/>
      <c r="B622" s="46"/>
      <c r="C622" s="46"/>
      <c r="D622" s="46"/>
      <c r="E622" s="46"/>
      <c r="F622" s="46"/>
      <c r="G622" s="46"/>
      <c r="H622" s="46"/>
      <c r="J622" s="16"/>
      <c r="K622" s="16"/>
      <c r="L622" s="16"/>
      <c r="M622" s="11" t="str">
        <f t="shared" si="30"/>
        <v>AWAITING INPUT</v>
      </c>
      <c r="O622" s="15"/>
      <c r="P622" s="13" t="str">
        <f t="shared" si="32"/>
        <v>←</v>
      </c>
      <c r="Q622" s="7" t="str" cm="1">
        <f t="array" ref="Q622">_xlfn.IFS(M622="ACTIVE","",M622="LEAVER","ENTER DOL",M622="LEAVER @ 31/03","ENTER DOL",M622="OPT OUT","ENTER OPT OUT DATE",M622="CAREER BREAK","ENTER START DATE OF CAREER BREAK",M622="DEATH IN SERVICE","ENTER DATE OF DEATH",M622="SWITCH TO PARTNERSHIP","ENTER SWITCH DATE",M622="SWITCH TO ALPHA","ENTER SWITCH DATE",M622="NEW JOINER","ENTER EMPLOYMENT START DATE",M622="OPT IN","ENTER OPT IN DATE",M622="NEW JOINER / LEAVER","ENTER START DATE AND DOL",M622="NEW JOINER / OPT OUT","ENTER START DATE AND DATE OF OPT OUT",M622="NEW JOINER / PARTNERSHIP","ENTER START DATE AND DATE OF SWITCH TO PARTNERSHIP",M622="LEAVER FROM CAREER BREAK","ENTER DOL",M622="LEAVER FROM OPT OUT","ENTER DOL",M622="LEAVER FROM PARTNERSHIP","ENTER DOL",M622="RETURN FROM CAREER BREAK","ENTER RETURN BACK DATE",M622="INVALID COMBINATION","REVIEW INPUT",M622="AWAITING INPUT","AWAITING INPUT",M622="CONTINUOUS OPT OUT","",M622="CONTINUOUS CAREER BREAK","",M622="CONTINUOUS PARTNERSHIP","")</f>
        <v>AWAITING INPUT</v>
      </c>
      <c r="S622" s="11" t="str">
        <f t="shared" si="31"/>
        <v/>
      </c>
    </row>
    <row r="623" spans="1:19" ht="20.25" x14ac:dyDescent="0.25">
      <c r="A623" s="46"/>
      <c r="B623" s="46"/>
      <c r="C623" s="46"/>
      <c r="D623" s="46"/>
      <c r="E623" s="46"/>
      <c r="F623" s="46"/>
      <c r="G623" s="46"/>
      <c r="H623" s="46"/>
      <c r="J623" s="16"/>
      <c r="K623" s="16"/>
      <c r="L623" s="16"/>
      <c r="M623" s="11" t="str">
        <f t="shared" ref="M623:M686" si="33">IF(AND($J623="ACTIVE",$K623="ACTIVE",$L623="A"),"ACTIVE",(IF(AND($J623="ACTIVE",$K623="INACTIVE",$L623="B"),"LEAVER",(IF(AND($J623="ACTIVE",$K623="ACTIVE",$L623="BE"),"LEAVER @ 31/03",(IF(AND($J623="ACTIVE",$K623="INACTIVE",$L623="C"),"OPT OUT",(IF(AND($J623="ACTIVE",$K623="INACTIVE",$L623="D"),"CAREER BREAK",(IF(AND($J623="ACTIVE",$K623="INACTIVE",$L623="E"),"SWITCH TO PARTNERSHIP",(IF(AND($J623="ACTIVE",$K623="INACTIVE",$L623="X"),"DEATH IN SERVICE",(IF(AND($J623="INACTIVE",$K623="ACTIVE",$L623="F"),"SWITCH TO ALPHA",(IF(AND($J623="INACTIVE",$K623="ACTIVE",$L623="G"),"NEW JOINER",(IF(AND($J623="INACTIVE",$K623="ACTIVE",$L623="H"),"OPT IN",(IF(AND($J623="INACTIVE",$K623="ACTIVE",$L623="I"),"RETURN FROM CAREER BREAK",(IF(AND($J623="INACTIVE",$K623="INACTIVE",$L623="GB"),"NEW JOINER / LEAVER",(IF(AND($J623="INACTIVE",$K623="INACTIVE",$L623="GO"),"NEW JOINER / OPT OUT",(IF(AND($J623="INACTIVE",$K623="INACTIVE",$L623="GP"),"NEW JOINER / PARTNERSHIP",(IF(AND($J623="INACTIVE",$K623="INACTIVE",$L623="BC"),"LEAVER FROM CAREER BREAK",(IF(AND($J623="INACTIVE",$K623="INACTIVE",$L623="BO"),"LEAVER FROM OPT OUT",(IF(AND($J623="INACTIVE",$K623="INACTIVE",$L623="BP"),"LEAVER FROM PARTNERSHIP",(IF(AND($J623="INACTIVE",$K623="INACTIVE",$L623="J"),"CONTINUOUS OPT OUT",(IF(AND($J623="INACTIVE",$K623="INACTIVE",$L623="K"),"CONTINUOUS CAREER BREAK",(IF(AND($J623="INACTIVE",$K623="INACTIVE",$L623="L"),"CONTINUOUS PARTNERSHIP",(IF(AND($J623="",$K623="",$L623=""),"AWAITING INPUT","INVALID COMBINATION")))))))))))))))))))))))))))))))))))))))))</f>
        <v>AWAITING INPUT</v>
      </c>
      <c r="O623" s="15"/>
      <c r="P623" s="13" t="str">
        <f t="shared" si="32"/>
        <v>←</v>
      </c>
      <c r="Q623" s="7" t="str" cm="1">
        <f t="array" ref="Q623">_xlfn.IFS(M623="ACTIVE","",M623="LEAVER","ENTER DOL",M623="LEAVER @ 31/03","ENTER DOL",M623="OPT OUT","ENTER OPT OUT DATE",M623="CAREER BREAK","ENTER START DATE OF CAREER BREAK",M623="DEATH IN SERVICE","ENTER DATE OF DEATH",M623="SWITCH TO PARTNERSHIP","ENTER SWITCH DATE",M623="SWITCH TO ALPHA","ENTER SWITCH DATE",M623="NEW JOINER","ENTER EMPLOYMENT START DATE",M623="OPT IN","ENTER OPT IN DATE",M623="NEW JOINER / LEAVER","ENTER START DATE AND DOL",M623="NEW JOINER / OPT OUT","ENTER START DATE AND DATE OF OPT OUT",M623="NEW JOINER / PARTNERSHIP","ENTER START DATE AND DATE OF SWITCH TO PARTNERSHIP",M623="LEAVER FROM CAREER BREAK","ENTER DOL",M623="LEAVER FROM OPT OUT","ENTER DOL",M623="LEAVER FROM PARTNERSHIP","ENTER DOL",M623="RETURN FROM CAREER BREAK","ENTER RETURN BACK DATE",M623="INVALID COMBINATION","REVIEW INPUT",M623="AWAITING INPUT","AWAITING INPUT",M623="CONTINUOUS OPT OUT","",M623="CONTINUOUS CAREER BREAK","",M623="CONTINUOUS PARTNERSHIP","")</f>
        <v>AWAITING INPUT</v>
      </c>
      <c r="S623" s="11" t="str">
        <f t="shared" si="31"/>
        <v/>
      </c>
    </row>
    <row r="624" spans="1:19" ht="20.25" x14ac:dyDescent="0.25">
      <c r="A624" s="46"/>
      <c r="B624" s="46"/>
      <c r="C624" s="46"/>
      <c r="D624" s="46"/>
      <c r="E624" s="46"/>
      <c r="F624" s="46"/>
      <c r="G624" s="46"/>
      <c r="H624" s="46"/>
      <c r="J624" s="16"/>
      <c r="K624" s="16"/>
      <c r="L624" s="16"/>
      <c r="M624" s="11" t="str">
        <f t="shared" si="33"/>
        <v>AWAITING INPUT</v>
      </c>
      <c r="O624" s="15"/>
      <c r="P624" s="13" t="str">
        <f t="shared" si="32"/>
        <v>←</v>
      </c>
      <c r="Q624" s="7" t="str" cm="1">
        <f t="array" ref="Q624">_xlfn.IFS(M624="ACTIVE","",M624="LEAVER","ENTER DOL",M624="LEAVER @ 31/03","ENTER DOL",M624="OPT OUT","ENTER OPT OUT DATE",M624="CAREER BREAK","ENTER START DATE OF CAREER BREAK",M624="DEATH IN SERVICE","ENTER DATE OF DEATH",M624="SWITCH TO PARTNERSHIP","ENTER SWITCH DATE",M624="SWITCH TO ALPHA","ENTER SWITCH DATE",M624="NEW JOINER","ENTER EMPLOYMENT START DATE",M624="OPT IN","ENTER OPT IN DATE",M624="NEW JOINER / LEAVER","ENTER START DATE AND DOL",M624="NEW JOINER / OPT OUT","ENTER START DATE AND DATE OF OPT OUT",M624="NEW JOINER / PARTNERSHIP","ENTER START DATE AND DATE OF SWITCH TO PARTNERSHIP",M624="LEAVER FROM CAREER BREAK","ENTER DOL",M624="LEAVER FROM OPT OUT","ENTER DOL",M624="LEAVER FROM PARTNERSHIP","ENTER DOL",M624="RETURN FROM CAREER BREAK","ENTER RETURN BACK DATE",M624="INVALID COMBINATION","REVIEW INPUT",M624="AWAITING INPUT","AWAITING INPUT",M624="CONTINUOUS OPT OUT","",M624="CONTINUOUS CAREER BREAK","",M624="CONTINUOUS PARTNERSHIP","")</f>
        <v>AWAITING INPUT</v>
      </c>
      <c r="S624" s="11" t="str">
        <f t="shared" si="31"/>
        <v/>
      </c>
    </row>
    <row r="625" spans="1:19" ht="20.25" x14ac:dyDescent="0.25">
      <c r="A625" s="46"/>
      <c r="B625" s="46"/>
      <c r="C625" s="46"/>
      <c r="D625" s="46"/>
      <c r="E625" s="46"/>
      <c r="F625" s="46"/>
      <c r="G625" s="46"/>
      <c r="H625" s="46"/>
      <c r="J625" s="16"/>
      <c r="K625" s="16"/>
      <c r="L625" s="16"/>
      <c r="M625" s="11" t="str">
        <f t="shared" si="33"/>
        <v>AWAITING INPUT</v>
      </c>
      <c r="O625" s="15"/>
      <c r="P625" s="13" t="str">
        <f t="shared" si="32"/>
        <v>←</v>
      </c>
      <c r="Q625" s="7" t="str" cm="1">
        <f t="array" ref="Q625">_xlfn.IFS(M625="ACTIVE","",M625="LEAVER","ENTER DOL",M625="LEAVER @ 31/03","ENTER DOL",M625="OPT OUT","ENTER OPT OUT DATE",M625="CAREER BREAK","ENTER START DATE OF CAREER BREAK",M625="DEATH IN SERVICE","ENTER DATE OF DEATH",M625="SWITCH TO PARTNERSHIP","ENTER SWITCH DATE",M625="SWITCH TO ALPHA","ENTER SWITCH DATE",M625="NEW JOINER","ENTER EMPLOYMENT START DATE",M625="OPT IN","ENTER OPT IN DATE",M625="NEW JOINER / LEAVER","ENTER START DATE AND DOL",M625="NEW JOINER / OPT OUT","ENTER START DATE AND DATE OF OPT OUT",M625="NEW JOINER / PARTNERSHIP","ENTER START DATE AND DATE OF SWITCH TO PARTNERSHIP",M625="LEAVER FROM CAREER BREAK","ENTER DOL",M625="LEAVER FROM OPT OUT","ENTER DOL",M625="LEAVER FROM PARTNERSHIP","ENTER DOL",M625="RETURN FROM CAREER BREAK","ENTER RETURN BACK DATE",M625="INVALID COMBINATION","REVIEW INPUT",M625="AWAITING INPUT","AWAITING INPUT",M625="CONTINUOUS OPT OUT","",M625="CONTINUOUS CAREER BREAK","",M625="CONTINUOUS PARTNERSHIP","")</f>
        <v>AWAITING INPUT</v>
      </c>
      <c r="S625" s="11" t="str">
        <f t="shared" si="31"/>
        <v/>
      </c>
    </row>
    <row r="626" spans="1:19" ht="20.25" x14ac:dyDescent="0.25">
      <c r="A626" s="46"/>
      <c r="B626" s="46"/>
      <c r="C626" s="46"/>
      <c r="D626" s="46"/>
      <c r="E626" s="46"/>
      <c r="F626" s="46"/>
      <c r="G626" s="46"/>
      <c r="H626" s="46"/>
      <c r="J626" s="16"/>
      <c r="K626" s="16"/>
      <c r="L626" s="16"/>
      <c r="M626" s="11" t="str">
        <f t="shared" si="33"/>
        <v>AWAITING INPUT</v>
      </c>
      <c r="O626" s="15"/>
      <c r="P626" s="13" t="str">
        <f t="shared" si="32"/>
        <v>←</v>
      </c>
      <c r="Q626" s="7" t="str" cm="1">
        <f t="array" ref="Q626">_xlfn.IFS(M626="ACTIVE","",M626="LEAVER","ENTER DOL",M626="LEAVER @ 31/03","ENTER DOL",M626="OPT OUT","ENTER OPT OUT DATE",M626="CAREER BREAK","ENTER START DATE OF CAREER BREAK",M626="DEATH IN SERVICE","ENTER DATE OF DEATH",M626="SWITCH TO PARTNERSHIP","ENTER SWITCH DATE",M626="SWITCH TO ALPHA","ENTER SWITCH DATE",M626="NEW JOINER","ENTER EMPLOYMENT START DATE",M626="OPT IN","ENTER OPT IN DATE",M626="NEW JOINER / LEAVER","ENTER START DATE AND DOL",M626="NEW JOINER / OPT OUT","ENTER START DATE AND DATE OF OPT OUT",M626="NEW JOINER / PARTNERSHIP","ENTER START DATE AND DATE OF SWITCH TO PARTNERSHIP",M626="LEAVER FROM CAREER BREAK","ENTER DOL",M626="LEAVER FROM OPT OUT","ENTER DOL",M626="LEAVER FROM PARTNERSHIP","ENTER DOL",M626="RETURN FROM CAREER BREAK","ENTER RETURN BACK DATE",M626="INVALID COMBINATION","REVIEW INPUT",M626="AWAITING INPUT","AWAITING INPUT",M626="CONTINUOUS OPT OUT","",M626="CONTINUOUS CAREER BREAK","",M626="CONTINUOUS PARTNERSHIP","")</f>
        <v>AWAITING INPUT</v>
      </c>
      <c r="S626" s="11" t="str">
        <f t="shared" si="31"/>
        <v/>
      </c>
    </row>
    <row r="627" spans="1:19" ht="20.25" x14ac:dyDescent="0.25">
      <c r="A627" s="46"/>
      <c r="B627" s="46"/>
      <c r="C627" s="46"/>
      <c r="D627" s="46"/>
      <c r="E627" s="46"/>
      <c r="F627" s="46"/>
      <c r="G627" s="46"/>
      <c r="H627" s="46"/>
      <c r="J627" s="16"/>
      <c r="K627" s="16"/>
      <c r="L627" s="16"/>
      <c r="M627" s="11" t="str">
        <f t="shared" si="33"/>
        <v>AWAITING INPUT</v>
      </c>
      <c r="O627" s="15"/>
      <c r="P627" s="13" t="str">
        <f t="shared" si="32"/>
        <v>←</v>
      </c>
      <c r="Q627" s="7" t="str" cm="1">
        <f t="array" ref="Q627">_xlfn.IFS(M627="ACTIVE","",M627="LEAVER","ENTER DOL",M627="LEAVER @ 31/03","ENTER DOL",M627="OPT OUT","ENTER OPT OUT DATE",M627="CAREER BREAK","ENTER START DATE OF CAREER BREAK",M627="DEATH IN SERVICE","ENTER DATE OF DEATH",M627="SWITCH TO PARTNERSHIP","ENTER SWITCH DATE",M627="SWITCH TO ALPHA","ENTER SWITCH DATE",M627="NEW JOINER","ENTER EMPLOYMENT START DATE",M627="OPT IN","ENTER OPT IN DATE",M627="NEW JOINER / LEAVER","ENTER START DATE AND DOL",M627="NEW JOINER / OPT OUT","ENTER START DATE AND DATE OF OPT OUT",M627="NEW JOINER / PARTNERSHIP","ENTER START DATE AND DATE OF SWITCH TO PARTNERSHIP",M627="LEAVER FROM CAREER BREAK","ENTER DOL",M627="LEAVER FROM OPT OUT","ENTER DOL",M627="LEAVER FROM PARTNERSHIP","ENTER DOL",M627="RETURN FROM CAREER BREAK","ENTER RETURN BACK DATE",M627="INVALID COMBINATION","REVIEW INPUT",M627="AWAITING INPUT","AWAITING INPUT",M627="CONTINUOUS OPT OUT","",M627="CONTINUOUS CAREER BREAK","",M627="CONTINUOUS PARTNERSHIP","")</f>
        <v>AWAITING INPUT</v>
      </c>
      <c r="S627" s="11" t="str">
        <f t="shared" si="31"/>
        <v/>
      </c>
    </row>
    <row r="628" spans="1:19" ht="20.25" x14ac:dyDescent="0.25">
      <c r="A628" s="46"/>
      <c r="B628" s="46"/>
      <c r="C628" s="46"/>
      <c r="D628" s="46"/>
      <c r="E628" s="46"/>
      <c r="F628" s="46"/>
      <c r="G628" s="46"/>
      <c r="H628" s="46"/>
      <c r="J628" s="16"/>
      <c r="K628" s="16"/>
      <c r="L628" s="16"/>
      <c r="M628" s="11" t="str">
        <f t="shared" si="33"/>
        <v>AWAITING INPUT</v>
      </c>
      <c r="O628" s="15"/>
      <c r="P628" s="13" t="str">
        <f t="shared" si="32"/>
        <v>←</v>
      </c>
      <c r="Q628" s="7" t="str" cm="1">
        <f t="array" ref="Q628">_xlfn.IFS(M628="ACTIVE","",M628="LEAVER","ENTER DOL",M628="LEAVER @ 31/03","ENTER DOL",M628="OPT OUT","ENTER OPT OUT DATE",M628="CAREER BREAK","ENTER START DATE OF CAREER BREAK",M628="DEATH IN SERVICE","ENTER DATE OF DEATH",M628="SWITCH TO PARTNERSHIP","ENTER SWITCH DATE",M628="SWITCH TO ALPHA","ENTER SWITCH DATE",M628="NEW JOINER","ENTER EMPLOYMENT START DATE",M628="OPT IN","ENTER OPT IN DATE",M628="NEW JOINER / LEAVER","ENTER START DATE AND DOL",M628="NEW JOINER / OPT OUT","ENTER START DATE AND DATE OF OPT OUT",M628="NEW JOINER / PARTNERSHIP","ENTER START DATE AND DATE OF SWITCH TO PARTNERSHIP",M628="LEAVER FROM CAREER BREAK","ENTER DOL",M628="LEAVER FROM OPT OUT","ENTER DOL",M628="LEAVER FROM PARTNERSHIP","ENTER DOL",M628="RETURN FROM CAREER BREAK","ENTER RETURN BACK DATE",M628="INVALID COMBINATION","REVIEW INPUT",M628="AWAITING INPUT","AWAITING INPUT",M628="CONTINUOUS OPT OUT","",M628="CONTINUOUS CAREER BREAK","",M628="CONTINUOUS PARTNERSHIP","")</f>
        <v>AWAITING INPUT</v>
      </c>
      <c r="S628" s="11" t="str">
        <f t="shared" si="31"/>
        <v/>
      </c>
    </row>
    <row r="629" spans="1:19" ht="20.25" x14ac:dyDescent="0.25">
      <c r="A629" s="46"/>
      <c r="B629" s="46"/>
      <c r="C629" s="46"/>
      <c r="D629" s="46"/>
      <c r="E629" s="46"/>
      <c r="F629" s="46"/>
      <c r="G629" s="46"/>
      <c r="H629" s="46"/>
      <c r="J629" s="16"/>
      <c r="K629" s="16"/>
      <c r="L629" s="16"/>
      <c r="M629" s="11" t="str">
        <f t="shared" si="33"/>
        <v>AWAITING INPUT</v>
      </c>
      <c r="O629" s="15"/>
      <c r="P629" s="13" t="str">
        <f t="shared" si="32"/>
        <v>←</v>
      </c>
      <c r="Q629" s="7" t="str" cm="1">
        <f t="array" ref="Q629">_xlfn.IFS(M629="ACTIVE","",M629="LEAVER","ENTER DOL",M629="LEAVER @ 31/03","ENTER DOL",M629="OPT OUT","ENTER OPT OUT DATE",M629="CAREER BREAK","ENTER START DATE OF CAREER BREAK",M629="DEATH IN SERVICE","ENTER DATE OF DEATH",M629="SWITCH TO PARTNERSHIP","ENTER SWITCH DATE",M629="SWITCH TO ALPHA","ENTER SWITCH DATE",M629="NEW JOINER","ENTER EMPLOYMENT START DATE",M629="OPT IN","ENTER OPT IN DATE",M629="NEW JOINER / LEAVER","ENTER START DATE AND DOL",M629="NEW JOINER / OPT OUT","ENTER START DATE AND DATE OF OPT OUT",M629="NEW JOINER / PARTNERSHIP","ENTER START DATE AND DATE OF SWITCH TO PARTNERSHIP",M629="LEAVER FROM CAREER BREAK","ENTER DOL",M629="LEAVER FROM OPT OUT","ENTER DOL",M629="LEAVER FROM PARTNERSHIP","ENTER DOL",M629="RETURN FROM CAREER BREAK","ENTER RETURN BACK DATE",M629="INVALID COMBINATION","REVIEW INPUT",M629="AWAITING INPUT","AWAITING INPUT",M629="CONTINUOUS OPT OUT","",M629="CONTINUOUS CAREER BREAK","",M629="CONTINUOUS PARTNERSHIP","")</f>
        <v>AWAITING INPUT</v>
      </c>
      <c r="S629" s="11" t="str">
        <f t="shared" si="31"/>
        <v/>
      </c>
    </row>
    <row r="630" spans="1:19" ht="20.25" x14ac:dyDescent="0.25">
      <c r="A630" s="46"/>
      <c r="B630" s="46"/>
      <c r="C630" s="46"/>
      <c r="D630" s="46"/>
      <c r="E630" s="46"/>
      <c r="F630" s="46"/>
      <c r="G630" s="46"/>
      <c r="H630" s="46"/>
      <c r="J630" s="16"/>
      <c r="K630" s="16"/>
      <c r="L630" s="16"/>
      <c r="M630" s="11" t="str">
        <f t="shared" si="33"/>
        <v>AWAITING INPUT</v>
      </c>
      <c r="O630" s="15"/>
      <c r="P630" s="13" t="str">
        <f t="shared" si="32"/>
        <v>←</v>
      </c>
      <c r="Q630" s="7" t="str" cm="1">
        <f t="array" ref="Q630">_xlfn.IFS(M630="ACTIVE","",M630="LEAVER","ENTER DOL",M630="LEAVER @ 31/03","ENTER DOL",M630="OPT OUT","ENTER OPT OUT DATE",M630="CAREER BREAK","ENTER START DATE OF CAREER BREAK",M630="DEATH IN SERVICE","ENTER DATE OF DEATH",M630="SWITCH TO PARTNERSHIP","ENTER SWITCH DATE",M630="SWITCH TO ALPHA","ENTER SWITCH DATE",M630="NEW JOINER","ENTER EMPLOYMENT START DATE",M630="OPT IN","ENTER OPT IN DATE",M630="NEW JOINER / LEAVER","ENTER START DATE AND DOL",M630="NEW JOINER / OPT OUT","ENTER START DATE AND DATE OF OPT OUT",M630="NEW JOINER / PARTNERSHIP","ENTER START DATE AND DATE OF SWITCH TO PARTNERSHIP",M630="LEAVER FROM CAREER BREAK","ENTER DOL",M630="LEAVER FROM OPT OUT","ENTER DOL",M630="LEAVER FROM PARTNERSHIP","ENTER DOL",M630="RETURN FROM CAREER BREAK","ENTER RETURN BACK DATE",M630="INVALID COMBINATION","REVIEW INPUT",M630="AWAITING INPUT","AWAITING INPUT",M630="CONTINUOUS OPT OUT","",M630="CONTINUOUS CAREER BREAK","",M630="CONTINUOUS PARTNERSHIP","")</f>
        <v>AWAITING INPUT</v>
      </c>
      <c r="S630" s="11" t="str">
        <f t="shared" si="31"/>
        <v/>
      </c>
    </row>
    <row r="631" spans="1:19" ht="20.25" x14ac:dyDescent="0.25">
      <c r="A631" s="46"/>
      <c r="B631" s="46"/>
      <c r="C631" s="46"/>
      <c r="D631" s="46"/>
      <c r="E631" s="46"/>
      <c r="F631" s="46"/>
      <c r="G631" s="46"/>
      <c r="H631" s="46"/>
      <c r="J631" s="16"/>
      <c r="K631" s="16"/>
      <c r="L631" s="16"/>
      <c r="M631" s="11" t="str">
        <f t="shared" si="33"/>
        <v>AWAITING INPUT</v>
      </c>
      <c r="O631" s="15"/>
      <c r="P631" s="13" t="str">
        <f t="shared" si="32"/>
        <v>←</v>
      </c>
      <c r="Q631" s="7" t="str" cm="1">
        <f t="array" ref="Q631">_xlfn.IFS(M631="ACTIVE","",M631="LEAVER","ENTER DOL",M631="LEAVER @ 31/03","ENTER DOL",M631="OPT OUT","ENTER OPT OUT DATE",M631="CAREER BREAK","ENTER START DATE OF CAREER BREAK",M631="DEATH IN SERVICE","ENTER DATE OF DEATH",M631="SWITCH TO PARTNERSHIP","ENTER SWITCH DATE",M631="SWITCH TO ALPHA","ENTER SWITCH DATE",M631="NEW JOINER","ENTER EMPLOYMENT START DATE",M631="OPT IN","ENTER OPT IN DATE",M631="NEW JOINER / LEAVER","ENTER START DATE AND DOL",M631="NEW JOINER / OPT OUT","ENTER START DATE AND DATE OF OPT OUT",M631="NEW JOINER / PARTNERSHIP","ENTER START DATE AND DATE OF SWITCH TO PARTNERSHIP",M631="LEAVER FROM CAREER BREAK","ENTER DOL",M631="LEAVER FROM OPT OUT","ENTER DOL",M631="LEAVER FROM PARTNERSHIP","ENTER DOL",M631="RETURN FROM CAREER BREAK","ENTER RETURN BACK DATE",M631="INVALID COMBINATION","REVIEW INPUT",M631="AWAITING INPUT","AWAITING INPUT",M631="CONTINUOUS OPT OUT","",M631="CONTINUOUS CAREER BREAK","",M631="CONTINUOUS PARTNERSHIP","")</f>
        <v>AWAITING INPUT</v>
      </c>
      <c r="S631" s="11" t="str">
        <f t="shared" si="31"/>
        <v/>
      </c>
    </row>
    <row r="632" spans="1:19" ht="20.25" x14ac:dyDescent="0.25">
      <c r="A632" s="46"/>
      <c r="B632" s="46"/>
      <c r="C632" s="46"/>
      <c r="D632" s="46"/>
      <c r="E632" s="46"/>
      <c r="F632" s="46"/>
      <c r="G632" s="46"/>
      <c r="H632" s="46"/>
      <c r="J632" s="16"/>
      <c r="K632" s="16"/>
      <c r="L632" s="16"/>
      <c r="M632" s="11" t="str">
        <f t="shared" si="33"/>
        <v>AWAITING INPUT</v>
      </c>
      <c r="O632" s="15"/>
      <c r="P632" s="13" t="str">
        <f t="shared" si="32"/>
        <v>←</v>
      </c>
      <c r="Q632" s="7" t="str" cm="1">
        <f t="array" ref="Q632">_xlfn.IFS(M632="ACTIVE","",M632="LEAVER","ENTER DOL",M632="LEAVER @ 31/03","ENTER DOL",M632="OPT OUT","ENTER OPT OUT DATE",M632="CAREER BREAK","ENTER START DATE OF CAREER BREAK",M632="DEATH IN SERVICE","ENTER DATE OF DEATH",M632="SWITCH TO PARTNERSHIP","ENTER SWITCH DATE",M632="SWITCH TO ALPHA","ENTER SWITCH DATE",M632="NEW JOINER","ENTER EMPLOYMENT START DATE",M632="OPT IN","ENTER OPT IN DATE",M632="NEW JOINER / LEAVER","ENTER START DATE AND DOL",M632="NEW JOINER / OPT OUT","ENTER START DATE AND DATE OF OPT OUT",M632="NEW JOINER / PARTNERSHIP","ENTER START DATE AND DATE OF SWITCH TO PARTNERSHIP",M632="LEAVER FROM CAREER BREAK","ENTER DOL",M632="LEAVER FROM OPT OUT","ENTER DOL",M632="LEAVER FROM PARTNERSHIP","ENTER DOL",M632="RETURN FROM CAREER BREAK","ENTER RETURN BACK DATE",M632="INVALID COMBINATION","REVIEW INPUT",M632="AWAITING INPUT","AWAITING INPUT",M632="CONTINUOUS OPT OUT","",M632="CONTINUOUS CAREER BREAK","",M632="CONTINUOUS PARTNERSHIP","")</f>
        <v>AWAITING INPUT</v>
      </c>
      <c r="S632" s="11" t="str">
        <f t="shared" si="31"/>
        <v/>
      </c>
    </row>
    <row r="633" spans="1:19" ht="20.25" x14ac:dyDescent="0.25">
      <c r="A633" s="46"/>
      <c r="B633" s="46"/>
      <c r="C633" s="46"/>
      <c r="D633" s="46"/>
      <c r="E633" s="46"/>
      <c r="F633" s="46"/>
      <c r="G633" s="46"/>
      <c r="H633" s="46"/>
      <c r="J633" s="16"/>
      <c r="K633" s="16"/>
      <c r="L633" s="16"/>
      <c r="M633" s="11" t="str">
        <f t="shared" si="33"/>
        <v>AWAITING INPUT</v>
      </c>
      <c r="O633" s="15"/>
      <c r="P633" s="13" t="str">
        <f t="shared" si="32"/>
        <v>←</v>
      </c>
      <c r="Q633" s="7" t="str" cm="1">
        <f t="array" ref="Q633">_xlfn.IFS(M633="ACTIVE","",M633="LEAVER","ENTER DOL",M633="LEAVER @ 31/03","ENTER DOL",M633="OPT OUT","ENTER OPT OUT DATE",M633="CAREER BREAK","ENTER START DATE OF CAREER BREAK",M633="DEATH IN SERVICE","ENTER DATE OF DEATH",M633="SWITCH TO PARTNERSHIP","ENTER SWITCH DATE",M633="SWITCH TO ALPHA","ENTER SWITCH DATE",M633="NEW JOINER","ENTER EMPLOYMENT START DATE",M633="OPT IN","ENTER OPT IN DATE",M633="NEW JOINER / LEAVER","ENTER START DATE AND DOL",M633="NEW JOINER / OPT OUT","ENTER START DATE AND DATE OF OPT OUT",M633="NEW JOINER / PARTNERSHIP","ENTER START DATE AND DATE OF SWITCH TO PARTNERSHIP",M633="LEAVER FROM CAREER BREAK","ENTER DOL",M633="LEAVER FROM OPT OUT","ENTER DOL",M633="LEAVER FROM PARTNERSHIP","ENTER DOL",M633="RETURN FROM CAREER BREAK","ENTER RETURN BACK DATE",M633="INVALID COMBINATION","REVIEW INPUT",M633="AWAITING INPUT","AWAITING INPUT",M633="CONTINUOUS OPT OUT","",M633="CONTINUOUS CAREER BREAK","",M633="CONTINUOUS PARTNERSHIP","")</f>
        <v>AWAITING INPUT</v>
      </c>
      <c r="S633" s="11" t="str">
        <f t="shared" si="31"/>
        <v/>
      </c>
    </row>
    <row r="634" spans="1:19" ht="20.25" x14ac:dyDescent="0.25">
      <c r="A634" s="46"/>
      <c r="B634" s="46"/>
      <c r="C634" s="46"/>
      <c r="D634" s="46"/>
      <c r="E634" s="46"/>
      <c r="F634" s="46"/>
      <c r="G634" s="46"/>
      <c r="H634" s="46"/>
      <c r="J634" s="16"/>
      <c r="K634" s="16"/>
      <c r="L634" s="16"/>
      <c r="M634" s="11" t="str">
        <f t="shared" si="33"/>
        <v>AWAITING INPUT</v>
      </c>
      <c r="O634" s="15"/>
      <c r="P634" s="13" t="str">
        <f t="shared" si="32"/>
        <v>←</v>
      </c>
      <c r="Q634" s="7" t="str" cm="1">
        <f t="array" ref="Q634">_xlfn.IFS(M634="ACTIVE","",M634="LEAVER","ENTER DOL",M634="LEAVER @ 31/03","ENTER DOL",M634="OPT OUT","ENTER OPT OUT DATE",M634="CAREER BREAK","ENTER START DATE OF CAREER BREAK",M634="DEATH IN SERVICE","ENTER DATE OF DEATH",M634="SWITCH TO PARTNERSHIP","ENTER SWITCH DATE",M634="SWITCH TO ALPHA","ENTER SWITCH DATE",M634="NEW JOINER","ENTER EMPLOYMENT START DATE",M634="OPT IN","ENTER OPT IN DATE",M634="NEW JOINER / LEAVER","ENTER START DATE AND DOL",M634="NEW JOINER / OPT OUT","ENTER START DATE AND DATE OF OPT OUT",M634="NEW JOINER / PARTNERSHIP","ENTER START DATE AND DATE OF SWITCH TO PARTNERSHIP",M634="LEAVER FROM CAREER BREAK","ENTER DOL",M634="LEAVER FROM OPT OUT","ENTER DOL",M634="LEAVER FROM PARTNERSHIP","ENTER DOL",M634="RETURN FROM CAREER BREAK","ENTER RETURN BACK DATE",M634="INVALID COMBINATION","REVIEW INPUT",M634="AWAITING INPUT","AWAITING INPUT",M634="CONTINUOUS OPT OUT","",M634="CONTINUOUS CAREER BREAK","",M634="CONTINUOUS PARTNERSHIP","")</f>
        <v>AWAITING INPUT</v>
      </c>
      <c r="S634" s="11" t="str">
        <f t="shared" si="31"/>
        <v/>
      </c>
    </row>
    <row r="635" spans="1:19" ht="20.25" x14ac:dyDescent="0.25">
      <c r="A635" s="46"/>
      <c r="B635" s="46"/>
      <c r="C635" s="46"/>
      <c r="D635" s="46"/>
      <c r="E635" s="46"/>
      <c r="F635" s="46"/>
      <c r="G635" s="46"/>
      <c r="H635" s="46"/>
      <c r="J635" s="16"/>
      <c r="K635" s="16"/>
      <c r="L635" s="16"/>
      <c r="M635" s="11" t="str">
        <f t="shared" si="33"/>
        <v>AWAITING INPUT</v>
      </c>
      <c r="O635" s="15"/>
      <c r="P635" s="13" t="str">
        <f t="shared" si="32"/>
        <v>←</v>
      </c>
      <c r="Q635" s="7" t="str" cm="1">
        <f t="array" ref="Q635">_xlfn.IFS(M635="ACTIVE","",M635="LEAVER","ENTER DOL",M635="LEAVER @ 31/03","ENTER DOL",M635="OPT OUT","ENTER OPT OUT DATE",M635="CAREER BREAK","ENTER START DATE OF CAREER BREAK",M635="DEATH IN SERVICE","ENTER DATE OF DEATH",M635="SWITCH TO PARTNERSHIP","ENTER SWITCH DATE",M635="SWITCH TO ALPHA","ENTER SWITCH DATE",M635="NEW JOINER","ENTER EMPLOYMENT START DATE",M635="OPT IN","ENTER OPT IN DATE",M635="NEW JOINER / LEAVER","ENTER START DATE AND DOL",M635="NEW JOINER / OPT OUT","ENTER START DATE AND DATE OF OPT OUT",M635="NEW JOINER / PARTNERSHIP","ENTER START DATE AND DATE OF SWITCH TO PARTNERSHIP",M635="LEAVER FROM CAREER BREAK","ENTER DOL",M635="LEAVER FROM OPT OUT","ENTER DOL",M635="LEAVER FROM PARTNERSHIP","ENTER DOL",M635="RETURN FROM CAREER BREAK","ENTER RETURN BACK DATE",M635="INVALID COMBINATION","REVIEW INPUT",M635="AWAITING INPUT","AWAITING INPUT",M635="CONTINUOUS OPT OUT","",M635="CONTINUOUS CAREER BREAK","",M635="CONTINUOUS PARTNERSHIP","")</f>
        <v>AWAITING INPUT</v>
      </c>
      <c r="S635" s="11" t="str">
        <f t="shared" si="31"/>
        <v/>
      </c>
    </row>
    <row r="636" spans="1:19" ht="20.25" x14ac:dyDescent="0.25">
      <c r="A636" s="46"/>
      <c r="B636" s="46"/>
      <c r="C636" s="46"/>
      <c r="D636" s="46"/>
      <c r="E636" s="46"/>
      <c r="F636" s="46"/>
      <c r="G636" s="46"/>
      <c r="H636" s="46"/>
      <c r="J636" s="16"/>
      <c r="K636" s="16"/>
      <c r="L636" s="16"/>
      <c r="M636" s="11" t="str">
        <f t="shared" si="33"/>
        <v>AWAITING INPUT</v>
      </c>
      <c r="O636" s="15"/>
      <c r="P636" s="13" t="str">
        <f t="shared" si="32"/>
        <v>←</v>
      </c>
      <c r="Q636" s="7" t="str" cm="1">
        <f t="array" ref="Q636">_xlfn.IFS(M636="ACTIVE","",M636="LEAVER","ENTER DOL",M636="LEAVER @ 31/03","ENTER DOL",M636="OPT OUT","ENTER OPT OUT DATE",M636="CAREER BREAK","ENTER START DATE OF CAREER BREAK",M636="DEATH IN SERVICE","ENTER DATE OF DEATH",M636="SWITCH TO PARTNERSHIP","ENTER SWITCH DATE",M636="SWITCH TO ALPHA","ENTER SWITCH DATE",M636="NEW JOINER","ENTER EMPLOYMENT START DATE",M636="OPT IN","ENTER OPT IN DATE",M636="NEW JOINER / LEAVER","ENTER START DATE AND DOL",M636="NEW JOINER / OPT OUT","ENTER START DATE AND DATE OF OPT OUT",M636="NEW JOINER / PARTNERSHIP","ENTER START DATE AND DATE OF SWITCH TO PARTNERSHIP",M636="LEAVER FROM CAREER BREAK","ENTER DOL",M636="LEAVER FROM OPT OUT","ENTER DOL",M636="LEAVER FROM PARTNERSHIP","ENTER DOL",M636="RETURN FROM CAREER BREAK","ENTER RETURN BACK DATE",M636="INVALID COMBINATION","REVIEW INPUT",M636="AWAITING INPUT","AWAITING INPUT",M636="CONTINUOUS OPT OUT","",M636="CONTINUOUS CAREER BREAK","",M636="CONTINUOUS PARTNERSHIP","")</f>
        <v>AWAITING INPUT</v>
      </c>
      <c r="S636" s="11" t="str">
        <f t="shared" si="31"/>
        <v/>
      </c>
    </row>
    <row r="637" spans="1:19" ht="20.25" x14ac:dyDescent="0.25">
      <c r="A637" s="46"/>
      <c r="B637" s="46"/>
      <c r="C637" s="46"/>
      <c r="D637" s="46"/>
      <c r="E637" s="46"/>
      <c r="F637" s="46"/>
      <c r="G637" s="46"/>
      <c r="H637" s="46"/>
      <c r="J637" s="16"/>
      <c r="K637" s="16"/>
      <c r="L637" s="16"/>
      <c r="M637" s="11" t="str">
        <f t="shared" si="33"/>
        <v>AWAITING INPUT</v>
      </c>
      <c r="O637" s="15"/>
      <c r="P637" s="13" t="str">
        <f t="shared" si="32"/>
        <v>←</v>
      </c>
      <c r="Q637" s="7" t="str" cm="1">
        <f t="array" ref="Q637">_xlfn.IFS(M637="ACTIVE","",M637="LEAVER","ENTER DOL",M637="LEAVER @ 31/03","ENTER DOL",M637="OPT OUT","ENTER OPT OUT DATE",M637="CAREER BREAK","ENTER START DATE OF CAREER BREAK",M637="DEATH IN SERVICE","ENTER DATE OF DEATH",M637="SWITCH TO PARTNERSHIP","ENTER SWITCH DATE",M637="SWITCH TO ALPHA","ENTER SWITCH DATE",M637="NEW JOINER","ENTER EMPLOYMENT START DATE",M637="OPT IN","ENTER OPT IN DATE",M637="NEW JOINER / LEAVER","ENTER START DATE AND DOL",M637="NEW JOINER / OPT OUT","ENTER START DATE AND DATE OF OPT OUT",M637="NEW JOINER / PARTNERSHIP","ENTER START DATE AND DATE OF SWITCH TO PARTNERSHIP",M637="LEAVER FROM CAREER BREAK","ENTER DOL",M637="LEAVER FROM OPT OUT","ENTER DOL",M637="LEAVER FROM PARTNERSHIP","ENTER DOL",M637="RETURN FROM CAREER BREAK","ENTER RETURN BACK DATE",M637="INVALID COMBINATION","REVIEW INPUT",M637="AWAITING INPUT","AWAITING INPUT",M637="CONTINUOUS OPT OUT","",M637="CONTINUOUS CAREER BREAK","",M637="CONTINUOUS PARTNERSHIP","")</f>
        <v>AWAITING INPUT</v>
      </c>
      <c r="S637" s="11" t="str">
        <f t="shared" si="31"/>
        <v/>
      </c>
    </row>
    <row r="638" spans="1:19" ht="20.25" x14ac:dyDescent="0.25">
      <c r="A638" s="46"/>
      <c r="B638" s="46"/>
      <c r="C638" s="46"/>
      <c r="D638" s="46"/>
      <c r="E638" s="46"/>
      <c r="F638" s="46"/>
      <c r="G638" s="46"/>
      <c r="H638" s="46"/>
      <c r="J638" s="16"/>
      <c r="K638" s="16"/>
      <c r="L638" s="16"/>
      <c r="M638" s="11" t="str">
        <f t="shared" si="33"/>
        <v>AWAITING INPUT</v>
      </c>
      <c r="O638" s="15"/>
      <c r="P638" s="13" t="str">
        <f t="shared" si="32"/>
        <v>←</v>
      </c>
      <c r="Q638" s="7" t="str" cm="1">
        <f t="array" ref="Q638">_xlfn.IFS(M638="ACTIVE","",M638="LEAVER","ENTER DOL",M638="LEAVER @ 31/03","ENTER DOL",M638="OPT OUT","ENTER OPT OUT DATE",M638="CAREER BREAK","ENTER START DATE OF CAREER BREAK",M638="DEATH IN SERVICE","ENTER DATE OF DEATH",M638="SWITCH TO PARTNERSHIP","ENTER SWITCH DATE",M638="SWITCH TO ALPHA","ENTER SWITCH DATE",M638="NEW JOINER","ENTER EMPLOYMENT START DATE",M638="OPT IN","ENTER OPT IN DATE",M638="NEW JOINER / LEAVER","ENTER START DATE AND DOL",M638="NEW JOINER / OPT OUT","ENTER START DATE AND DATE OF OPT OUT",M638="NEW JOINER / PARTNERSHIP","ENTER START DATE AND DATE OF SWITCH TO PARTNERSHIP",M638="LEAVER FROM CAREER BREAK","ENTER DOL",M638="LEAVER FROM OPT OUT","ENTER DOL",M638="LEAVER FROM PARTNERSHIP","ENTER DOL",M638="RETURN FROM CAREER BREAK","ENTER RETURN BACK DATE",M638="INVALID COMBINATION","REVIEW INPUT",M638="AWAITING INPUT","AWAITING INPUT",M638="CONTINUOUS OPT OUT","",M638="CONTINUOUS CAREER BREAK","",M638="CONTINUOUS PARTNERSHIP","")</f>
        <v>AWAITING INPUT</v>
      </c>
      <c r="S638" s="11" t="str">
        <f t="shared" si="31"/>
        <v/>
      </c>
    </row>
    <row r="639" spans="1:19" ht="20.25" x14ac:dyDescent="0.25">
      <c r="A639" s="46"/>
      <c r="B639" s="46"/>
      <c r="C639" s="46"/>
      <c r="D639" s="46"/>
      <c r="E639" s="46"/>
      <c r="F639" s="46"/>
      <c r="G639" s="46"/>
      <c r="H639" s="46"/>
      <c r="J639" s="16"/>
      <c r="K639" s="16"/>
      <c r="L639" s="16"/>
      <c r="M639" s="11" t="str">
        <f t="shared" si="33"/>
        <v>AWAITING INPUT</v>
      </c>
      <c r="O639" s="15"/>
      <c r="P639" s="13" t="str">
        <f t="shared" si="32"/>
        <v>←</v>
      </c>
      <c r="Q639" s="7" t="str" cm="1">
        <f t="array" ref="Q639">_xlfn.IFS(M639="ACTIVE","",M639="LEAVER","ENTER DOL",M639="LEAVER @ 31/03","ENTER DOL",M639="OPT OUT","ENTER OPT OUT DATE",M639="CAREER BREAK","ENTER START DATE OF CAREER BREAK",M639="DEATH IN SERVICE","ENTER DATE OF DEATH",M639="SWITCH TO PARTNERSHIP","ENTER SWITCH DATE",M639="SWITCH TO ALPHA","ENTER SWITCH DATE",M639="NEW JOINER","ENTER EMPLOYMENT START DATE",M639="OPT IN","ENTER OPT IN DATE",M639="NEW JOINER / LEAVER","ENTER START DATE AND DOL",M639="NEW JOINER / OPT OUT","ENTER START DATE AND DATE OF OPT OUT",M639="NEW JOINER / PARTNERSHIP","ENTER START DATE AND DATE OF SWITCH TO PARTNERSHIP",M639="LEAVER FROM CAREER BREAK","ENTER DOL",M639="LEAVER FROM OPT OUT","ENTER DOL",M639="LEAVER FROM PARTNERSHIP","ENTER DOL",M639="RETURN FROM CAREER BREAK","ENTER RETURN BACK DATE",M639="INVALID COMBINATION","REVIEW INPUT",M639="AWAITING INPUT","AWAITING INPUT",M639="CONTINUOUS OPT OUT","",M639="CONTINUOUS CAREER BREAK","",M639="CONTINUOUS PARTNERSHIP","")</f>
        <v>AWAITING INPUT</v>
      </c>
      <c r="S639" s="11" t="str">
        <f t="shared" si="31"/>
        <v/>
      </c>
    </row>
    <row r="640" spans="1:19" ht="20.25" x14ac:dyDescent="0.25">
      <c r="A640" s="46"/>
      <c r="B640" s="46"/>
      <c r="C640" s="46"/>
      <c r="D640" s="46"/>
      <c r="E640" s="46"/>
      <c r="F640" s="46"/>
      <c r="G640" s="46"/>
      <c r="H640" s="46"/>
      <c r="J640" s="16"/>
      <c r="K640" s="16"/>
      <c r="L640" s="16"/>
      <c r="M640" s="11" t="str">
        <f t="shared" si="33"/>
        <v>AWAITING INPUT</v>
      </c>
      <c r="O640" s="15"/>
      <c r="P640" s="13" t="str">
        <f t="shared" si="32"/>
        <v>←</v>
      </c>
      <c r="Q640" s="7" t="str" cm="1">
        <f t="array" ref="Q640">_xlfn.IFS(M640="ACTIVE","",M640="LEAVER","ENTER DOL",M640="LEAVER @ 31/03","ENTER DOL",M640="OPT OUT","ENTER OPT OUT DATE",M640="CAREER BREAK","ENTER START DATE OF CAREER BREAK",M640="DEATH IN SERVICE","ENTER DATE OF DEATH",M640="SWITCH TO PARTNERSHIP","ENTER SWITCH DATE",M640="SWITCH TO ALPHA","ENTER SWITCH DATE",M640="NEW JOINER","ENTER EMPLOYMENT START DATE",M640="OPT IN","ENTER OPT IN DATE",M640="NEW JOINER / LEAVER","ENTER START DATE AND DOL",M640="NEW JOINER / OPT OUT","ENTER START DATE AND DATE OF OPT OUT",M640="NEW JOINER / PARTNERSHIP","ENTER START DATE AND DATE OF SWITCH TO PARTNERSHIP",M640="LEAVER FROM CAREER BREAK","ENTER DOL",M640="LEAVER FROM OPT OUT","ENTER DOL",M640="LEAVER FROM PARTNERSHIP","ENTER DOL",M640="RETURN FROM CAREER BREAK","ENTER RETURN BACK DATE",M640="INVALID COMBINATION","REVIEW INPUT",M640="AWAITING INPUT","AWAITING INPUT",M640="CONTINUOUS OPT OUT","",M640="CONTINUOUS CAREER BREAK","",M640="CONTINUOUS PARTNERSHIP","")</f>
        <v>AWAITING INPUT</v>
      </c>
      <c r="S640" s="11" t="str">
        <f t="shared" si="31"/>
        <v/>
      </c>
    </row>
    <row r="641" spans="1:19" ht="20.25" x14ac:dyDescent="0.25">
      <c r="A641" s="46"/>
      <c r="B641" s="46"/>
      <c r="C641" s="46"/>
      <c r="D641" s="46"/>
      <c r="E641" s="46"/>
      <c r="F641" s="46"/>
      <c r="G641" s="46"/>
      <c r="H641" s="46"/>
      <c r="J641" s="16"/>
      <c r="K641" s="16"/>
      <c r="L641" s="16"/>
      <c r="M641" s="11" t="str">
        <f t="shared" si="33"/>
        <v>AWAITING INPUT</v>
      </c>
      <c r="O641" s="15"/>
      <c r="P641" s="13" t="str">
        <f t="shared" si="32"/>
        <v>←</v>
      </c>
      <c r="Q641" s="7" t="str" cm="1">
        <f t="array" ref="Q641">_xlfn.IFS(M641="ACTIVE","",M641="LEAVER","ENTER DOL",M641="LEAVER @ 31/03","ENTER DOL",M641="OPT OUT","ENTER OPT OUT DATE",M641="CAREER BREAK","ENTER START DATE OF CAREER BREAK",M641="DEATH IN SERVICE","ENTER DATE OF DEATH",M641="SWITCH TO PARTNERSHIP","ENTER SWITCH DATE",M641="SWITCH TO ALPHA","ENTER SWITCH DATE",M641="NEW JOINER","ENTER EMPLOYMENT START DATE",M641="OPT IN","ENTER OPT IN DATE",M641="NEW JOINER / LEAVER","ENTER START DATE AND DOL",M641="NEW JOINER / OPT OUT","ENTER START DATE AND DATE OF OPT OUT",M641="NEW JOINER / PARTNERSHIP","ENTER START DATE AND DATE OF SWITCH TO PARTNERSHIP",M641="LEAVER FROM CAREER BREAK","ENTER DOL",M641="LEAVER FROM OPT OUT","ENTER DOL",M641="LEAVER FROM PARTNERSHIP","ENTER DOL",M641="RETURN FROM CAREER BREAK","ENTER RETURN BACK DATE",M641="INVALID COMBINATION","REVIEW INPUT",M641="AWAITING INPUT","AWAITING INPUT",M641="CONTINUOUS OPT OUT","",M641="CONTINUOUS CAREER BREAK","",M641="CONTINUOUS PARTNERSHIP","")</f>
        <v>AWAITING INPUT</v>
      </c>
      <c r="S641" s="11" t="str">
        <f t="shared" si="31"/>
        <v/>
      </c>
    </row>
    <row r="642" spans="1:19" ht="20.25" x14ac:dyDescent="0.25">
      <c r="A642" s="46"/>
      <c r="B642" s="46"/>
      <c r="C642" s="46"/>
      <c r="D642" s="46"/>
      <c r="E642" s="46"/>
      <c r="F642" s="46"/>
      <c r="G642" s="46"/>
      <c r="H642" s="46"/>
      <c r="J642" s="16"/>
      <c r="K642" s="16"/>
      <c r="L642" s="16"/>
      <c r="M642" s="11" t="str">
        <f t="shared" si="33"/>
        <v>AWAITING INPUT</v>
      </c>
      <c r="O642" s="15"/>
      <c r="P642" s="13" t="str">
        <f t="shared" si="32"/>
        <v>←</v>
      </c>
      <c r="Q642" s="7" t="str" cm="1">
        <f t="array" ref="Q642">_xlfn.IFS(M642="ACTIVE","",M642="LEAVER","ENTER DOL",M642="LEAVER @ 31/03","ENTER DOL",M642="OPT OUT","ENTER OPT OUT DATE",M642="CAREER BREAK","ENTER START DATE OF CAREER BREAK",M642="DEATH IN SERVICE","ENTER DATE OF DEATH",M642="SWITCH TO PARTNERSHIP","ENTER SWITCH DATE",M642="SWITCH TO ALPHA","ENTER SWITCH DATE",M642="NEW JOINER","ENTER EMPLOYMENT START DATE",M642="OPT IN","ENTER OPT IN DATE",M642="NEW JOINER / LEAVER","ENTER START DATE AND DOL",M642="NEW JOINER / OPT OUT","ENTER START DATE AND DATE OF OPT OUT",M642="NEW JOINER / PARTNERSHIP","ENTER START DATE AND DATE OF SWITCH TO PARTNERSHIP",M642="LEAVER FROM CAREER BREAK","ENTER DOL",M642="LEAVER FROM OPT OUT","ENTER DOL",M642="LEAVER FROM PARTNERSHIP","ENTER DOL",M642="RETURN FROM CAREER BREAK","ENTER RETURN BACK DATE",M642="INVALID COMBINATION","REVIEW INPUT",M642="AWAITING INPUT","AWAITING INPUT",M642="CONTINUOUS OPT OUT","",M642="CONTINUOUS CAREER BREAK","",M642="CONTINUOUS PARTNERSHIP","")</f>
        <v>AWAITING INPUT</v>
      </c>
      <c r="S642" s="11" t="str">
        <f t="shared" si="31"/>
        <v/>
      </c>
    </row>
    <row r="643" spans="1:19" ht="20.25" x14ac:dyDescent="0.25">
      <c r="A643" s="46"/>
      <c r="B643" s="46"/>
      <c r="C643" s="46"/>
      <c r="D643" s="46"/>
      <c r="E643" s="46"/>
      <c r="F643" s="46"/>
      <c r="G643" s="46"/>
      <c r="H643" s="46"/>
      <c r="J643" s="16"/>
      <c r="K643" s="16"/>
      <c r="L643" s="16"/>
      <c r="M643" s="11" t="str">
        <f t="shared" si="33"/>
        <v>AWAITING INPUT</v>
      </c>
      <c r="O643" s="15"/>
      <c r="P643" s="13" t="str">
        <f t="shared" si="32"/>
        <v>←</v>
      </c>
      <c r="Q643" s="7" t="str" cm="1">
        <f t="array" ref="Q643">_xlfn.IFS(M643="ACTIVE","",M643="LEAVER","ENTER DOL",M643="LEAVER @ 31/03","ENTER DOL",M643="OPT OUT","ENTER OPT OUT DATE",M643="CAREER BREAK","ENTER START DATE OF CAREER BREAK",M643="DEATH IN SERVICE","ENTER DATE OF DEATH",M643="SWITCH TO PARTNERSHIP","ENTER SWITCH DATE",M643="SWITCH TO ALPHA","ENTER SWITCH DATE",M643="NEW JOINER","ENTER EMPLOYMENT START DATE",M643="OPT IN","ENTER OPT IN DATE",M643="NEW JOINER / LEAVER","ENTER START DATE AND DOL",M643="NEW JOINER / OPT OUT","ENTER START DATE AND DATE OF OPT OUT",M643="NEW JOINER / PARTNERSHIP","ENTER START DATE AND DATE OF SWITCH TO PARTNERSHIP",M643="LEAVER FROM CAREER BREAK","ENTER DOL",M643="LEAVER FROM OPT OUT","ENTER DOL",M643="LEAVER FROM PARTNERSHIP","ENTER DOL",M643="RETURN FROM CAREER BREAK","ENTER RETURN BACK DATE",M643="INVALID COMBINATION","REVIEW INPUT",M643="AWAITING INPUT","AWAITING INPUT",M643="CONTINUOUS OPT OUT","",M643="CONTINUOUS CAREER BREAK","",M643="CONTINUOUS PARTNERSHIP","")</f>
        <v>AWAITING INPUT</v>
      </c>
      <c r="S643" s="11" t="str">
        <f t="shared" si="31"/>
        <v/>
      </c>
    </row>
    <row r="644" spans="1:19" ht="20.25" x14ac:dyDescent="0.25">
      <c r="A644" s="46"/>
      <c r="B644" s="46"/>
      <c r="C644" s="46"/>
      <c r="D644" s="46"/>
      <c r="E644" s="46"/>
      <c r="F644" s="46"/>
      <c r="G644" s="46"/>
      <c r="H644" s="46"/>
      <c r="J644" s="16"/>
      <c r="K644" s="16"/>
      <c r="L644" s="16"/>
      <c r="M644" s="11" t="str">
        <f t="shared" si="33"/>
        <v>AWAITING INPUT</v>
      </c>
      <c r="O644" s="15"/>
      <c r="P644" s="13" t="str">
        <f t="shared" si="32"/>
        <v>←</v>
      </c>
      <c r="Q644" s="7" t="str" cm="1">
        <f t="array" ref="Q644">_xlfn.IFS(M644="ACTIVE","",M644="LEAVER","ENTER DOL",M644="LEAVER @ 31/03","ENTER DOL",M644="OPT OUT","ENTER OPT OUT DATE",M644="CAREER BREAK","ENTER START DATE OF CAREER BREAK",M644="DEATH IN SERVICE","ENTER DATE OF DEATH",M644="SWITCH TO PARTNERSHIP","ENTER SWITCH DATE",M644="SWITCH TO ALPHA","ENTER SWITCH DATE",M644="NEW JOINER","ENTER EMPLOYMENT START DATE",M644="OPT IN","ENTER OPT IN DATE",M644="NEW JOINER / LEAVER","ENTER START DATE AND DOL",M644="NEW JOINER / OPT OUT","ENTER START DATE AND DATE OF OPT OUT",M644="NEW JOINER / PARTNERSHIP","ENTER START DATE AND DATE OF SWITCH TO PARTNERSHIP",M644="LEAVER FROM CAREER BREAK","ENTER DOL",M644="LEAVER FROM OPT OUT","ENTER DOL",M644="LEAVER FROM PARTNERSHIP","ENTER DOL",M644="RETURN FROM CAREER BREAK","ENTER RETURN BACK DATE",M644="INVALID COMBINATION","REVIEW INPUT",M644="AWAITING INPUT","AWAITING INPUT",M644="CONTINUOUS OPT OUT","",M644="CONTINUOUS CAREER BREAK","",M644="CONTINUOUS PARTNERSHIP","")</f>
        <v>AWAITING INPUT</v>
      </c>
      <c r="S644" s="11" t="str">
        <f t="shared" si="31"/>
        <v/>
      </c>
    </row>
    <row r="645" spans="1:19" ht="20.25" x14ac:dyDescent="0.25">
      <c r="A645" s="46"/>
      <c r="B645" s="46"/>
      <c r="C645" s="46"/>
      <c r="D645" s="46"/>
      <c r="E645" s="46"/>
      <c r="F645" s="46"/>
      <c r="G645" s="46"/>
      <c r="H645" s="46"/>
      <c r="J645" s="16"/>
      <c r="K645" s="16"/>
      <c r="L645" s="16"/>
      <c r="M645" s="11" t="str">
        <f t="shared" si="33"/>
        <v>AWAITING INPUT</v>
      </c>
      <c r="O645" s="15"/>
      <c r="P645" s="13" t="str">
        <f t="shared" si="32"/>
        <v>←</v>
      </c>
      <c r="Q645" s="7" t="str" cm="1">
        <f t="array" ref="Q645">_xlfn.IFS(M645="ACTIVE","",M645="LEAVER","ENTER DOL",M645="LEAVER @ 31/03","ENTER DOL",M645="OPT OUT","ENTER OPT OUT DATE",M645="CAREER BREAK","ENTER START DATE OF CAREER BREAK",M645="DEATH IN SERVICE","ENTER DATE OF DEATH",M645="SWITCH TO PARTNERSHIP","ENTER SWITCH DATE",M645="SWITCH TO ALPHA","ENTER SWITCH DATE",M645="NEW JOINER","ENTER EMPLOYMENT START DATE",M645="OPT IN","ENTER OPT IN DATE",M645="NEW JOINER / LEAVER","ENTER START DATE AND DOL",M645="NEW JOINER / OPT OUT","ENTER START DATE AND DATE OF OPT OUT",M645="NEW JOINER / PARTNERSHIP","ENTER START DATE AND DATE OF SWITCH TO PARTNERSHIP",M645="LEAVER FROM CAREER BREAK","ENTER DOL",M645="LEAVER FROM OPT OUT","ENTER DOL",M645="LEAVER FROM PARTNERSHIP","ENTER DOL",M645="RETURN FROM CAREER BREAK","ENTER RETURN BACK DATE",M645="INVALID COMBINATION","REVIEW INPUT",M645="AWAITING INPUT","AWAITING INPUT",M645="CONTINUOUS OPT OUT","",M645="CONTINUOUS CAREER BREAK","",M645="CONTINUOUS PARTNERSHIP","")</f>
        <v>AWAITING INPUT</v>
      </c>
      <c r="S645" s="11" t="str">
        <f t="shared" si="31"/>
        <v/>
      </c>
    </row>
    <row r="646" spans="1:19" ht="20.25" x14ac:dyDescent="0.25">
      <c r="A646" s="46"/>
      <c r="B646" s="46"/>
      <c r="C646" s="46"/>
      <c r="D646" s="46"/>
      <c r="E646" s="46"/>
      <c r="F646" s="46"/>
      <c r="G646" s="46"/>
      <c r="H646" s="46"/>
      <c r="J646" s="16"/>
      <c r="K646" s="16"/>
      <c r="L646" s="16"/>
      <c r="M646" s="11" t="str">
        <f t="shared" si="33"/>
        <v>AWAITING INPUT</v>
      </c>
      <c r="O646" s="15"/>
      <c r="P646" s="13" t="str">
        <f t="shared" si="32"/>
        <v>←</v>
      </c>
      <c r="Q646" s="7" t="str" cm="1">
        <f t="array" ref="Q646">_xlfn.IFS(M646="ACTIVE","",M646="LEAVER","ENTER DOL",M646="LEAVER @ 31/03","ENTER DOL",M646="OPT OUT","ENTER OPT OUT DATE",M646="CAREER BREAK","ENTER START DATE OF CAREER BREAK",M646="DEATH IN SERVICE","ENTER DATE OF DEATH",M646="SWITCH TO PARTNERSHIP","ENTER SWITCH DATE",M646="SWITCH TO ALPHA","ENTER SWITCH DATE",M646="NEW JOINER","ENTER EMPLOYMENT START DATE",M646="OPT IN","ENTER OPT IN DATE",M646="NEW JOINER / LEAVER","ENTER START DATE AND DOL",M646="NEW JOINER / OPT OUT","ENTER START DATE AND DATE OF OPT OUT",M646="NEW JOINER / PARTNERSHIP","ENTER START DATE AND DATE OF SWITCH TO PARTNERSHIP",M646="LEAVER FROM CAREER BREAK","ENTER DOL",M646="LEAVER FROM OPT OUT","ENTER DOL",M646="LEAVER FROM PARTNERSHIP","ENTER DOL",M646="RETURN FROM CAREER BREAK","ENTER RETURN BACK DATE",M646="INVALID COMBINATION","REVIEW INPUT",M646="AWAITING INPUT","AWAITING INPUT",M646="CONTINUOUS OPT OUT","",M646="CONTINUOUS CAREER BREAK","",M646="CONTINUOUS PARTNERSHIP","")</f>
        <v>AWAITING INPUT</v>
      </c>
      <c r="S646" s="11" t="str">
        <f t="shared" si="31"/>
        <v/>
      </c>
    </row>
    <row r="647" spans="1:19" ht="20.25" x14ac:dyDescent="0.25">
      <c r="A647" s="46"/>
      <c r="B647" s="46"/>
      <c r="C647" s="46"/>
      <c r="D647" s="46"/>
      <c r="E647" s="46"/>
      <c r="F647" s="46"/>
      <c r="G647" s="46"/>
      <c r="H647" s="46"/>
      <c r="J647" s="16"/>
      <c r="K647" s="16"/>
      <c r="L647" s="16"/>
      <c r="M647" s="11" t="str">
        <f t="shared" si="33"/>
        <v>AWAITING INPUT</v>
      </c>
      <c r="O647" s="15"/>
      <c r="P647" s="13" t="str">
        <f t="shared" si="32"/>
        <v>←</v>
      </c>
      <c r="Q647" s="7" t="str" cm="1">
        <f t="array" ref="Q647">_xlfn.IFS(M647="ACTIVE","",M647="LEAVER","ENTER DOL",M647="LEAVER @ 31/03","ENTER DOL",M647="OPT OUT","ENTER OPT OUT DATE",M647="CAREER BREAK","ENTER START DATE OF CAREER BREAK",M647="DEATH IN SERVICE","ENTER DATE OF DEATH",M647="SWITCH TO PARTNERSHIP","ENTER SWITCH DATE",M647="SWITCH TO ALPHA","ENTER SWITCH DATE",M647="NEW JOINER","ENTER EMPLOYMENT START DATE",M647="OPT IN","ENTER OPT IN DATE",M647="NEW JOINER / LEAVER","ENTER START DATE AND DOL",M647="NEW JOINER / OPT OUT","ENTER START DATE AND DATE OF OPT OUT",M647="NEW JOINER / PARTNERSHIP","ENTER START DATE AND DATE OF SWITCH TO PARTNERSHIP",M647="LEAVER FROM CAREER BREAK","ENTER DOL",M647="LEAVER FROM OPT OUT","ENTER DOL",M647="LEAVER FROM PARTNERSHIP","ENTER DOL",M647="RETURN FROM CAREER BREAK","ENTER RETURN BACK DATE",M647="INVALID COMBINATION","REVIEW INPUT",M647="AWAITING INPUT","AWAITING INPUT",M647="CONTINUOUS OPT OUT","",M647="CONTINUOUS CAREER BREAK","",M647="CONTINUOUS PARTNERSHIP","")</f>
        <v>AWAITING INPUT</v>
      </c>
      <c r="S647" s="11" t="str">
        <f t="shared" si="31"/>
        <v/>
      </c>
    </row>
    <row r="648" spans="1:19" ht="20.25" x14ac:dyDescent="0.25">
      <c r="A648" s="46"/>
      <c r="B648" s="46"/>
      <c r="C648" s="46"/>
      <c r="D648" s="46"/>
      <c r="E648" s="46"/>
      <c r="F648" s="46"/>
      <c r="G648" s="46"/>
      <c r="H648" s="46"/>
      <c r="J648" s="16"/>
      <c r="K648" s="16"/>
      <c r="L648" s="16"/>
      <c r="M648" s="11" t="str">
        <f t="shared" si="33"/>
        <v>AWAITING INPUT</v>
      </c>
      <c r="O648" s="15"/>
      <c r="P648" s="13" t="str">
        <f t="shared" si="32"/>
        <v>←</v>
      </c>
      <c r="Q648" s="7" t="str" cm="1">
        <f t="array" ref="Q648">_xlfn.IFS(M648="ACTIVE","",M648="LEAVER","ENTER DOL",M648="LEAVER @ 31/03","ENTER DOL",M648="OPT OUT","ENTER OPT OUT DATE",M648="CAREER BREAK","ENTER START DATE OF CAREER BREAK",M648="DEATH IN SERVICE","ENTER DATE OF DEATH",M648="SWITCH TO PARTNERSHIP","ENTER SWITCH DATE",M648="SWITCH TO ALPHA","ENTER SWITCH DATE",M648="NEW JOINER","ENTER EMPLOYMENT START DATE",M648="OPT IN","ENTER OPT IN DATE",M648="NEW JOINER / LEAVER","ENTER START DATE AND DOL",M648="NEW JOINER / OPT OUT","ENTER START DATE AND DATE OF OPT OUT",M648="NEW JOINER / PARTNERSHIP","ENTER START DATE AND DATE OF SWITCH TO PARTNERSHIP",M648="LEAVER FROM CAREER BREAK","ENTER DOL",M648="LEAVER FROM OPT OUT","ENTER DOL",M648="LEAVER FROM PARTNERSHIP","ENTER DOL",M648="RETURN FROM CAREER BREAK","ENTER RETURN BACK DATE",M648="INVALID COMBINATION","REVIEW INPUT",M648="AWAITING INPUT","AWAITING INPUT",M648="CONTINUOUS OPT OUT","",M648="CONTINUOUS CAREER BREAK","",M648="CONTINUOUS PARTNERSHIP","")</f>
        <v>AWAITING INPUT</v>
      </c>
      <c r="S648" s="11" t="str">
        <f t="shared" si="31"/>
        <v/>
      </c>
    </row>
    <row r="649" spans="1:19" ht="20.25" x14ac:dyDescent="0.25">
      <c r="A649" s="46"/>
      <c r="B649" s="46"/>
      <c r="C649" s="46"/>
      <c r="D649" s="46"/>
      <c r="E649" s="46"/>
      <c r="F649" s="46"/>
      <c r="G649" s="46"/>
      <c r="H649" s="46"/>
      <c r="J649" s="16"/>
      <c r="K649" s="16"/>
      <c r="L649" s="16"/>
      <c r="M649" s="11" t="str">
        <f t="shared" si="33"/>
        <v>AWAITING INPUT</v>
      </c>
      <c r="O649" s="15"/>
      <c r="P649" s="13" t="str">
        <f t="shared" si="32"/>
        <v>←</v>
      </c>
      <c r="Q649" s="7" t="str" cm="1">
        <f t="array" ref="Q649">_xlfn.IFS(M649="ACTIVE","",M649="LEAVER","ENTER DOL",M649="LEAVER @ 31/03","ENTER DOL",M649="OPT OUT","ENTER OPT OUT DATE",M649="CAREER BREAK","ENTER START DATE OF CAREER BREAK",M649="DEATH IN SERVICE","ENTER DATE OF DEATH",M649="SWITCH TO PARTNERSHIP","ENTER SWITCH DATE",M649="SWITCH TO ALPHA","ENTER SWITCH DATE",M649="NEW JOINER","ENTER EMPLOYMENT START DATE",M649="OPT IN","ENTER OPT IN DATE",M649="NEW JOINER / LEAVER","ENTER START DATE AND DOL",M649="NEW JOINER / OPT OUT","ENTER START DATE AND DATE OF OPT OUT",M649="NEW JOINER / PARTNERSHIP","ENTER START DATE AND DATE OF SWITCH TO PARTNERSHIP",M649="LEAVER FROM CAREER BREAK","ENTER DOL",M649="LEAVER FROM OPT OUT","ENTER DOL",M649="LEAVER FROM PARTNERSHIP","ENTER DOL",M649="RETURN FROM CAREER BREAK","ENTER RETURN BACK DATE",M649="INVALID COMBINATION","REVIEW INPUT",M649="AWAITING INPUT","AWAITING INPUT",M649="CONTINUOUS OPT OUT","",M649="CONTINUOUS CAREER BREAK","",M649="CONTINUOUS PARTNERSHIP","")</f>
        <v>AWAITING INPUT</v>
      </c>
      <c r="S649" s="11" t="str">
        <f t="shared" ref="S649:S712" si="34">IF(AND($J649="ACTIVE",$K649="ACTIVE"),"A -&gt; A",IF(AND($J649="INACTIVE",$K649="ACTIVE"),"I -&gt; A",IF(AND($J649="ACTIVE",$K649="INACTIVE"),"A -&gt; I",IF(AND($J649="INACTIVE",$K649="INACTIVE"),"I -&gt; I",""))))</f>
        <v/>
      </c>
    </row>
    <row r="650" spans="1:19" ht="20.25" x14ac:dyDescent="0.25">
      <c r="A650" s="46"/>
      <c r="B650" s="46"/>
      <c r="C650" s="46"/>
      <c r="D650" s="46"/>
      <c r="E650" s="46"/>
      <c r="F650" s="46"/>
      <c r="G650" s="46"/>
      <c r="H650" s="46"/>
      <c r="J650" s="16"/>
      <c r="K650" s="16"/>
      <c r="L650" s="16"/>
      <c r="M650" s="11" t="str">
        <f t="shared" si="33"/>
        <v>AWAITING INPUT</v>
      </c>
      <c r="O650" s="15"/>
      <c r="P650" s="13" t="str">
        <f t="shared" si="32"/>
        <v>←</v>
      </c>
      <c r="Q650" s="7" t="str" cm="1">
        <f t="array" ref="Q650">_xlfn.IFS(M650="ACTIVE","",M650="LEAVER","ENTER DOL",M650="LEAVER @ 31/03","ENTER DOL",M650="OPT OUT","ENTER OPT OUT DATE",M650="CAREER BREAK","ENTER START DATE OF CAREER BREAK",M650="DEATH IN SERVICE","ENTER DATE OF DEATH",M650="SWITCH TO PARTNERSHIP","ENTER SWITCH DATE",M650="SWITCH TO ALPHA","ENTER SWITCH DATE",M650="NEW JOINER","ENTER EMPLOYMENT START DATE",M650="OPT IN","ENTER OPT IN DATE",M650="NEW JOINER / LEAVER","ENTER START DATE AND DOL",M650="NEW JOINER / OPT OUT","ENTER START DATE AND DATE OF OPT OUT",M650="NEW JOINER / PARTNERSHIP","ENTER START DATE AND DATE OF SWITCH TO PARTNERSHIP",M650="LEAVER FROM CAREER BREAK","ENTER DOL",M650="LEAVER FROM OPT OUT","ENTER DOL",M650="LEAVER FROM PARTNERSHIP","ENTER DOL",M650="RETURN FROM CAREER BREAK","ENTER RETURN BACK DATE",M650="INVALID COMBINATION","REVIEW INPUT",M650="AWAITING INPUT","AWAITING INPUT",M650="CONTINUOUS OPT OUT","",M650="CONTINUOUS CAREER BREAK","",M650="CONTINUOUS PARTNERSHIP","")</f>
        <v>AWAITING INPUT</v>
      </c>
      <c r="S650" s="11" t="str">
        <f t="shared" si="34"/>
        <v/>
      </c>
    </row>
    <row r="651" spans="1:19" ht="20.25" x14ac:dyDescent="0.25">
      <c r="A651" s="46"/>
      <c r="B651" s="46"/>
      <c r="C651" s="46"/>
      <c r="D651" s="46"/>
      <c r="E651" s="46"/>
      <c r="F651" s="46"/>
      <c r="G651" s="46"/>
      <c r="H651" s="46"/>
      <c r="J651" s="16"/>
      <c r="K651" s="16"/>
      <c r="L651" s="16"/>
      <c r="M651" s="11" t="str">
        <f t="shared" si="33"/>
        <v>AWAITING INPUT</v>
      </c>
      <c r="O651" s="15"/>
      <c r="P651" s="13" t="str">
        <f t="shared" ref="P651:P714" si="35">IF(Q651&lt;&gt;"","←","")</f>
        <v>←</v>
      </c>
      <c r="Q651" s="7" t="str" cm="1">
        <f t="array" ref="Q651">_xlfn.IFS(M651="ACTIVE","",M651="LEAVER","ENTER DOL",M651="LEAVER @ 31/03","ENTER DOL",M651="OPT OUT","ENTER OPT OUT DATE",M651="CAREER BREAK","ENTER START DATE OF CAREER BREAK",M651="DEATH IN SERVICE","ENTER DATE OF DEATH",M651="SWITCH TO PARTNERSHIP","ENTER SWITCH DATE",M651="SWITCH TO ALPHA","ENTER SWITCH DATE",M651="NEW JOINER","ENTER EMPLOYMENT START DATE",M651="OPT IN","ENTER OPT IN DATE",M651="NEW JOINER / LEAVER","ENTER START DATE AND DOL",M651="NEW JOINER / OPT OUT","ENTER START DATE AND DATE OF OPT OUT",M651="NEW JOINER / PARTNERSHIP","ENTER START DATE AND DATE OF SWITCH TO PARTNERSHIP",M651="LEAVER FROM CAREER BREAK","ENTER DOL",M651="LEAVER FROM OPT OUT","ENTER DOL",M651="LEAVER FROM PARTNERSHIP","ENTER DOL",M651="RETURN FROM CAREER BREAK","ENTER RETURN BACK DATE",M651="INVALID COMBINATION","REVIEW INPUT",M651="AWAITING INPUT","AWAITING INPUT",M651="CONTINUOUS OPT OUT","",M651="CONTINUOUS CAREER BREAK","",M651="CONTINUOUS PARTNERSHIP","")</f>
        <v>AWAITING INPUT</v>
      </c>
      <c r="S651" s="11" t="str">
        <f t="shared" si="34"/>
        <v/>
      </c>
    </row>
    <row r="652" spans="1:19" ht="20.25" x14ac:dyDescent="0.25">
      <c r="A652" s="46"/>
      <c r="B652" s="46"/>
      <c r="C652" s="46"/>
      <c r="D652" s="46"/>
      <c r="E652" s="46"/>
      <c r="F652" s="46"/>
      <c r="G652" s="46"/>
      <c r="H652" s="46"/>
      <c r="J652" s="16"/>
      <c r="K652" s="16"/>
      <c r="L652" s="16"/>
      <c r="M652" s="11" t="str">
        <f t="shared" si="33"/>
        <v>AWAITING INPUT</v>
      </c>
      <c r="O652" s="15"/>
      <c r="P652" s="13" t="str">
        <f t="shared" si="35"/>
        <v>←</v>
      </c>
      <c r="Q652" s="7" t="str" cm="1">
        <f t="array" ref="Q652">_xlfn.IFS(M652="ACTIVE","",M652="LEAVER","ENTER DOL",M652="LEAVER @ 31/03","ENTER DOL",M652="OPT OUT","ENTER OPT OUT DATE",M652="CAREER BREAK","ENTER START DATE OF CAREER BREAK",M652="DEATH IN SERVICE","ENTER DATE OF DEATH",M652="SWITCH TO PARTNERSHIP","ENTER SWITCH DATE",M652="SWITCH TO ALPHA","ENTER SWITCH DATE",M652="NEW JOINER","ENTER EMPLOYMENT START DATE",M652="OPT IN","ENTER OPT IN DATE",M652="NEW JOINER / LEAVER","ENTER START DATE AND DOL",M652="NEW JOINER / OPT OUT","ENTER START DATE AND DATE OF OPT OUT",M652="NEW JOINER / PARTNERSHIP","ENTER START DATE AND DATE OF SWITCH TO PARTNERSHIP",M652="LEAVER FROM CAREER BREAK","ENTER DOL",M652="LEAVER FROM OPT OUT","ENTER DOL",M652="LEAVER FROM PARTNERSHIP","ENTER DOL",M652="RETURN FROM CAREER BREAK","ENTER RETURN BACK DATE",M652="INVALID COMBINATION","REVIEW INPUT",M652="AWAITING INPUT","AWAITING INPUT",M652="CONTINUOUS OPT OUT","",M652="CONTINUOUS CAREER BREAK","",M652="CONTINUOUS PARTNERSHIP","")</f>
        <v>AWAITING INPUT</v>
      </c>
      <c r="S652" s="11" t="str">
        <f t="shared" si="34"/>
        <v/>
      </c>
    </row>
    <row r="653" spans="1:19" ht="20.25" x14ac:dyDescent="0.25">
      <c r="A653" s="46"/>
      <c r="B653" s="46"/>
      <c r="C653" s="46"/>
      <c r="D653" s="46"/>
      <c r="E653" s="46"/>
      <c r="F653" s="46"/>
      <c r="G653" s="46"/>
      <c r="H653" s="46"/>
      <c r="J653" s="16"/>
      <c r="K653" s="16"/>
      <c r="L653" s="16"/>
      <c r="M653" s="11" t="str">
        <f t="shared" si="33"/>
        <v>AWAITING INPUT</v>
      </c>
      <c r="O653" s="15"/>
      <c r="P653" s="13" t="str">
        <f t="shared" si="35"/>
        <v>←</v>
      </c>
      <c r="Q653" s="7" t="str" cm="1">
        <f t="array" ref="Q653">_xlfn.IFS(M653="ACTIVE","",M653="LEAVER","ENTER DOL",M653="LEAVER @ 31/03","ENTER DOL",M653="OPT OUT","ENTER OPT OUT DATE",M653="CAREER BREAK","ENTER START DATE OF CAREER BREAK",M653="DEATH IN SERVICE","ENTER DATE OF DEATH",M653="SWITCH TO PARTNERSHIP","ENTER SWITCH DATE",M653="SWITCH TO ALPHA","ENTER SWITCH DATE",M653="NEW JOINER","ENTER EMPLOYMENT START DATE",M653="OPT IN","ENTER OPT IN DATE",M653="NEW JOINER / LEAVER","ENTER START DATE AND DOL",M653="NEW JOINER / OPT OUT","ENTER START DATE AND DATE OF OPT OUT",M653="NEW JOINER / PARTNERSHIP","ENTER START DATE AND DATE OF SWITCH TO PARTNERSHIP",M653="LEAVER FROM CAREER BREAK","ENTER DOL",M653="LEAVER FROM OPT OUT","ENTER DOL",M653="LEAVER FROM PARTNERSHIP","ENTER DOL",M653="RETURN FROM CAREER BREAK","ENTER RETURN BACK DATE",M653="INVALID COMBINATION","REVIEW INPUT",M653="AWAITING INPUT","AWAITING INPUT",M653="CONTINUOUS OPT OUT","",M653="CONTINUOUS CAREER BREAK","",M653="CONTINUOUS PARTNERSHIP","")</f>
        <v>AWAITING INPUT</v>
      </c>
      <c r="S653" s="11" t="str">
        <f t="shared" si="34"/>
        <v/>
      </c>
    </row>
    <row r="654" spans="1:19" ht="20.25" x14ac:dyDescent="0.25">
      <c r="A654" s="46"/>
      <c r="B654" s="46"/>
      <c r="C654" s="46"/>
      <c r="D654" s="46"/>
      <c r="E654" s="46"/>
      <c r="F654" s="46"/>
      <c r="G654" s="46"/>
      <c r="H654" s="46"/>
      <c r="J654" s="16"/>
      <c r="K654" s="16"/>
      <c r="L654" s="16"/>
      <c r="M654" s="11" t="str">
        <f t="shared" si="33"/>
        <v>AWAITING INPUT</v>
      </c>
      <c r="O654" s="15"/>
      <c r="P654" s="13" t="str">
        <f t="shared" si="35"/>
        <v>←</v>
      </c>
      <c r="Q654" s="7" t="str" cm="1">
        <f t="array" ref="Q654">_xlfn.IFS(M654="ACTIVE","",M654="LEAVER","ENTER DOL",M654="LEAVER @ 31/03","ENTER DOL",M654="OPT OUT","ENTER OPT OUT DATE",M654="CAREER BREAK","ENTER START DATE OF CAREER BREAK",M654="DEATH IN SERVICE","ENTER DATE OF DEATH",M654="SWITCH TO PARTNERSHIP","ENTER SWITCH DATE",M654="SWITCH TO ALPHA","ENTER SWITCH DATE",M654="NEW JOINER","ENTER EMPLOYMENT START DATE",M654="OPT IN","ENTER OPT IN DATE",M654="NEW JOINER / LEAVER","ENTER START DATE AND DOL",M654="NEW JOINER / OPT OUT","ENTER START DATE AND DATE OF OPT OUT",M654="NEW JOINER / PARTNERSHIP","ENTER START DATE AND DATE OF SWITCH TO PARTNERSHIP",M654="LEAVER FROM CAREER BREAK","ENTER DOL",M654="LEAVER FROM OPT OUT","ENTER DOL",M654="LEAVER FROM PARTNERSHIP","ENTER DOL",M654="RETURN FROM CAREER BREAK","ENTER RETURN BACK DATE",M654="INVALID COMBINATION","REVIEW INPUT",M654="AWAITING INPUT","AWAITING INPUT",M654="CONTINUOUS OPT OUT","",M654="CONTINUOUS CAREER BREAK","",M654="CONTINUOUS PARTNERSHIP","")</f>
        <v>AWAITING INPUT</v>
      </c>
      <c r="S654" s="11" t="str">
        <f t="shared" si="34"/>
        <v/>
      </c>
    </row>
    <row r="655" spans="1:19" ht="20.25" x14ac:dyDescent="0.25">
      <c r="A655" s="46"/>
      <c r="B655" s="46"/>
      <c r="C655" s="46"/>
      <c r="D655" s="46"/>
      <c r="E655" s="46"/>
      <c r="F655" s="46"/>
      <c r="G655" s="46"/>
      <c r="H655" s="46"/>
      <c r="J655" s="16"/>
      <c r="K655" s="16"/>
      <c r="L655" s="16"/>
      <c r="M655" s="11" t="str">
        <f t="shared" si="33"/>
        <v>AWAITING INPUT</v>
      </c>
      <c r="O655" s="15"/>
      <c r="P655" s="13" t="str">
        <f t="shared" si="35"/>
        <v>←</v>
      </c>
      <c r="Q655" s="7" t="str" cm="1">
        <f t="array" ref="Q655">_xlfn.IFS(M655="ACTIVE","",M655="LEAVER","ENTER DOL",M655="LEAVER @ 31/03","ENTER DOL",M655="OPT OUT","ENTER OPT OUT DATE",M655="CAREER BREAK","ENTER START DATE OF CAREER BREAK",M655="DEATH IN SERVICE","ENTER DATE OF DEATH",M655="SWITCH TO PARTNERSHIP","ENTER SWITCH DATE",M655="SWITCH TO ALPHA","ENTER SWITCH DATE",M655="NEW JOINER","ENTER EMPLOYMENT START DATE",M655="OPT IN","ENTER OPT IN DATE",M655="NEW JOINER / LEAVER","ENTER START DATE AND DOL",M655="NEW JOINER / OPT OUT","ENTER START DATE AND DATE OF OPT OUT",M655="NEW JOINER / PARTNERSHIP","ENTER START DATE AND DATE OF SWITCH TO PARTNERSHIP",M655="LEAVER FROM CAREER BREAK","ENTER DOL",M655="LEAVER FROM OPT OUT","ENTER DOL",M655="LEAVER FROM PARTNERSHIP","ENTER DOL",M655="RETURN FROM CAREER BREAK","ENTER RETURN BACK DATE",M655="INVALID COMBINATION","REVIEW INPUT",M655="AWAITING INPUT","AWAITING INPUT",M655="CONTINUOUS OPT OUT","",M655="CONTINUOUS CAREER BREAK","",M655="CONTINUOUS PARTNERSHIP","")</f>
        <v>AWAITING INPUT</v>
      </c>
      <c r="S655" s="11" t="str">
        <f t="shared" si="34"/>
        <v/>
      </c>
    </row>
    <row r="656" spans="1:19" ht="20.25" x14ac:dyDescent="0.25">
      <c r="A656" s="46"/>
      <c r="B656" s="46"/>
      <c r="C656" s="46"/>
      <c r="D656" s="46"/>
      <c r="E656" s="46"/>
      <c r="F656" s="46"/>
      <c r="G656" s="46"/>
      <c r="H656" s="46"/>
      <c r="J656" s="16"/>
      <c r="K656" s="16"/>
      <c r="L656" s="16"/>
      <c r="M656" s="11" t="str">
        <f t="shared" si="33"/>
        <v>AWAITING INPUT</v>
      </c>
      <c r="O656" s="15"/>
      <c r="P656" s="13" t="str">
        <f t="shared" si="35"/>
        <v>←</v>
      </c>
      <c r="Q656" s="7" t="str" cm="1">
        <f t="array" ref="Q656">_xlfn.IFS(M656="ACTIVE","",M656="LEAVER","ENTER DOL",M656="LEAVER @ 31/03","ENTER DOL",M656="OPT OUT","ENTER OPT OUT DATE",M656="CAREER BREAK","ENTER START DATE OF CAREER BREAK",M656="DEATH IN SERVICE","ENTER DATE OF DEATH",M656="SWITCH TO PARTNERSHIP","ENTER SWITCH DATE",M656="SWITCH TO ALPHA","ENTER SWITCH DATE",M656="NEW JOINER","ENTER EMPLOYMENT START DATE",M656="OPT IN","ENTER OPT IN DATE",M656="NEW JOINER / LEAVER","ENTER START DATE AND DOL",M656="NEW JOINER / OPT OUT","ENTER START DATE AND DATE OF OPT OUT",M656="NEW JOINER / PARTNERSHIP","ENTER START DATE AND DATE OF SWITCH TO PARTNERSHIP",M656="LEAVER FROM CAREER BREAK","ENTER DOL",M656="LEAVER FROM OPT OUT","ENTER DOL",M656="LEAVER FROM PARTNERSHIP","ENTER DOL",M656="RETURN FROM CAREER BREAK","ENTER RETURN BACK DATE",M656="INVALID COMBINATION","REVIEW INPUT",M656="AWAITING INPUT","AWAITING INPUT",M656="CONTINUOUS OPT OUT","",M656="CONTINUOUS CAREER BREAK","",M656="CONTINUOUS PARTNERSHIP","")</f>
        <v>AWAITING INPUT</v>
      </c>
      <c r="S656" s="11" t="str">
        <f t="shared" si="34"/>
        <v/>
      </c>
    </row>
    <row r="657" spans="1:19" ht="20.25" x14ac:dyDescent="0.25">
      <c r="A657" s="46"/>
      <c r="B657" s="46"/>
      <c r="C657" s="46"/>
      <c r="D657" s="46"/>
      <c r="E657" s="46"/>
      <c r="F657" s="46"/>
      <c r="G657" s="46"/>
      <c r="H657" s="46"/>
      <c r="J657" s="16"/>
      <c r="K657" s="16"/>
      <c r="L657" s="16"/>
      <c r="M657" s="11" t="str">
        <f t="shared" si="33"/>
        <v>AWAITING INPUT</v>
      </c>
      <c r="O657" s="15"/>
      <c r="P657" s="13" t="str">
        <f t="shared" si="35"/>
        <v>←</v>
      </c>
      <c r="Q657" s="7" t="str" cm="1">
        <f t="array" ref="Q657">_xlfn.IFS(M657="ACTIVE","",M657="LEAVER","ENTER DOL",M657="LEAVER @ 31/03","ENTER DOL",M657="OPT OUT","ENTER OPT OUT DATE",M657="CAREER BREAK","ENTER START DATE OF CAREER BREAK",M657="DEATH IN SERVICE","ENTER DATE OF DEATH",M657="SWITCH TO PARTNERSHIP","ENTER SWITCH DATE",M657="SWITCH TO ALPHA","ENTER SWITCH DATE",M657="NEW JOINER","ENTER EMPLOYMENT START DATE",M657="OPT IN","ENTER OPT IN DATE",M657="NEW JOINER / LEAVER","ENTER START DATE AND DOL",M657="NEW JOINER / OPT OUT","ENTER START DATE AND DATE OF OPT OUT",M657="NEW JOINER / PARTNERSHIP","ENTER START DATE AND DATE OF SWITCH TO PARTNERSHIP",M657="LEAVER FROM CAREER BREAK","ENTER DOL",M657="LEAVER FROM OPT OUT","ENTER DOL",M657="LEAVER FROM PARTNERSHIP","ENTER DOL",M657="RETURN FROM CAREER BREAK","ENTER RETURN BACK DATE",M657="INVALID COMBINATION","REVIEW INPUT",M657="AWAITING INPUT","AWAITING INPUT",M657="CONTINUOUS OPT OUT","",M657="CONTINUOUS CAREER BREAK","",M657="CONTINUOUS PARTNERSHIP","")</f>
        <v>AWAITING INPUT</v>
      </c>
      <c r="S657" s="11" t="str">
        <f t="shared" si="34"/>
        <v/>
      </c>
    </row>
    <row r="658" spans="1:19" ht="20.25" x14ac:dyDescent="0.25">
      <c r="A658" s="46"/>
      <c r="B658" s="46"/>
      <c r="C658" s="46"/>
      <c r="D658" s="46"/>
      <c r="E658" s="46"/>
      <c r="F658" s="46"/>
      <c r="G658" s="46"/>
      <c r="H658" s="46"/>
      <c r="J658" s="16"/>
      <c r="K658" s="16"/>
      <c r="L658" s="16"/>
      <c r="M658" s="11" t="str">
        <f t="shared" si="33"/>
        <v>AWAITING INPUT</v>
      </c>
      <c r="O658" s="15"/>
      <c r="P658" s="13" t="str">
        <f t="shared" si="35"/>
        <v>←</v>
      </c>
      <c r="Q658" s="7" t="str" cm="1">
        <f t="array" ref="Q658">_xlfn.IFS(M658="ACTIVE","",M658="LEAVER","ENTER DOL",M658="LEAVER @ 31/03","ENTER DOL",M658="OPT OUT","ENTER OPT OUT DATE",M658="CAREER BREAK","ENTER START DATE OF CAREER BREAK",M658="DEATH IN SERVICE","ENTER DATE OF DEATH",M658="SWITCH TO PARTNERSHIP","ENTER SWITCH DATE",M658="SWITCH TO ALPHA","ENTER SWITCH DATE",M658="NEW JOINER","ENTER EMPLOYMENT START DATE",M658="OPT IN","ENTER OPT IN DATE",M658="NEW JOINER / LEAVER","ENTER START DATE AND DOL",M658="NEW JOINER / OPT OUT","ENTER START DATE AND DATE OF OPT OUT",M658="NEW JOINER / PARTNERSHIP","ENTER START DATE AND DATE OF SWITCH TO PARTNERSHIP",M658="LEAVER FROM CAREER BREAK","ENTER DOL",M658="LEAVER FROM OPT OUT","ENTER DOL",M658="LEAVER FROM PARTNERSHIP","ENTER DOL",M658="RETURN FROM CAREER BREAK","ENTER RETURN BACK DATE",M658="INVALID COMBINATION","REVIEW INPUT",M658="AWAITING INPUT","AWAITING INPUT",M658="CONTINUOUS OPT OUT","",M658="CONTINUOUS CAREER BREAK","",M658="CONTINUOUS PARTNERSHIP","")</f>
        <v>AWAITING INPUT</v>
      </c>
      <c r="S658" s="11" t="str">
        <f t="shared" si="34"/>
        <v/>
      </c>
    </row>
    <row r="659" spans="1:19" ht="20.25" x14ac:dyDescent="0.25">
      <c r="A659" s="46"/>
      <c r="B659" s="46"/>
      <c r="C659" s="46"/>
      <c r="D659" s="46"/>
      <c r="E659" s="46"/>
      <c r="F659" s="46"/>
      <c r="G659" s="46"/>
      <c r="H659" s="46"/>
      <c r="J659" s="16"/>
      <c r="K659" s="16"/>
      <c r="L659" s="16"/>
      <c r="M659" s="11" t="str">
        <f t="shared" si="33"/>
        <v>AWAITING INPUT</v>
      </c>
      <c r="O659" s="15"/>
      <c r="P659" s="13" t="str">
        <f t="shared" si="35"/>
        <v>←</v>
      </c>
      <c r="Q659" s="7" t="str" cm="1">
        <f t="array" ref="Q659">_xlfn.IFS(M659="ACTIVE","",M659="LEAVER","ENTER DOL",M659="LEAVER @ 31/03","ENTER DOL",M659="OPT OUT","ENTER OPT OUT DATE",M659="CAREER BREAK","ENTER START DATE OF CAREER BREAK",M659="DEATH IN SERVICE","ENTER DATE OF DEATH",M659="SWITCH TO PARTNERSHIP","ENTER SWITCH DATE",M659="SWITCH TO ALPHA","ENTER SWITCH DATE",M659="NEW JOINER","ENTER EMPLOYMENT START DATE",M659="OPT IN","ENTER OPT IN DATE",M659="NEW JOINER / LEAVER","ENTER START DATE AND DOL",M659="NEW JOINER / OPT OUT","ENTER START DATE AND DATE OF OPT OUT",M659="NEW JOINER / PARTNERSHIP","ENTER START DATE AND DATE OF SWITCH TO PARTNERSHIP",M659="LEAVER FROM CAREER BREAK","ENTER DOL",M659="LEAVER FROM OPT OUT","ENTER DOL",M659="LEAVER FROM PARTNERSHIP","ENTER DOL",M659="RETURN FROM CAREER BREAK","ENTER RETURN BACK DATE",M659="INVALID COMBINATION","REVIEW INPUT",M659="AWAITING INPUT","AWAITING INPUT",M659="CONTINUOUS OPT OUT","",M659="CONTINUOUS CAREER BREAK","",M659="CONTINUOUS PARTNERSHIP","")</f>
        <v>AWAITING INPUT</v>
      </c>
      <c r="S659" s="11" t="str">
        <f t="shared" si="34"/>
        <v/>
      </c>
    </row>
    <row r="660" spans="1:19" ht="20.25" x14ac:dyDescent="0.25">
      <c r="A660" s="46"/>
      <c r="B660" s="46"/>
      <c r="C660" s="46"/>
      <c r="D660" s="46"/>
      <c r="E660" s="46"/>
      <c r="F660" s="46"/>
      <c r="G660" s="46"/>
      <c r="H660" s="46"/>
      <c r="J660" s="16"/>
      <c r="K660" s="16"/>
      <c r="L660" s="16"/>
      <c r="M660" s="11" t="str">
        <f t="shared" si="33"/>
        <v>AWAITING INPUT</v>
      </c>
      <c r="O660" s="15"/>
      <c r="P660" s="13" t="str">
        <f t="shared" si="35"/>
        <v>←</v>
      </c>
      <c r="Q660" s="7" t="str" cm="1">
        <f t="array" ref="Q660">_xlfn.IFS(M660="ACTIVE","",M660="LEAVER","ENTER DOL",M660="LEAVER @ 31/03","ENTER DOL",M660="OPT OUT","ENTER OPT OUT DATE",M660="CAREER BREAK","ENTER START DATE OF CAREER BREAK",M660="DEATH IN SERVICE","ENTER DATE OF DEATH",M660="SWITCH TO PARTNERSHIP","ENTER SWITCH DATE",M660="SWITCH TO ALPHA","ENTER SWITCH DATE",M660="NEW JOINER","ENTER EMPLOYMENT START DATE",M660="OPT IN","ENTER OPT IN DATE",M660="NEW JOINER / LEAVER","ENTER START DATE AND DOL",M660="NEW JOINER / OPT OUT","ENTER START DATE AND DATE OF OPT OUT",M660="NEW JOINER / PARTNERSHIP","ENTER START DATE AND DATE OF SWITCH TO PARTNERSHIP",M660="LEAVER FROM CAREER BREAK","ENTER DOL",M660="LEAVER FROM OPT OUT","ENTER DOL",M660="LEAVER FROM PARTNERSHIP","ENTER DOL",M660="RETURN FROM CAREER BREAK","ENTER RETURN BACK DATE",M660="INVALID COMBINATION","REVIEW INPUT",M660="AWAITING INPUT","AWAITING INPUT",M660="CONTINUOUS OPT OUT","",M660="CONTINUOUS CAREER BREAK","",M660="CONTINUOUS PARTNERSHIP","")</f>
        <v>AWAITING INPUT</v>
      </c>
      <c r="S660" s="11" t="str">
        <f t="shared" si="34"/>
        <v/>
      </c>
    </row>
    <row r="661" spans="1:19" ht="20.25" x14ac:dyDescent="0.25">
      <c r="A661" s="46"/>
      <c r="B661" s="46"/>
      <c r="C661" s="46"/>
      <c r="D661" s="46"/>
      <c r="E661" s="46"/>
      <c r="F661" s="46"/>
      <c r="G661" s="46"/>
      <c r="H661" s="46"/>
      <c r="J661" s="16"/>
      <c r="K661" s="16"/>
      <c r="L661" s="16"/>
      <c r="M661" s="11" t="str">
        <f t="shared" si="33"/>
        <v>AWAITING INPUT</v>
      </c>
      <c r="O661" s="15"/>
      <c r="P661" s="13" t="str">
        <f t="shared" si="35"/>
        <v>←</v>
      </c>
      <c r="Q661" s="7" t="str" cm="1">
        <f t="array" ref="Q661">_xlfn.IFS(M661="ACTIVE","",M661="LEAVER","ENTER DOL",M661="LEAVER @ 31/03","ENTER DOL",M661="OPT OUT","ENTER OPT OUT DATE",M661="CAREER BREAK","ENTER START DATE OF CAREER BREAK",M661="DEATH IN SERVICE","ENTER DATE OF DEATH",M661="SWITCH TO PARTNERSHIP","ENTER SWITCH DATE",M661="SWITCH TO ALPHA","ENTER SWITCH DATE",M661="NEW JOINER","ENTER EMPLOYMENT START DATE",M661="OPT IN","ENTER OPT IN DATE",M661="NEW JOINER / LEAVER","ENTER START DATE AND DOL",M661="NEW JOINER / OPT OUT","ENTER START DATE AND DATE OF OPT OUT",M661="NEW JOINER / PARTNERSHIP","ENTER START DATE AND DATE OF SWITCH TO PARTNERSHIP",M661="LEAVER FROM CAREER BREAK","ENTER DOL",M661="LEAVER FROM OPT OUT","ENTER DOL",M661="LEAVER FROM PARTNERSHIP","ENTER DOL",M661="RETURN FROM CAREER BREAK","ENTER RETURN BACK DATE",M661="INVALID COMBINATION","REVIEW INPUT",M661="AWAITING INPUT","AWAITING INPUT",M661="CONTINUOUS OPT OUT","",M661="CONTINUOUS CAREER BREAK","",M661="CONTINUOUS PARTNERSHIP","")</f>
        <v>AWAITING INPUT</v>
      </c>
      <c r="S661" s="11" t="str">
        <f t="shared" si="34"/>
        <v/>
      </c>
    </row>
    <row r="662" spans="1:19" ht="20.25" x14ac:dyDescent="0.25">
      <c r="A662" s="46"/>
      <c r="B662" s="46"/>
      <c r="C662" s="46"/>
      <c r="D662" s="46"/>
      <c r="E662" s="46"/>
      <c r="F662" s="46"/>
      <c r="G662" s="46"/>
      <c r="H662" s="46"/>
      <c r="J662" s="16"/>
      <c r="K662" s="16"/>
      <c r="L662" s="16"/>
      <c r="M662" s="11" t="str">
        <f t="shared" si="33"/>
        <v>AWAITING INPUT</v>
      </c>
      <c r="O662" s="15"/>
      <c r="P662" s="13" t="str">
        <f t="shared" si="35"/>
        <v>←</v>
      </c>
      <c r="Q662" s="7" t="str" cm="1">
        <f t="array" ref="Q662">_xlfn.IFS(M662="ACTIVE","",M662="LEAVER","ENTER DOL",M662="LEAVER @ 31/03","ENTER DOL",M662="OPT OUT","ENTER OPT OUT DATE",M662="CAREER BREAK","ENTER START DATE OF CAREER BREAK",M662="DEATH IN SERVICE","ENTER DATE OF DEATH",M662="SWITCH TO PARTNERSHIP","ENTER SWITCH DATE",M662="SWITCH TO ALPHA","ENTER SWITCH DATE",M662="NEW JOINER","ENTER EMPLOYMENT START DATE",M662="OPT IN","ENTER OPT IN DATE",M662="NEW JOINER / LEAVER","ENTER START DATE AND DOL",M662="NEW JOINER / OPT OUT","ENTER START DATE AND DATE OF OPT OUT",M662="NEW JOINER / PARTNERSHIP","ENTER START DATE AND DATE OF SWITCH TO PARTNERSHIP",M662="LEAVER FROM CAREER BREAK","ENTER DOL",M662="LEAVER FROM OPT OUT","ENTER DOL",M662="LEAVER FROM PARTNERSHIP","ENTER DOL",M662="RETURN FROM CAREER BREAK","ENTER RETURN BACK DATE",M662="INVALID COMBINATION","REVIEW INPUT",M662="AWAITING INPUT","AWAITING INPUT",M662="CONTINUOUS OPT OUT","",M662="CONTINUOUS CAREER BREAK","",M662="CONTINUOUS PARTNERSHIP","")</f>
        <v>AWAITING INPUT</v>
      </c>
      <c r="S662" s="11" t="str">
        <f t="shared" si="34"/>
        <v/>
      </c>
    </row>
    <row r="663" spans="1:19" ht="20.25" x14ac:dyDescent="0.25">
      <c r="A663" s="46"/>
      <c r="B663" s="46"/>
      <c r="C663" s="46"/>
      <c r="D663" s="46"/>
      <c r="E663" s="46"/>
      <c r="F663" s="46"/>
      <c r="G663" s="46"/>
      <c r="H663" s="46"/>
      <c r="J663" s="16"/>
      <c r="K663" s="16"/>
      <c r="L663" s="16"/>
      <c r="M663" s="11" t="str">
        <f t="shared" si="33"/>
        <v>AWAITING INPUT</v>
      </c>
      <c r="O663" s="15"/>
      <c r="P663" s="13" t="str">
        <f t="shared" si="35"/>
        <v>←</v>
      </c>
      <c r="Q663" s="7" t="str" cm="1">
        <f t="array" ref="Q663">_xlfn.IFS(M663="ACTIVE","",M663="LEAVER","ENTER DOL",M663="LEAVER @ 31/03","ENTER DOL",M663="OPT OUT","ENTER OPT OUT DATE",M663="CAREER BREAK","ENTER START DATE OF CAREER BREAK",M663="DEATH IN SERVICE","ENTER DATE OF DEATH",M663="SWITCH TO PARTNERSHIP","ENTER SWITCH DATE",M663="SWITCH TO ALPHA","ENTER SWITCH DATE",M663="NEW JOINER","ENTER EMPLOYMENT START DATE",M663="OPT IN","ENTER OPT IN DATE",M663="NEW JOINER / LEAVER","ENTER START DATE AND DOL",M663="NEW JOINER / OPT OUT","ENTER START DATE AND DATE OF OPT OUT",M663="NEW JOINER / PARTNERSHIP","ENTER START DATE AND DATE OF SWITCH TO PARTNERSHIP",M663="LEAVER FROM CAREER BREAK","ENTER DOL",M663="LEAVER FROM OPT OUT","ENTER DOL",M663="LEAVER FROM PARTNERSHIP","ENTER DOL",M663="RETURN FROM CAREER BREAK","ENTER RETURN BACK DATE",M663="INVALID COMBINATION","REVIEW INPUT",M663="AWAITING INPUT","AWAITING INPUT",M663="CONTINUOUS OPT OUT","",M663="CONTINUOUS CAREER BREAK","",M663="CONTINUOUS PARTNERSHIP","")</f>
        <v>AWAITING INPUT</v>
      </c>
      <c r="S663" s="11" t="str">
        <f t="shared" si="34"/>
        <v/>
      </c>
    </row>
    <row r="664" spans="1:19" ht="20.25" x14ac:dyDescent="0.25">
      <c r="A664" s="46"/>
      <c r="B664" s="46"/>
      <c r="C664" s="46"/>
      <c r="D664" s="46"/>
      <c r="E664" s="46"/>
      <c r="F664" s="46"/>
      <c r="G664" s="46"/>
      <c r="H664" s="46"/>
      <c r="J664" s="16"/>
      <c r="K664" s="16"/>
      <c r="L664" s="16"/>
      <c r="M664" s="11" t="str">
        <f t="shared" si="33"/>
        <v>AWAITING INPUT</v>
      </c>
      <c r="O664" s="15"/>
      <c r="P664" s="13" t="str">
        <f t="shared" si="35"/>
        <v>←</v>
      </c>
      <c r="Q664" s="7" t="str" cm="1">
        <f t="array" ref="Q664">_xlfn.IFS(M664="ACTIVE","",M664="LEAVER","ENTER DOL",M664="LEAVER @ 31/03","ENTER DOL",M664="OPT OUT","ENTER OPT OUT DATE",M664="CAREER BREAK","ENTER START DATE OF CAREER BREAK",M664="DEATH IN SERVICE","ENTER DATE OF DEATH",M664="SWITCH TO PARTNERSHIP","ENTER SWITCH DATE",M664="SWITCH TO ALPHA","ENTER SWITCH DATE",M664="NEW JOINER","ENTER EMPLOYMENT START DATE",M664="OPT IN","ENTER OPT IN DATE",M664="NEW JOINER / LEAVER","ENTER START DATE AND DOL",M664="NEW JOINER / OPT OUT","ENTER START DATE AND DATE OF OPT OUT",M664="NEW JOINER / PARTNERSHIP","ENTER START DATE AND DATE OF SWITCH TO PARTNERSHIP",M664="LEAVER FROM CAREER BREAK","ENTER DOL",M664="LEAVER FROM OPT OUT","ENTER DOL",M664="LEAVER FROM PARTNERSHIP","ENTER DOL",M664="RETURN FROM CAREER BREAK","ENTER RETURN BACK DATE",M664="INVALID COMBINATION","REVIEW INPUT",M664="AWAITING INPUT","AWAITING INPUT",M664="CONTINUOUS OPT OUT","",M664="CONTINUOUS CAREER BREAK","",M664="CONTINUOUS PARTNERSHIP","")</f>
        <v>AWAITING INPUT</v>
      </c>
      <c r="S664" s="11" t="str">
        <f t="shared" si="34"/>
        <v/>
      </c>
    </row>
    <row r="665" spans="1:19" ht="20.25" x14ac:dyDescent="0.25">
      <c r="A665" s="46"/>
      <c r="B665" s="46"/>
      <c r="C665" s="46"/>
      <c r="D665" s="46"/>
      <c r="E665" s="46"/>
      <c r="F665" s="46"/>
      <c r="G665" s="46"/>
      <c r="H665" s="46"/>
      <c r="J665" s="16"/>
      <c r="K665" s="16"/>
      <c r="L665" s="16"/>
      <c r="M665" s="11" t="str">
        <f t="shared" si="33"/>
        <v>AWAITING INPUT</v>
      </c>
      <c r="O665" s="15"/>
      <c r="P665" s="13" t="str">
        <f t="shared" si="35"/>
        <v>←</v>
      </c>
      <c r="Q665" s="7" t="str" cm="1">
        <f t="array" ref="Q665">_xlfn.IFS(M665="ACTIVE","",M665="LEAVER","ENTER DOL",M665="LEAVER @ 31/03","ENTER DOL",M665="OPT OUT","ENTER OPT OUT DATE",M665="CAREER BREAK","ENTER START DATE OF CAREER BREAK",M665="DEATH IN SERVICE","ENTER DATE OF DEATH",M665="SWITCH TO PARTNERSHIP","ENTER SWITCH DATE",M665="SWITCH TO ALPHA","ENTER SWITCH DATE",M665="NEW JOINER","ENTER EMPLOYMENT START DATE",M665="OPT IN","ENTER OPT IN DATE",M665="NEW JOINER / LEAVER","ENTER START DATE AND DOL",M665="NEW JOINER / OPT OUT","ENTER START DATE AND DATE OF OPT OUT",M665="NEW JOINER / PARTNERSHIP","ENTER START DATE AND DATE OF SWITCH TO PARTNERSHIP",M665="LEAVER FROM CAREER BREAK","ENTER DOL",M665="LEAVER FROM OPT OUT","ENTER DOL",M665="LEAVER FROM PARTNERSHIP","ENTER DOL",M665="RETURN FROM CAREER BREAK","ENTER RETURN BACK DATE",M665="INVALID COMBINATION","REVIEW INPUT",M665="AWAITING INPUT","AWAITING INPUT",M665="CONTINUOUS OPT OUT","",M665="CONTINUOUS CAREER BREAK","",M665="CONTINUOUS PARTNERSHIP","")</f>
        <v>AWAITING INPUT</v>
      </c>
      <c r="S665" s="11" t="str">
        <f t="shared" si="34"/>
        <v/>
      </c>
    </row>
    <row r="666" spans="1:19" ht="20.25" x14ac:dyDescent="0.25">
      <c r="A666" s="46"/>
      <c r="B666" s="46"/>
      <c r="C666" s="46"/>
      <c r="D666" s="46"/>
      <c r="E666" s="46"/>
      <c r="F666" s="46"/>
      <c r="G666" s="46"/>
      <c r="H666" s="46"/>
      <c r="J666" s="16"/>
      <c r="K666" s="16"/>
      <c r="L666" s="16"/>
      <c r="M666" s="11" t="str">
        <f t="shared" si="33"/>
        <v>AWAITING INPUT</v>
      </c>
      <c r="O666" s="15"/>
      <c r="P666" s="13" t="str">
        <f t="shared" si="35"/>
        <v>←</v>
      </c>
      <c r="Q666" s="7" t="str" cm="1">
        <f t="array" ref="Q666">_xlfn.IFS(M666="ACTIVE","",M666="LEAVER","ENTER DOL",M666="LEAVER @ 31/03","ENTER DOL",M666="OPT OUT","ENTER OPT OUT DATE",M666="CAREER BREAK","ENTER START DATE OF CAREER BREAK",M666="DEATH IN SERVICE","ENTER DATE OF DEATH",M666="SWITCH TO PARTNERSHIP","ENTER SWITCH DATE",M666="SWITCH TO ALPHA","ENTER SWITCH DATE",M666="NEW JOINER","ENTER EMPLOYMENT START DATE",M666="OPT IN","ENTER OPT IN DATE",M666="NEW JOINER / LEAVER","ENTER START DATE AND DOL",M666="NEW JOINER / OPT OUT","ENTER START DATE AND DATE OF OPT OUT",M666="NEW JOINER / PARTNERSHIP","ENTER START DATE AND DATE OF SWITCH TO PARTNERSHIP",M666="LEAVER FROM CAREER BREAK","ENTER DOL",M666="LEAVER FROM OPT OUT","ENTER DOL",M666="LEAVER FROM PARTNERSHIP","ENTER DOL",M666="RETURN FROM CAREER BREAK","ENTER RETURN BACK DATE",M666="INVALID COMBINATION","REVIEW INPUT",M666="AWAITING INPUT","AWAITING INPUT",M666="CONTINUOUS OPT OUT","",M666="CONTINUOUS CAREER BREAK","",M666="CONTINUOUS PARTNERSHIP","")</f>
        <v>AWAITING INPUT</v>
      </c>
      <c r="S666" s="11" t="str">
        <f t="shared" si="34"/>
        <v/>
      </c>
    </row>
    <row r="667" spans="1:19" ht="20.25" x14ac:dyDescent="0.25">
      <c r="A667" s="46"/>
      <c r="B667" s="46"/>
      <c r="C667" s="46"/>
      <c r="D667" s="46"/>
      <c r="E667" s="46"/>
      <c r="F667" s="46"/>
      <c r="G667" s="46"/>
      <c r="H667" s="46"/>
      <c r="J667" s="16"/>
      <c r="K667" s="16"/>
      <c r="L667" s="16"/>
      <c r="M667" s="11" t="str">
        <f t="shared" si="33"/>
        <v>AWAITING INPUT</v>
      </c>
      <c r="O667" s="15"/>
      <c r="P667" s="13" t="str">
        <f t="shared" si="35"/>
        <v>←</v>
      </c>
      <c r="Q667" s="7" t="str" cm="1">
        <f t="array" ref="Q667">_xlfn.IFS(M667="ACTIVE","",M667="LEAVER","ENTER DOL",M667="LEAVER @ 31/03","ENTER DOL",M667="OPT OUT","ENTER OPT OUT DATE",M667="CAREER BREAK","ENTER START DATE OF CAREER BREAK",M667="DEATH IN SERVICE","ENTER DATE OF DEATH",M667="SWITCH TO PARTNERSHIP","ENTER SWITCH DATE",M667="SWITCH TO ALPHA","ENTER SWITCH DATE",M667="NEW JOINER","ENTER EMPLOYMENT START DATE",M667="OPT IN","ENTER OPT IN DATE",M667="NEW JOINER / LEAVER","ENTER START DATE AND DOL",M667="NEW JOINER / OPT OUT","ENTER START DATE AND DATE OF OPT OUT",M667="NEW JOINER / PARTNERSHIP","ENTER START DATE AND DATE OF SWITCH TO PARTNERSHIP",M667="LEAVER FROM CAREER BREAK","ENTER DOL",M667="LEAVER FROM OPT OUT","ENTER DOL",M667="LEAVER FROM PARTNERSHIP","ENTER DOL",M667="RETURN FROM CAREER BREAK","ENTER RETURN BACK DATE",M667="INVALID COMBINATION","REVIEW INPUT",M667="AWAITING INPUT","AWAITING INPUT",M667="CONTINUOUS OPT OUT","",M667="CONTINUOUS CAREER BREAK","",M667="CONTINUOUS PARTNERSHIP","")</f>
        <v>AWAITING INPUT</v>
      </c>
      <c r="S667" s="11" t="str">
        <f t="shared" si="34"/>
        <v/>
      </c>
    </row>
    <row r="668" spans="1:19" ht="20.25" x14ac:dyDescent="0.25">
      <c r="A668" s="46"/>
      <c r="B668" s="46"/>
      <c r="C668" s="46"/>
      <c r="D668" s="46"/>
      <c r="E668" s="46"/>
      <c r="F668" s="46"/>
      <c r="G668" s="46"/>
      <c r="H668" s="46"/>
      <c r="J668" s="16"/>
      <c r="K668" s="16"/>
      <c r="L668" s="16"/>
      <c r="M668" s="11" t="str">
        <f t="shared" si="33"/>
        <v>AWAITING INPUT</v>
      </c>
      <c r="O668" s="15"/>
      <c r="P668" s="13" t="str">
        <f t="shared" si="35"/>
        <v>←</v>
      </c>
      <c r="Q668" s="7" t="str" cm="1">
        <f t="array" ref="Q668">_xlfn.IFS(M668="ACTIVE","",M668="LEAVER","ENTER DOL",M668="LEAVER @ 31/03","ENTER DOL",M668="OPT OUT","ENTER OPT OUT DATE",M668="CAREER BREAK","ENTER START DATE OF CAREER BREAK",M668="DEATH IN SERVICE","ENTER DATE OF DEATH",M668="SWITCH TO PARTNERSHIP","ENTER SWITCH DATE",M668="SWITCH TO ALPHA","ENTER SWITCH DATE",M668="NEW JOINER","ENTER EMPLOYMENT START DATE",M668="OPT IN","ENTER OPT IN DATE",M668="NEW JOINER / LEAVER","ENTER START DATE AND DOL",M668="NEW JOINER / OPT OUT","ENTER START DATE AND DATE OF OPT OUT",M668="NEW JOINER / PARTNERSHIP","ENTER START DATE AND DATE OF SWITCH TO PARTNERSHIP",M668="LEAVER FROM CAREER BREAK","ENTER DOL",M668="LEAVER FROM OPT OUT","ENTER DOL",M668="LEAVER FROM PARTNERSHIP","ENTER DOL",M668="RETURN FROM CAREER BREAK","ENTER RETURN BACK DATE",M668="INVALID COMBINATION","REVIEW INPUT",M668="AWAITING INPUT","AWAITING INPUT",M668="CONTINUOUS OPT OUT","",M668="CONTINUOUS CAREER BREAK","",M668="CONTINUOUS PARTNERSHIP","")</f>
        <v>AWAITING INPUT</v>
      </c>
      <c r="S668" s="11" t="str">
        <f t="shared" si="34"/>
        <v/>
      </c>
    </row>
    <row r="669" spans="1:19" ht="20.25" x14ac:dyDescent="0.25">
      <c r="A669" s="46"/>
      <c r="B669" s="46"/>
      <c r="C669" s="46"/>
      <c r="D669" s="46"/>
      <c r="E669" s="46"/>
      <c r="F669" s="46"/>
      <c r="G669" s="46"/>
      <c r="H669" s="46"/>
      <c r="J669" s="16"/>
      <c r="K669" s="16"/>
      <c r="L669" s="16"/>
      <c r="M669" s="11" t="str">
        <f t="shared" si="33"/>
        <v>AWAITING INPUT</v>
      </c>
      <c r="O669" s="15"/>
      <c r="P669" s="13" t="str">
        <f t="shared" si="35"/>
        <v>←</v>
      </c>
      <c r="Q669" s="7" t="str" cm="1">
        <f t="array" ref="Q669">_xlfn.IFS(M669="ACTIVE","",M669="LEAVER","ENTER DOL",M669="LEAVER @ 31/03","ENTER DOL",M669="OPT OUT","ENTER OPT OUT DATE",M669="CAREER BREAK","ENTER START DATE OF CAREER BREAK",M669="DEATH IN SERVICE","ENTER DATE OF DEATH",M669="SWITCH TO PARTNERSHIP","ENTER SWITCH DATE",M669="SWITCH TO ALPHA","ENTER SWITCH DATE",M669="NEW JOINER","ENTER EMPLOYMENT START DATE",M669="OPT IN","ENTER OPT IN DATE",M669="NEW JOINER / LEAVER","ENTER START DATE AND DOL",M669="NEW JOINER / OPT OUT","ENTER START DATE AND DATE OF OPT OUT",M669="NEW JOINER / PARTNERSHIP","ENTER START DATE AND DATE OF SWITCH TO PARTNERSHIP",M669="LEAVER FROM CAREER BREAK","ENTER DOL",M669="LEAVER FROM OPT OUT","ENTER DOL",M669="LEAVER FROM PARTNERSHIP","ENTER DOL",M669="RETURN FROM CAREER BREAK","ENTER RETURN BACK DATE",M669="INVALID COMBINATION","REVIEW INPUT",M669="AWAITING INPUT","AWAITING INPUT",M669="CONTINUOUS OPT OUT","",M669="CONTINUOUS CAREER BREAK","",M669="CONTINUOUS PARTNERSHIP","")</f>
        <v>AWAITING INPUT</v>
      </c>
      <c r="S669" s="11" t="str">
        <f t="shared" si="34"/>
        <v/>
      </c>
    </row>
    <row r="670" spans="1:19" ht="20.25" x14ac:dyDescent="0.25">
      <c r="A670" s="46"/>
      <c r="B670" s="46"/>
      <c r="C670" s="46"/>
      <c r="D670" s="46"/>
      <c r="E670" s="46"/>
      <c r="F670" s="46"/>
      <c r="G670" s="46"/>
      <c r="H670" s="46"/>
      <c r="J670" s="16"/>
      <c r="K670" s="16"/>
      <c r="L670" s="16"/>
      <c r="M670" s="11" t="str">
        <f t="shared" si="33"/>
        <v>AWAITING INPUT</v>
      </c>
      <c r="O670" s="15"/>
      <c r="P670" s="13" t="str">
        <f t="shared" si="35"/>
        <v>←</v>
      </c>
      <c r="Q670" s="7" t="str" cm="1">
        <f t="array" ref="Q670">_xlfn.IFS(M670="ACTIVE","",M670="LEAVER","ENTER DOL",M670="LEAVER @ 31/03","ENTER DOL",M670="OPT OUT","ENTER OPT OUT DATE",M670="CAREER BREAK","ENTER START DATE OF CAREER BREAK",M670="DEATH IN SERVICE","ENTER DATE OF DEATH",M670="SWITCH TO PARTNERSHIP","ENTER SWITCH DATE",M670="SWITCH TO ALPHA","ENTER SWITCH DATE",M670="NEW JOINER","ENTER EMPLOYMENT START DATE",M670="OPT IN","ENTER OPT IN DATE",M670="NEW JOINER / LEAVER","ENTER START DATE AND DOL",M670="NEW JOINER / OPT OUT","ENTER START DATE AND DATE OF OPT OUT",M670="NEW JOINER / PARTNERSHIP","ENTER START DATE AND DATE OF SWITCH TO PARTNERSHIP",M670="LEAVER FROM CAREER BREAK","ENTER DOL",M670="LEAVER FROM OPT OUT","ENTER DOL",M670="LEAVER FROM PARTNERSHIP","ENTER DOL",M670="RETURN FROM CAREER BREAK","ENTER RETURN BACK DATE",M670="INVALID COMBINATION","REVIEW INPUT",M670="AWAITING INPUT","AWAITING INPUT",M670="CONTINUOUS OPT OUT","",M670="CONTINUOUS CAREER BREAK","",M670="CONTINUOUS PARTNERSHIP","")</f>
        <v>AWAITING INPUT</v>
      </c>
      <c r="S670" s="11" t="str">
        <f t="shared" si="34"/>
        <v/>
      </c>
    </row>
    <row r="671" spans="1:19" ht="20.25" x14ac:dyDescent="0.25">
      <c r="A671" s="46"/>
      <c r="B671" s="46"/>
      <c r="C671" s="46"/>
      <c r="D671" s="46"/>
      <c r="E671" s="46"/>
      <c r="F671" s="46"/>
      <c r="G671" s="46"/>
      <c r="H671" s="46"/>
      <c r="J671" s="16"/>
      <c r="K671" s="16"/>
      <c r="L671" s="16"/>
      <c r="M671" s="11" t="str">
        <f t="shared" si="33"/>
        <v>AWAITING INPUT</v>
      </c>
      <c r="O671" s="15"/>
      <c r="P671" s="13" t="str">
        <f t="shared" si="35"/>
        <v>←</v>
      </c>
      <c r="Q671" s="7" t="str" cm="1">
        <f t="array" ref="Q671">_xlfn.IFS(M671="ACTIVE","",M671="LEAVER","ENTER DOL",M671="LEAVER @ 31/03","ENTER DOL",M671="OPT OUT","ENTER OPT OUT DATE",M671="CAREER BREAK","ENTER START DATE OF CAREER BREAK",M671="DEATH IN SERVICE","ENTER DATE OF DEATH",M671="SWITCH TO PARTNERSHIP","ENTER SWITCH DATE",M671="SWITCH TO ALPHA","ENTER SWITCH DATE",M671="NEW JOINER","ENTER EMPLOYMENT START DATE",M671="OPT IN","ENTER OPT IN DATE",M671="NEW JOINER / LEAVER","ENTER START DATE AND DOL",M671="NEW JOINER / OPT OUT","ENTER START DATE AND DATE OF OPT OUT",M671="NEW JOINER / PARTNERSHIP","ENTER START DATE AND DATE OF SWITCH TO PARTNERSHIP",M671="LEAVER FROM CAREER BREAK","ENTER DOL",M671="LEAVER FROM OPT OUT","ENTER DOL",M671="LEAVER FROM PARTNERSHIP","ENTER DOL",M671="RETURN FROM CAREER BREAK","ENTER RETURN BACK DATE",M671="INVALID COMBINATION","REVIEW INPUT",M671="AWAITING INPUT","AWAITING INPUT",M671="CONTINUOUS OPT OUT","",M671="CONTINUOUS CAREER BREAK","",M671="CONTINUOUS PARTNERSHIP","")</f>
        <v>AWAITING INPUT</v>
      </c>
      <c r="S671" s="11" t="str">
        <f t="shared" si="34"/>
        <v/>
      </c>
    </row>
    <row r="672" spans="1:19" ht="20.25" x14ac:dyDescent="0.25">
      <c r="A672" s="46"/>
      <c r="B672" s="46"/>
      <c r="C672" s="46"/>
      <c r="D672" s="46"/>
      <c r="E672" s="46"/>
      <c r="F672" s="46"/>
      <c r="G672" s="46"/>
      <c r="H672" s="46"/>
      <c r="J672" s="16"/>
      <c r="K672" s="16"/>
      <c r="L672" s="16"/>
      <c r="M672" s="11" t="str">
        <f t="shared" si="33"/>
        <v>AWAITING INPUT</v>
      </c>
      <c r="O672" s="15"/>
      <c r="P672" s="13" t="str">
        <f t="shared" si="35"/>
        <v>←</v>
      </c>
      <c r="Q672" s="7" t="str" cm="1">
        <f t="array" ref="Q672">_xlfn.IFS(M672="ACTIVE","",M672="LEAVER","ENTER DOL",M672="LEAVER @ 31/03","ENTER DOL",M672="OPT OUT","ENTER OPT OUT DATE",M672="CAREER BREAK","ENTER START DATE OF CAREER BREAK",M672="DEATH IN SERVICE","ENTER DATE OF DEATH",M672="SWITCH TO PARTNERSHIP","ENTER SWITCH DATE",M672="SWITCH TO ALPHA","ENTER SWITCH DATE",M672="NEW JOINER","ENTER EMPLOYMENT START DATE",M672="OPT IN","ENTER OPT IN DATE",M672="NEW JOINER / LEAVER","ENTER START DATE AND DOL",M672="NEW JOINER / OPT OUT","ENTER START DATE AND DATE OF OPT OUT",M672="NEW JOINER / PARTNERSHIP","ENTER START DATE AND DATE OF SWITCH TO PARTNERSHIP",M672="LEAVER FROM CAREER BREAK","ENTER DOL",M672="LEAVER FROM OPT OUT","ENTER DOL",M672="LEAVER FROM PARTNERSHIP","ENTER DOL",M672="RETURN FROM CAREER BREAK","ENTER RETURN BACK DATE",M672="INVALID COMBINATION","REVIEW INPUT",M672="AWAITING INPUT","AWAITING INPUT",M672="CONTINUOUS OPT OUT","",M672="CONTINUOUS CAREER BREAK","",M672="CONTINUOUS PARTNERSHIP","")</f>
        <v>AWAITING INPUT</v>
      </c>
      <c r="S672" s="11" t="str">
        <f t="shared" si="34"/>
        <v/>
      </c>
    </row>
    <row r="673" spans="1:19" ht="20.25" x14ac:dyDescent="0.25">
      <c r="A673" s="46"/>
      <c r="B673" s="46"/>
      <c r="C673" s="46"/>
      <c r="D673" s="46"/>
      <c r="E673" s="46"/>
      <c r="F673" s="46"/>
      <c r="G673" s="46"/>
      <c r="H673" s="46"/>
      <c r="J673" s="16"/>
      <c r="K673" s="16"/>
      <c r="L673" s="16"/>
      <c r="M673" s="11" t="str">
        <f t="shared" si="33"/>
        <v>AWAITING INPUT</v>
      </c>
      <c r="O673" s="15"/>
      <c r="P673" s="13" t="str">
        <f t="shared" si="35"/>
        <v>←</v>
      </c>
      <c r="Q673" s="7" t="str" cm="1">
        <f t="array" ref="Q673">_xlfn.IFS(M673="ACTIVE","",M673="LEAVER","ENTER DOL",M673="LEAVER @ 31/03","ENTER DOL",M673="OPT OUT","ENTER OPT OUT DATE",M673="CAREER BREAK","ENTER START DATE OF CAREER BREAK",M673="DEATH IN SERVICE","ENTER DATE OF DEATH",M673="SWITCH TO PARTNERSHIP","ENTER SWITCH DATE",M673="SWITCH TO ALPHA","ENTER SWITCH DATE",M673="NEW JOINER","ENTER EMPLOYMENT START DATE",M673="OPT IN","ENTER OPT IN DATE",M673="NEW JOINER / LEAVER","ENTER START DATE AND DOL",M673="NEW JOINER / OPT OUT","ENTER START DATE AND DATE OF OPT OUT",M673="NEW JOINER / PARTNERSHIP","ENTER START DATE AND DATE OF SWITCH TO PARTNERSHIP",M673="LEAVER FROM CAREER BREAK","ENTER DOL",M673="LEAVER FROM OPT OUT","ENTER DOL",M673="LEAVER FROM PARTNERSHIP","ENTER DOL",M673="RETURN FROM CAREER BREAK","ENTER RETURN BACK DATE",M673="INVALID COMBINATION","REVIEW INPUT",M673="AWAITING INPUT","AWAITING INPUT",M673="CONTINUOUS OPT OUT","",M673="CONTINUOUS CAREER BREAK","",M673="CONTINUOUS PARTNERSHIP","")</f>
        <v>AWAITING INPUT</v>
      </c>
      <c r="S673" s="11" t="str">
        <f t="shared" si="34"/>
        <v/>
      </c>
    </row>
    <row r="674" spans="1:19" ht="20.25" x14ac:dyDescent="0.25">
      <c r="A674" s="46"/>
      <c r="B674" s="46"/>
      <c r="C674" s="46"/>
      <c r="D674" s="46"/>
      <c r="E674" s="46"/>
      <c r="F674" s="46"/>
      <c r="G674" s="46"/>
      <c r="H674" s="46"/>
      <c r="J674" s="16"/>
      <c r="K674" s="16"/>
      <c r="L674" s="16"/>
      <c r="M674" s="11" t="str">
        <f t="shared" si="33"/>
        <v>AWAITING INPUT</v>
      </c>
      <c r="O674" s="15"/>
      <c r="P674" s="13" t="str">
        <f t="shared" si="35"/>
        <v>←</v>
      </c>
      <c r="Q674" s="7" t="str" cm="1">
        <f t="array" ref="Q674">_xlfn.IFS(M674="ACTIVE","",M674="LEAVER","ENTER DOL",M674="LEAVER @ 31/03","ENTER DOL",M674="OPT OUT","ENTER OPT OUT DATE",M674="CAREER BREAK","ENTER START DATE OF CAREER BREAK",M674="DEATH IN SERVICE","ENTER DATE OF DEATH",M674="SWITCH TO PARTNERSHIP","ENTER SWITCH DATE",M674="SWITCH TO ALPHA","ENTER SWITCH DATE",M674="NEW JOINER","ENTER EMPLOYMENT START DATE",M674="OPT IN","ENTER OPT IN DATE",M674="NEW JOINER / LEAVER","ENTER START DATE AND DOL",M674="NEW JOINER / OPT OUT","ENTER START DATE AND DATE OF OPT OUT",M674="NEW JOINER / PARTNERSHIP","ENTER START DATE AND DATE OF SWITCH TO PARTNERSHIP",M674="LEAVER FROM CAREER BREAK","ENTER DOL",M674="LEAVER FROM OPT OUT","ENTER DOL",M674="LEAVER FROM PARTNERSHIP","ENTER DOL",M674="RETURN FROM CAREER BREAK","ENTER RETURN BACK DATE",M674="INVALID COMBINATION","REVIEW INPUT",M674="AWAITING INPUT","AWAITING INPUT",M674="CONTINUOUS OPT OUT","",M674="CONTINUOUS CAREER BREAK","",M674="CONTINUOUS PARTNERSHIP","")</f>
        <v>AWAITING INPUT</v>
      </c>
      <c r="S674" s="11" t="str">
        <f t="shared" si="34"/>
        <v/>
      </c>
    </row>
    <row r="675" spans="1:19" ht="20.25" x14ac:dyDescent="0.25">
      <c r="A675" s="46"/>
      <c r="B675" s="46"/>
      <c r="C675" s="46"/>
      <c r="D675" s="46"/>
      <c r="E675" s="46"/>
      <c r="F675" s="46"/>
      <c r="G675" s="46"/>
      <c r="H675" s="46"/>
      <c r="J675" s="16"/>
      <c r="K675" s="16"/>
      <c r="L675" s="16"/>
      <c r="M675" s="11" t="str">
        <f t="shared" si="33"/>
        <v>AWAITING INPUT</v>
      </c>
      <c r="O675" s="15"/>
      <c r="P675" s="13" t="str">
        <f t="shared" si="35"/>
        <v>←</v>
      </c>
      <c r="Q675" s="7" t="str" cm="1">
        <f t="array" ref="Q675">_xlfn.IFS(M675="ACTIVE","",M675="LEAVER","ENTER DOL",M675="LEAVER @ 31/03","ENTER DOL",M675="OPT OUT","ENTER OPT OUT DATE",M675="CAREER BREAK","ENTER START DATE OF CAREER BREAK",M675="DEATH IN SERVICE","ENTER DATE OF DEATH",M675="SWITCH TO PARTNERSHIP","ENTER SWITCH DATE",M675="SWITCH TO ALPHA","ENTER SWITCH DATE",M675="NEW JOINER","ENTER EMPLOYMENT START DATE",M675="OPT IN","ENTER OPT IN DATE",M675="NEW JOINER / LEAVER","ENTER START DATE AND DOL",M675="NEW JOINER / OPT OUT","ENTER START DATE AND DATE OF OPT OUT",M675="NEW JOINER / PARTNERSHIP","ENTER START DATE AND DATE OF SWITCH TO PARTNERSHIP",M675="LEAVER FROM CAREER BREAK","ENTER DOL",M675="LEAVER FROM OPT OUT","ENTER DOL",M675="LEAVER FROM PARTNERSHIP","ENTER DOL",M675="RETURN FROM CAREER BREAK","ENTER RETURN BACK DATE",M675="INVALID COMBINATION","REVIEW INPUT",M675="AWAITING INPUT","AWAITING INPUT",M675="CONTINUOUS OPT OUT","",M675="CONTINUOUS CAREER BREAK","",M675="CONTINUOUS PARTNERSHIP","")</f>
        <v>AWAITING INPUT</v>
      </c>
      <c r="S675" s="11" t="str">
        <f t="shared" si="34"/>
        <v/>
      </c>
    </row>
    <row r="676" spans="1:19" ht="20.25" x14ac:dyDescent="0.25">
      <c r="A676" s="46"/>
      <c r="B676" s="46"/>
      <c r="C676" s="46"/>
      <c r="D676" s="46"/>
      <c r="E676" s="46"/>
      <c r="F676" s="46"/>
      <c r="G676" s="46"/>
      <c r="H676" s="46"/>
      <c r="J676" s="16"/>
      <c r="K676" s="16"/>
      <c r="L676" s="16"/>
      <c r="M676" s="11" t="str">
        <f t="shared" si="33"/>
        <v>AWAITING INPUT</v>
      </c>
      <c r="O676" s="15"/>
      <c r="P676" s="13" t="str">
        <f t="shared" si="35"/>
        <v>←</v>
      </c>
      <c r="Q676" s="7" t="str" cm="1">
        <f t="array" ref="Q676">_xlfn.IFS(M676="ACTIVE","",M676="LEAVER","ENTER DOL",M676="LEAVER @ 31/03","ENTER DOL",M676="OPT OUT","ENTER OPT OUT DATE",M676="CAREER BREAK","ENTER START DATE OF CAREER BREAK",M676="DEATH IN SERVICE","ENTER DATE OF DEATH",M676="SWITCH TO PARTNERSHIP","ENTER SWITCH DATE",M676="SWITCH TO ALPHA","ENTER SWITCH DATE",M676="NEW JOINER","ENTER EMPLOYMENT START DATE",M676="OPT IN","ENTER OPT IN DATE",M676="NEW JOINER / LEAVER","ENTER START DATE AND DOL",M676="NEW JOINER / OPT OUT","ENTER START DATE AND DATE OF OPT OUT",M676="NEW JOINER / PARTNERSHIP","ENTER START DATE AND DATE OF SWITCH TO PARTNERSHIP",M676="LEAVER FROM CAREER BREAK","ENTER DOL",M676="LEAVER FROM OPT OUT","ENTER DOL",M676="LEAVER FROM PARTNERSHIP","ENTER DOL",M676="RETURN FROM CAREER BREAK","ENTER RETURN BACK DATE",M676="INVALID COMBINATION","REVIEW INPUT",M676="AWAITING INPUT","AWAITING INPUT",M676="CONTINUOUS OPT OUT","",M676="CONTINUOUS CAREER BREAK","",M676="CONTINUOUS PARTNERSHIP","")</f>
        <v>AWAITING INPUT</v>
      </c>
      <c r="S676" s="11" t="str">
        <f t="shared" si="34"/>
        <v/>
      </c>
    </row>
    <row r="677" spans="1:19" ht="20.25" x14ac:dyDescent="0.25">
      <c r="A677" s="46"/>
      <c r="B677" s="46"/>
      <c r="C677" s="46"/>
      <c r="D677" s="46"/>
      <c r="E677" s="46"/>
      <c r="F677" s="46"/>
      <c r="G677" s="46"/>
      <c r="H677" s="46"/>
      <c r="J677" s="16"/>
      <c r="K677" s="16"/>
      <c r="L677" s="16"/>
      <c r="M677" s="11" t="str">
        <f t="shared" si="33"/>
        <v>AWAITING INPUT</v>
      </c>
      <c r="O677" s="15"/>
      <c r="P677" s="13" t="str">
        <f t="shared" si="35"/>
        <v>←</v>
      </c>
      <c r="Q677" s="7" t="str" cm="1">
        <f t="array" ref="Q677">_xlfn.IFS(M677="ACTIVE","",M677="LEAVER","ENTER DOL",M677="LEAVER @ 31/03","ENTER DOL",M677="OPT OUT","ENTER OPT OUT DATE",M677="CAREER BREAK","ENTER START DATE OF CAREER BREAK",M677="DEATH IN SERVICE","ENTER DATE OF DEATH",M677="SWITCH TO PARTNERSHIP","ENTER SWITCH DATE",M677="SWITCH TO ALPHA","ENTER SWITCH DATE",M677="NEW JOINER","ENTER EMPLOYMENT START DATE",M677="OPT IN","ENTER OPT IN DATE",M677="NEW JOINER / LEAVER","ENTER START DATE AND DOL",M677="NEW JOINER / OPT OUT","ENTER START DATE AND DATE OF OPT OUT",M677="NEW JOINER / PARTNERSHIP","ENTER START DATE AND DATE OF SWITCH TO PARTNERSHIP",M677="LEAVER FROM CAREER BREAK","ENTER DOL",M677="LEAVER FROM OPT OUT","ENTER DOL",M677="LEAVER FROM PARTNERSHIP","ENTER DOL",M677="RETURN FROM CAREER BREAK","ENTER RETURN BACK DATE",M677="INVALID COMBINATION","REVIEW INPUT",M677="AWAITING INPUT","AWAITING INPUT",M677="CONTINUOUS OPT OUT","",M677="CONTINUOUS CAREER BREAK","",M677="CONTINUOUS PARTNERSHIP","")</f>
        <v>AWAITING INPUT</v>
      </c>
      <c r="S677" s="11" t="str">
        <f t="shared" si="34"/>
        <v/>
      </c>
    </row>
    <row r="678" spans="1:19" ht="20.25" x14ac:dyDescent="0.25">
      <c r="A678" s="46"/>
      <c r="B678" s="46"/>
      <c r="C678" s="46"/>
      <c r="D678" s="46"/>
      <c r="E678" s="46"/>
      <c r="F678" s="46"/>
      <c r="G678" s="46"/>
      <c r="H678" s="46"/>
      <c r="J678" s="16"/>
      <c r="K678" s="16"/>
      <c r="L678" s="16"/>
      <c r="M678" s="11" t="str">
        <f t="shared" si="33"/>
        <v>AWAITING INPUT</v>
      </c>
      <c r="O678" s="15"/>
      <c r="P678" s="13" t="str">
        <f t="shared" si="35"/>
        <v>←</v>
      </c>
      <c r="Q678" s="7" t="str" cm="1">
        <f t="array" ref="Q678">_xlfn.IFS(M678="ACTIVE","",M678="LEAVER","ENTER DOL",M678="LEAVER @ 31/03","ENTER DOL",M678="OPT OUT","ENTER OPT OUT DATE",M678="CAREER BREAK","ENTER START DATE OF CAREER BREAK",M678="DEATH IN SERVICE","ENTER DATE OF DEATH",M678="SWITCH TO PARTNERSHIP","ENTER SWITCH DATE",M678="SWITCH TO ALPHA","ENTER SWITCH DATE",M678="NEW JOINER","ENTER EMPLOYMENT START DATE",M678="OPT IN","ENTER OPT IN DATE",M678="NEW JOINER / LEAVER","ENTER START DATE AND DOL",M678="NEW JOINER / OPT OUT","ENTER START DATE AND DATE OF OPT OUT",M678="NEW JOINER / PARTNERSHIP","ENTER START DATE AND DATE OF SWITCH TO PARTNERSHIP",M678="LEAVER FROM CAREER BREAK","ENTER DOL",M678="LEAVER FROM OPT OUT","ENTER DOL",M678="LEAVER FROM PARTNERSHIP","ENTER DOL",M678="RETURN FROM CAREER BREAK","ENTER RETURN BACK DATE",M678="INVALID COMBINATION","REVIEW INPUT",M678="AWAITING INPUT","AWAITING INPUT",M678="CONTINUOUS OPT OUT","",M678="CONTINUOUS CAREER BREAK","",M678="CONTINUOUS PARTNERSHIP","")</f>
        <v>AWAITING INPUT</v>
      </c>
      <c r="S678" s="11" t="str">
        <f t="shared" si="34"/>
        <v/>
      </c>
    </row>
    <row r="679" spans="1:19" ht="20.25" x14ac:dyDescent="0.25">
      <c r="A679" s="46"/>
      <c r="B679" s="46"/>
      <c r="C679" s="46"/>
      <c r="D679" s="46"/>
      <c r="E679" s="46"/>
      <c r="F679" s="46"/>
      <c r="G679" s="46"/>
      <c r="H679" s="46"/>
      <c r="J679" s="16"/>
      <c r="K679" s="16"/>
      <c r="L679" s="16"/>
      <c r="M679" s="11" t="str">
        <f t="shared" si="33"/>
        <v>AWAITING INPUT</v>
      </c>
      <c r="O679" s="15"/>
      <c r="P679" s="13" t="str">
        <f t="shared" si="35"/>
        <v>←</v>
      </c>
      <c r="Q679" s="7" t="str" cm="1">
        <f t="array" ref="Q679">_xlfn.IFS(M679="ACTIVE","",M679="LEAVER","ENTER DOL",M679="LEAVER @ 31/03","ENTER DOL",M679="OPT OUT","ENTER OPT OUT DATE",M679="CAREER BREAK","ENTER START DATE OF CAREER BREAK",M679="DEATH IN SERVICE","ENTER DATE OF DEATH",M679="SWITCH TO PARTNERSHIP","ENTER SWITCH DATE",M679="SWITCH TO ALPHA","ENTER SWITCH DATE",M679="NEW JOINER","ENTER EMPLOYMENT START DATE",M679="OPT IN","ENTER OPT IN DATE",M679="NEW JOINER / LEAVER","ENTER START DATE AND DOL",M679="NEW JOINER / OPT OUT","ENTER START DATE AND DATE OF OPT OUT",M679="NEW JOINER / PARTNERSHIP","ENTER START DATE AND DATE OF SWITCH TO PARTNERSHIP",M679="LEAVER FROM CAREER BREAK","ENTER DOL",M679="LEAVER FROM OPT OUT","ENTER DOL",M679="LEAVER FROM PARTNERSHIP","ENTER DOL",M679="RETURN FROM CAREER BREAK","ENTER RETURN BACK DATE",M679="INVALID COMBINATION","REVIEW INPUT",M679="AWAITING INPUT","AWAITING INPUT",M679="CONTINUOUS OPT OUT","",M679="CONTINUOUS CAREER BREAK","",M679="CONTINUOUS PARTNERSHIP","")</f>
        <v>AWAITING INPUT</v>
      </c>
      <c r="S679" s="11" t="str">
        <f t="shared" si="34"/>
        <v/>
      </c>
    </row>
    <row r="680" spans="1:19" ht="20.25" x14ac:dyDescent="0.25">
      <c r="A680" s="46"/>
      <c r="B680" s="46"/>
      <c r="C680" s="46"/>
      <c r="D680" s="46"/>
      <c r="E680" s="46"/>
      <c r="F680" s="46"/>
      <c r="G680" s="46"/>
      <c r="H680" s="46"/>
      <c r="J680" s="16"/>
      <c r="K680" s="16"/>
      <c r="L680" s="16"/>
      <c r="M680" s="11" t="str">
        <f t="shared" si="33"/>
        <v>AWAITING INPUT</v>
      </c>
      <c r="O680" s="15"/>
      <c r="P680" s="13" t="str">
        <f t="shared" si="35"/>
        <v>←</v>
      </c>
      <c r="Q680" s="7" t="str" cm="1">
        <f t="array" ref="Q680">_xlfn.IFS(M680="ACTIVE","",M680="LEAVER","ENTER DOL",M680="LEAVER @ 31/03","ENTER DOL",M680="OPT OUT","ENTER OPT OUT DATE",M680="CAREER BREAK","ENTER START DATE OF CAREER BREAK",M680="DEATH IN SERVICE","ENTER DATE OF DEATH",M680="SWITCH TO PARTNERSHIP","ENTER SWITCH DATE",M680="SWITCH TO ALPHA","ENTER SWITCH DATE",M680="NEW JOINER","ENTER EMPLOYMENT START DATE",M680="OPT IN","ENTER OPT IN DATE",M680="NEW JOINER / LEAVER","ENTER START DATE AND DOL",M680="NEW JOINER / OPT OUT","ENTER START DATE AND DATE OF OPT OUT",M680="NEW JOINER / PARTNERSHIP","ENTER START DATE AND DATE OF SWITCH TO PARTNERSHIP",M680="LEAVER FROM CAREER BREAK","ENTER DOL",M680="LEAVER FROM OPT OUT","ENTER DOL",M680="LEAVER FROM PARTNERSHIP","ENTER DOL",M680="RETURN FROM CAREER BREAK","ENTER RETURN BACK DATE",M680="INVALID COMBINATION","REVIEW INPUT",M680="AWAITING INPUT","AWAITING INPUT",M680="CONTINUOUS OPT OUT","",M680="CONTINUOUS CAREER BREAK","",M680="CONTINUOUS PARTNERSHIP","")</f>
        <v>AWAITING INPUT</v>
      </c>
      <c r="S680" s="11" t="str">
        <f t="shared" si="34"/>
        <v/>
      </c>
    </row>
    <row r="681" spans="1:19" ht="20.25" x14ac:dyDescent="0.25">
      <c r="A681" s="46"/>
      <c r="B681" s="46"/>
      <c r="C681" s="46"/>
      <c r="D681" s="46"/>
      <c r="E681" s="46"/>
      <c r="F681" s="46"/>
      <c r="G681" s="46"/>
      <c r="H681" s="46"/>
      <c r="J681" s="16"/>
      <c r="K681" s="16"/>
      <c r="L681" s="16"/>
      <c r="M681" s="11" t="str">
        <f t="shared" si="33"/>
        <v>AWAITING INPUT</v>
      </c>
      <c r="O681" s="15"/>
      <c r="P681" s="13" t="str">
        <f t="shared" si="35"/>
        <v>←</v>
      </c>
      <c r="Q681" s="7" t="str" cm="1">
        <f t="array" ref="Q681">_xlfn.IFS(M681="ACTIVE","",M681="LEAVER","ENTER DOL",M681="LEAVER @ 31/03","ENTER DOL",M681="OPT OUT","ENTER OPT OUT DATE",M681="CAREER BREAK","ENTER START DATE OF CAREER BREAK",M681="DEATH IN SERVICE","ENTER DATE OF DEATH",M681="SWITCH TO PARTNERSHIP","ENTER SWITCH DATE",M681="SWITCH TO ALPHA","ENTER SWITCH DATE",M681="NEW JOINER","ENTER EMPLOYMENT START DATE",M681="OPT IN","ENTER OPT IN DATE",M681="NEW JOINER / LEAVER","ENTER START DATE AND DOL",M681="NEW JOINER / OPT OUT","ENTER START DATE AND DATE OF OPT OUT",M681="NEW JOINER / PARTNERSHIP","ENTER START DATE AND DATE OF SWITCH TO PARTNERSHIP",M681="LEAVER FROM CAREER BREAK","ENTER DOL",M681="LEAVER FROM OPT OUT","ENTER DOL",M681="LEAVER FROM PARTNERSHIP","ENTER DOL",M681="RETURN FROM CAREER BREAK","ENTER RETURN BACK DATE",M681="INVALID COMBINATION","REVIEW INPUT",M681="AWAITING INPUT","AWAITING INPUT",M681="CONTINUOUS OPT OUT","",M681="CONTINUOUS CAREER BREAK","",M681="CONTINUOUS PARTNERSHIP","")</f>
        <v>AWAITING INPUT</v>
      </c>
      <c r="S681" s="11" t="str">
        <f t="shared" si="34"/>
        <v/>
      </c>
    </row>
    <row r="682" spans="1:19" ht="20.25" x14ac:dyDescent="0.25">
      <c r="A682" s="46"/>
      <c r="B682" s="46"/>
      <c r="C682" s="46"/>
      <c r="D682" s="46"/>
      <c r="E682" s="46"/>
      <c r="F682" s="46"/>
      <c r="G682" s="46"/>
      <c r="H682" s="46"/>
      <c r="J682" s="16"/>
      <c r="K682" s="16"/>
      <c r="L682" s="16"/>
      <c r="M682" s="11" t="str">
        <f t="shared" si="33"/>
        <v>AWAITING INPUT</v>
      </c>
      <c r="O682" s="15"/>
      <c r="P682" s="13" t="str">
        <f t="shared" si="35"/>
        <v>←</v>
      </c>
      <c r="Q682" s="7" t="str" cm="1">
        <f t="array" ref="Q682">_xlfn.IFS(M682="ACTIVE","",M682="LEAVER","ENTER DOL",M682="LEAVER @ 31/03","ENTER DOL",M682="OPT OUT","ENTER OPT OUT DATE",M682="CAREER BREAK","ENTER START DATE OF CAREER BREAK",M682="DEATH IN SERVICE","ENTER DATE OF DEATH",M682="SWITCH TO PARTNERSHIP","ENTER SWITCH DATE",M682="SWITCH TO ALPHA","ENTER SWITCH DATE",M682="NEW JOINER","ENTER EMPLOYMENT START DATE",M682="OPT IN","ENTER OPT IN DATE",M682="NEW JOINER / LEAVER","ENTER START DATE AND DOL",M682="NEW JOINER / OPT OUT","ENTER START DATE AND DATE OF OPT OUT",M682="NEW JOINER / PARTNERSHIP","ENTER START DATE AND DATE OF SWITCH TO PARTNERSHIP",M682="LEAVER FROM CAREER BREAK","ENTER DOL",M682="LEAVER FROM OPT OUT","ENTER DOL",M682="LEAVER FROM PARTNERSHIP","ENTER DOL",M682="RETURN FROM CAREER BREAK","ENTER RETURN BACK DATE",M682="INVALID COMBINATION","REVIEW INPUT",M682="AWAITING INPUT","AWAITING INPUT",M682="CONTINUOUS OPT OUT","",M682="CONTINUOUS CAREER BREAK","",M682="CONTINUOUS PARTNERSHIP","")</f>
        <v>AWAITING INPUT</v>
      </c>
      <c r="S682" s="11" t="str">
        <f t="shared" si="34"/>
        <v/>
      </c>
    </row>
    <row r="683" spans="1:19" ht="20.25" x14ac:dyDescent="0.25">
      <c r="A683" s="46"/>
      <c r="B683" s="46"/>
      <c r="C683" s="46"/>
      <c r="D683" s="46"/>
      <c r="E683" s="46"/>
      <c r="F683" s="46"/>
      <c r="G683" s="46"/>
      <c r="H683" s="46"/>
      <c r="J683" s="16"/>
      <c r="K683" s="16"/>
      <c r="L683" s="16"/>
      <c r="M683" s="11" t="str">
        <f t="shared" si="33"/>
        <v>AWAITING INPUT</v>
      </c>
      <c r="O683" s="15"/>
      <c r="P683" s="13" t="str">
        <f t="shared" si="35"/>
        <v>←</v>
      </c>
      <c r="Q683" s="7" t="str" cm="1">
        <f t="array" ref="Q683">_xlfn.IFS(M683="ACTIVE","",M683="LEAVER","ENTER DOL",M683="LEAVER @ 31/03","ENTER DOL",M683="OPT OUT","ENTER OPT OUT DATE",M683="CAREER BREAK","ENTER START DATE OF CAREER BREAK",M683="DEATH IN SERVICE","ENTER DATE OF DEATH",M683="SWITCH TO PARTNERSHIP","ENTER SWITCH DATE",M683="SWITCH TO ALPHA","ENTER SWITCH DATE",M683="NEW JOINER","ENTER EMPLOYMENT START DATE",M683="OPT IN","ENTER OPT IN DATE",M683="NEW JOINER / LEAVER","ENTER START DATE AND DOL",M683="NEW JOINER / OPT OUT","ENTER START DATE AND DATE OF OPT OUT",M683="NEW JOINER / PARTNERSHIP","ENTER START DATE AND DATE OF SWITCH TO PARTNERSHIP",M683="LEAVER FROM CAREER BREAK","ENTER DOL",M683="LEAVER FROM OPT OUT","ENTER DOL",M683="LEAVER FROM PARTNERSHIP","ENTER DOL",M683="RETURN FROM CAREER BREAK","ENTER RETURN BACK DATE",M683="INVALID COMBINATION","REVIEW INPUT",M683="AWAITING INPUT","AWAITING INPUT",M683="CONTINUOUS OPT OUT","",M683="CONTINUOUS CAREER BREAK","",M683="CONTINUOUS PARTNERSHIP","")</f>
        <v>AWAITING INPUT</v>
      </c>
      <c r="S683" s="11" t="str">
        <f t="shared" si="34"/>
        <v/>
      </c>
    </row>
    <row r="684" spans="1:19" ht="20.25" x14ac:dyDescent="0.25">
      <c r="A684" s="46"/>
      <c r="B684" s="46"/>
      <c r="C684" s="46"/>
      <c r="D684" s="46"/>
      <c r="E684" s="46"/>
      <c r="F684" s="46"/>
      <c r="G684" s="46"/>
      <c r="H684" s="46"/>
      <c r="J684" s="16"/>
      <c r="K684" s="16"/>
      <c r="L684" s="16"/>
      <c r="M684" s="11" t="str">
        <f t="shared" si="33"/>
        <v>AWAITING INPUT</v>
      </c>
      <c r="O684" s="15"/>
      <c r="P684" s="13" t="str">
        <f t="shared" si="35"/>
        <v>←</v>
      </c>
      <c r="Q684" s="7" t="str" cm="1">
        <f t="array" ref="Q684">_xlfn.IFS(M684="ACTIVE","",M684="LEAVER","ENTER DOL",M684="LEAVER @ 31/03","ENTER DOL",M684="OPT OUT","ENTER OPT OUT DATE",M684="CAREER BREAK","ENTER START DATE OF CAREER BREAK",M684="DEATH IN SERVICE","ENTER DATE OF DEATH",M684="SWITCH TO PARTNERSHIP","ENTER SWITCH DATE",M684="SWITCH TO ALPHA","ENTER SWITCH DATE",M684="NEW JOINER","ENTER EMPLOYMENT START DATE",M684="OPT IN","ENTER OPT IN DATE",M684="NEW JOINER / LEAVER","ENTER START DATE AND DOL",M684="NEW JOINER / OPT OUT","ENTER START DATE AND DATE OF OPT OUT",M684="NEW JOINER / PARTNERSHIP","ENTER START DATE AND DATE OF SWITCH TO PARTNERSHIP",M684="LEAVER FROM CAREER BREAK","ENTER DOL",M684="LEAVER FROM OPT OUT","ENTER DOL",M684="LEAVER FROM PARTNERSHIP","ENTER DOL",M684="RETURN FROM CAREER BREAK","ENTER RETURN BACK DATE",M684="INVALID COMBINATION","REVIEW INPUT",M684="AWAITING INPUT","AWAITING INPUT",M684="CONTINUOUS OPT OUT","",M684="CONTINUOUS CAREER BREAK","",M684="CONTINUOUS PARTNERSHIP","")</f>
        <v>AWAITING INPUT</v>
      </c>
      <c r="S684" s="11" t="str">
        <f t="shared" si="34"/>
        <v/>
      </c>
    </row>
    <row r="685" spans="1:19" ht="20.25" x14ac:dyDescent="0.25">
      <c r="A685" s="46"/>
      <c r="B685" s="46"/>
      <c r="C685" s="46"/>
      <c r="D685" s="46"/>
      <c r="E685" s="46"/>
      <c r="F685" s="46"/>
      <c r="G685" s="46"/>
      <c r="H685" s="46"/>
      <c r="J685" s="16"/>
      <c r="K685" s="16"/>
      <c r="L685" s="16"/>
      <c r="M685" s="11" t="str">
        <f t="shared" si="33"/>
        <v>AWAITING INPUT</v>
      </c>
      <c r="O685" s="15"/>
      <c r="P685" s="13" t="str">
        <f t="shared" si="35"/>
        <v>←</v>
      </c>
      <c r="Q685" s="7" t="str" cm="1">
        <f t="array" ref="Q685">_xlfn.IFS(M685="ACTIVE","",M685="LEAVER","ENTER DOL",M685="LEAVER @ 31/03","ENTER DOL",M685="OPT OUT","ENTER OPT OUT DATE",M685="CAREER BREAK","ENTER START DATE OF CAREER BREAK",M685="DEATH IN SERVICE","ENTER DATE OF DEATH",M685="SWITCH TO PARTNERSHIP","ENTER SWITCH DATE",M685="SWITCH TO ALPHA","ENTER SWITCH DATE",M685="NEW JOINER","ENTER EMPLOYMENT START DATE",M685="OPT IN","ENTER OPT IN DATE",M685="NEW JOINER / LEAVER","ENTER START DATE AND DOL",M685="NEW JOINER / OPT OUT","ENTER START DATE AND DATE OF OPT OUT",M685="NEW JOINER / PARTNERSHIP","ENTER START DATE AND DATE OF SWITCH TO PARTNERSHIP",M685="LEAVER FROM CAREER BREAK","ENTER DOL",M685="LEAVER FROM OPT OUT","ENTER DOL",M685="LEAVER FROM PARTNERSHIP","ENTER DOL",M685="RETURN FROM CAREER BREAK","ENTER RETURN BACK DATE",M685="INVALID COMBINATION","REVIEW INPUT",M685="AWAITING INPUT","AWAITING INPUT",M685="CONTINUOUS OPT OUT","",M685="CONTINUOUS CAREER BREAK","",M685="CONTINUOUS PARTNERSHIP","")</f>
        <v>AWAITING INPUT</v>
      </c>
      <c r="S685" s="11" t="str">
        <f t="shared" si="34"/>
        <v/>
      </c>
    </row>
    <row r="686" spans="1:19" ht="20.25" x14ac:dyDescent="0.25">
      <c r="A686" s="46"/>
      <c r="B686" s="46"/>
      <c r="C686" s="46"/>
      <c r="D686" s="46"/>
      <c r="E686" s="46"/>
      <c r="F686" s="46"/>
      <c r="G686" s="46"/>
      <c r="H686" s="46"/>
      <c r="J686" s="16"/>
      <c r="K686" s="16"/>
      <c r="L686" s="16"/>
      <c r="M686" s="11" t="str">
        <f t="shared" si="33"/>
        <v>AWAITING INPUT</v>
      </c>
      <c r="O686" s="15"/>
      <c r="P686" s="13" t="str">
        <f t="shared" si="35"/>
        <v>←</v>
      </c>
      <c r="Q686" s="7" t="str" cm="1">
        <f t="array" ref="Q686">_xlfn.IFS(M686="ACTIVE","",M686="LEAVER","ENTER DOL",M686="LEAVER @ 31/03","ENTER DOL",M686="OPT OUT","ENTER OPT OUT DATE",M686="CAREER BREAK","ENTER START DATE OF CAREER BREAK",M686="DEATH IN SERVICE","ENTER DATE OF DEATH",M686="SWITCH TO PARTNERSHIP","ENTER SWITCH DATE",M686="SWITCH TO ALPHA","ENTER SWITCH DATE",M686="NEW JOINER","ENTER EMPLOYMENT START DATE",M686="OPT IN","ENTER OPT IN DATE",M686="NEW JOINER / LEAVER","ENTER START DATE AND DOL",M686="NEW JOINER / OPT OUT","ENTER START DATE AND DATE OF OPT OUT",M686="NEW JOINER / PARTNERSHIP","ENTER START DATE AND DATE OF SWITCH TO PARTNERSHIP",M686="LEAVER FROM CAREER BREAK","ENTER DOL",M686="LEAVER FROM OPT OUT","ENTER DOL",M686="LEAVER FROM PARTNERSHIP","ENTER DOL",M686="RETURN FROM CAREER BREAK","ENTER RETURN BACK DATE",M686="INVALID COMBINATION","REVIEW INPUT",M686="AWAITING INPUT","AWAITING INPUT",M686="CONTINUOUS OPT OUT","",M686="CONTINUOUS CAREER BREAK","",M686="CONTINUOUS PARTNERSHIP","")</f>
        <v>AWAITING INPUT</v>
      </c>
      <c r="S686" s="11" t="str">
        <f t="shared" si="34"/>
        <v/>
      </c>
    </row>
    <row r="687" spans="1:19" ht="20.25" x14ac:dyDescent="0.25">
      <c r="A687" s="46"/>
      <c r="B687" s="46"/>
      <c r="C687" s="46"/>
      <c r="D687" s="46"/>
      <c r="E687" s="46"/>
      <c r="F687" s="46"/>
      <c r="G687" s="46"/>
      <c r="H687" s="46"/>
      <c r="J687" s="16"/>
      <c r="K687" s="16"/>
      <c r="L687" s="16"/>
      <c r="M687" s="11" t="str">
        <f t="shared" ref="M687:M750" si="36">IF(AND($J687="ACTIVE",$K687="ACTIVE",$L687="A"),"ACTIVE",(IF(AND($J687="ACTIVE",$K687="INACTIVE",$L687="B"),"LEAVER",(IF(AND($J687="ACTIVE",$K687="ACTIVE",$L687="BE"),"LEAVER @ 31/03",(IF(AND($J687="ACTIVE",$K687="INACTIVE",$L687="C"),"OPT OUT",(IF(AND($J687="ACTIVE",$K687="INACTIVE",$L687="D"),"CAREER BREAK",(IF(AND($J687="ACTIVE",$K687="INACTIVE",$L687="E"),"SWITCH TO PARTNERSHIP",(IF(AND($J687="ACTIVE",$K687="INACTIVE",$L687="X"),"DEATH IN SERVICE",(IF(AND($J687="INACTIVE",$K687="ACTIVE",$L687="F"),"SWITCH TO ALPHA",(IF(AND($J687="INACTIVE",$K687="ACTIVE",$L687="G"),"NEW JOINER",(IF(AND($J687="INACTIVE",$K687="ACTIVE",$L687="H"),"OPT IN",(IF(AND($J687="INACTIVE",$K687="ACTIVE",$L687="I"),"RETURN FROM CAREER BREAK",(IF(AND($J687="INACTIVE",$K687="INACTIVE",$L687="GB"),"NEW JOINER / LEAVER",(IF(AND($J687="INACTIVE",$K687="INACTIVE",$L687="GO"),"NEW JOINER / OPT OUT",(IF(AND($J687="INACTIVE",$K687="INACTIVE",$L687="GP"),"NEW JOINER / PARTNERSHIP",(IF(AND($J687="INACTIVE",$K687="INACTIVE",$L687="BC"),"LEAVER FROM CAREER BREAK",(IF(AND($J687="INACTIVE",$K687="INACTIVE",$L687="BO"),"LEAVER FROM OPT OUT",(IF(AND($J687="INACTIVE",$K687="INACTIVE",$L687="BP"),"LEAVER FROM PARTNERSHIP",(IF(AND($J687="INACTIVE",$K687="INACTIVE",$L687="J"),"CONTINUOUS OPT OUT",(IF(AND($J687="INACTIVE",$K687="INACTIVE",$L687="K"),"CONTINUOUS CAREER BREAK",(IF(AND($J687="INACTIVE",$K687="INACTIVE",$L687="L"),"CONTINUOUS PARTNERSHIP",(IF(AND($J687="",$K687="",$L687=""),"AWAITING INPUT","INVALID COMBINATION")))))))))))))))))))))))))))))))))))))))))</f>
        <v>AWAITING INPUT</v>
      </c>
      <c r="O687" s="15"/>
      <c r="P687" s="13" t="str">
        <f t="shared" si="35"/>
        <v>←</v>
      </c>
      <c r="Q687" s="7" t="str" cm="1">
        <f t="array" ref="Q687">_xlfn.IFS(M687="ACTIVE","",M687="LEAVER","ENTER DOL",M687="LEAVER @ 31/03","ENTER DOL",M687="OPT OUT","ENTER OPT OUT DATE",M687="CAREER BREAK","ENTER START DATE OF CAREER BREAK",M687="DEATH IN SERVICE","ENTER DATE OF DEATH",M687="SWITCH TO PARTNERSHIP","ENTER SWITCH DATE",M687="SWITCH TO ALPHA","ENTER SWITCH DATE",M687="NEW JOINER","ENTER EMPLOYMENT START DATE",M687="OPT IN","ENTER OPT IN DATE",M687="NEW JOINER / LEAVER","ENTER START DATE AND DOL",M687="NEW JOINER / OPT OUT","ENTER START DATE AND DATE OF OPT OUT",M687="NEW JOINER / PARTNERSHIP","ENTER START DATE AND DATE OF SWITCH TO PARTNERSHIP",M687="LEAVER FROM CAREER BREAK","ENTER DOL",M687="LEAVER FROM OPT OUT","ENTER DOL",M687="LEAVER FROM PARTNERSHIP","ENTER DOL",M687="RETURN FROM CAREER BREAK","ENTER RETURN BACK DATE",M687="INVALID COMBINATION","REVIEW INPUT",M687="AWAITING INPUT","AWAITING INPUT",M687="CONTINUOUS OPT OUT","",M687="CONTINUOUS CAREER BREAK","",M687="CONTINUOUS PARTNERSHIP","")</f>
        <v>AWAITING INPUT</v>
      </c>
      <c r="S687" s="11" t="str">
        <f t="shared" si="34"/>
        <v/>
      </c>
    </row>
    <row r="688" spans="1:19" ht="20.25" x14ac:dyDescent="0.25">
      <c r="A688" s="46"/>
      <c r="B688" s="46"/>
      <c r="C688" s="46"/>
      <c r="D688" s="46"/>
      <c r="E688" s="46"/>
      <c r="F688" s="46"/>
      <c r="G688" s="46"/>
      <c r="H688" s="46"/>
      <c r="J688" s="16"/>
      <c r="K688" s="16"/>
      <c r="L688" s="16"/>
      <c r="M688" s="11" t="str">
        <f t="shared" si="36"/>
        <v>AWAITING INPUT</v>
      </c>
      <c r="O688" s="15"/>
      <c r="P688" s="13" t="str">
        <f t="shared" si="35"/>
        <v>←</v>
      </c>
      <c r="Q688" s="7" t="str" cm="1">
        <f t="array" ref="Q688">_xlfn.IFS(M688="ACTIVE","",M688="LEAVER","ENTER DOL",M688="LEAVER @ 31/03","ENTER DOL",M688="OPT OUT","ENTER OPT OUT DATE",M688="CAREER BREAK","ENTER START DATE OF CAREER BREAK",M688="DEATH IN SERVICE","ENTER DATE OF DEATH",M688="SWITCH TO PARTNERSHIP","ENTER SWITCH DATE",M688="SWITCH TO ALPHA","ENTER SWITCH DATE",M688="NEW JOINER","ENTER EMPLOYMENT START DATE",M688="OPT IN","ENTER OPT IN DATE",M688="NEW JOINER / LEAVER","ENTER START DATE AND DOL",M688="NEW JOINER / OPT OUT","ENTER START DATE AND DATE OF OPT OUT",M688="NEW JOINER / PARTNERSHIP","ENTER START DATE AND DATE OF SWITCH TO PARTNERSHIP",M688="LEAVER FROM CAREER BREAK","ENTER DOL",M688="LEAVER FROM OPT OUT","ENTER DOL",M688="LEAVER FROM PARTNERSHIP","ENTER DOL",M688="RETURN FROM CAREER BREAK","ENTER RETURN BACK DATE",M688="INVALID COMBINATION","REVIEW INPUT",M688="AWAITING INPUT","AWAITING INPUT",M688="CONTINUOUS OPT OUT","",M688="CONTINUOUS CAREER BREAK","",M688="CONTINUOUS PARTNERSHIP","")</f>
        <v>AWAITING INPUT</v>
      </c>
      <c r="S688" s="11" t="str">
        <f t="shared" si="34"/>
        <v/>
      </c>
    </row>
    <row r="689" spans="1:19" ht="20.25" x14ac:dyDescent="0.25">
      <c r="A689" s="46"/>
      <c r="B689" s="46"/>
      <c r="C689" s="46"/>
      <c r="D689" s="46"/>
      <c r="E689" s="46"/>
      <c r="F689" s="46"/>
      <c r="G689" s="46"/>
      <c r="H689" s="46"/>
      <c r="J689" s="16"/>
      <c r="K689" s="16"/>
      <c r="L689" s="16"/>
      <c r="M689" s="11" t="str">
        <f t="shared" si="36"/>
        <v>AWAITING INPUT</v>
      </c>
      <c r="O689" s="15"/>
      <c r="P689" s="13" t="str">
        <f t="shared" si="35"/>
        <v>←</v>
      </c>
      <c r="Q689" s="7" t="str" cm="1">
        <f t="array" ref="Q689">_xlfn.IFS(M689="ACTIVE","",M689="LEAVER","ENTER DOL",M689="LEAVER @ 31/03","ENTER DOL",M689="OPT OUT","ENTER OPT OUT DATE",M689="CAREER BREAK","ENTER START DATE OF CAREER BREAK",M689="DEATH IN SERVICE","ENTER DATE OF DEATH",M689="SWITCH TO PARTNERSHIP","ENTER SWITCH DATE",M689="SWITCH TO ALPHA","ENTER SWITCH DATE",M689="NEW JOINER","ENTER EMPLOYMENT START DATE",M689="OPT IN","ENTER OPT IN DATE",M689="NEW JOINER / LEAVER","ENTER START DATE AND DOL",M689="NEW JOINER / OPT OUT","ENTER START DATE AND DATE OF OPT OUT",M689="NEW JOINER / PARTNERSHIP","ENTER START DATE AND DATE OF SWITCH TO PARTNERSHIP",M689="LEAVER FROM CAREER BREAK","ENTER DOL",M689="LEAVER FROM OPT OUT","ENTER DOL",M689="LEAVER FROM PARTNERSHIP","ENTER DOL",M689="RETURN FROM CAREER BREAK","ENTER RETURN BACK DATE",M689="INVALID COMBINATION","REVIEW INPUT",M689="AWAITING INPUT","AWAITING INPUT",M689="CONTINUOUS OPT OUT","",M689="CONTINUOUS CAREER BREAK","",M689="CONTINUOUS PARTNERSHIP","")</f>
        <v>AWAITING INPUT</v>
      </c>
      <c r="S689" s="11" t="str">
        <f t="shared" si="34"/>
        <v/>
      </c>
    </row>
    <row r="690" spans="1:19" ht="20.25" x14ac:dyDescent="0.25">
      <c r="A690" s="46"/>
      <c r="B690" s="46"/>
      <c r="C690" s="46"/>
      <c r="D690" s="46"/>
      <c r="E690" s="46"/>
      <c r="F690" s="46"/>
      <c r="G690" s="46"/>
      <c r="H690" s="46"/>
      <c r="J690" s="16"/>
      <c r="K690" s="16"/>
      <c r="L690" s="16"/>
      <c r="M690" s="11" t="str">
        <f t="shared" si="36"/>
        <v>AWAITING INPUT</v>
      </c>
      <c r="O690" s="15"/>
      <c r="P690" s="13" t="str">
        <f t="shared" si="35"/>
        <v>←</v>
      </c>
      <c r="Q690" s="7" t="str" cm="1">
        <f t="array" ref="Q690">_xlfn.IFS(M690="ACTIVE","",M690="LEAVER","ENTER DOL",M690="LEAVER @ 31/03","ENTER DOL",M690="OPT OUT","ENTER OPT OUT DATE",M690="CAREER BREAK","ENTER START DATE OF CAREER BREAK",M690="DEATH IN SERVICE","ENTER DATE OF DEATH",M690="SWITCH TO PARTNERSHIP","ENTER SWITCH DATE",M690="SWITCH TO ALPHA","ENTER SWITCH DATE",M690="NEW JOINER","ENTER EMPLOYMENT START DATE",M690="OPT IN","ENTER OPT IN DATE",M690="NEW JOINER / LEAVER","ENTER START DATE AND DOL",M690="NEW JOINER / OPT OUT","ENTER START DATE AND DATE OF OPT OUT",M690="NEW JOINER / PARTNERSHIP","ENTER START DATE AND DATE OF SWITCH TO PARTNERSHIP",M690="LEAVER FROM CAREER BREAK","ENTER DOL",M690="LEAVER FROM OPT OUT","ENTER DOL",M690="LEAVER FROM PARTNERSHIP","ENTER DOL",M690="RETURN FROM CAREER BREAK","ENTER RETURN BACK DATE",M690="INVALID COMBINATION","REVIEW INPUT",M690="AWAITING INPUT","AWAITING INPUT",M690="CONTINUOUS OPT OUT","",M690="CONTINUOUS CAREER BREAK","",M690="CONTINUOUS PARTNERSHIP","")</f>
        <v>AWAITING INPUT</v>
      </c>
      <c r="S690" s="11" t="str">
        <f t="shared" si="34"/>
        <v/>
      </c>
    </row>
    <row r="691" spans="1:19" ht="20.25" x14ac:dyDescent="0.25">
      <c r="A691" s="46"/>
      <c r="B691" s="46"/>
      <c r="C691" s="46"/>
      <c r="D691" s="46"/>
      <c r="E691" s="46"/>
      <c r="F691" s="46"/>
      <c r="G691" s="46"/>
      <c r="H691" s="46"/>
      <c r="J691" s="16"/>
      <c r="K691" s="16"/>
      <c r="L691" s="16"/>
      <c r="M691" s="11" t="str">
        <f t="shared" si="36"/>
        <v>AWAITING INPUT</v>
      </c>
      <c r="O691" s="15"/>
      <c r="P691" s="13" t="str">
        <f t="shared" si="35"/>
        <v>←</v>
      </c>
      <c r="Q691" s="7" t="str" cm="1">
        <f t="array" ref="Q691">_xlfn.IFS(M691="ACTIVE","",M691="LEAVER","ENTER DOL",M691="LEAVER @ 31/03","ENTER DOL",M691="OPT OUT","ENTER OPT OUT DATE",M691="CAREER BREAK","ENTER START DATE OF CAREER BREAK",M691="DEATH IN SERVICE","ENTER DATE OF DEATH",M691="SWITCH TO PARTNERSHIP","ENTER SWITCH DATE",M691="SWITCH TO ALPHA","ENTER SWITCH DATE",M691="NEW JOINER","ENTER EMPLOYMENT START DATE",M691="OPT IN","ENTER OPT IN DATE",M691="NEW JOINER / LEAVER","ENTER START DATE AND DOL",M691="NEW JOINER / OPT OUT","ENTER START DATE AND DATE OF OPT OUT",M691="NEW JOINER / PARTNERSHIP","ENTER START DATE AND DATE OF SWITCH TO PARTNERSHIP",M691="LEAVER FROM CAREER BREAK","ENTER DOL",M691="LEAVER FROM OPT OUT","ENTER DOL",M691="LEAVER FROM PARTNERSHIP","ENTER DOL",M691="RETURN FROM CAREER BREAK","ENTER RETURN BACK DATE",M691="INVALID COMBINATION","REVIEW INPUT",M691="AWAITING INPUT","AWAITING INPUT",M691="CONTINUOUS OPT OUT","",M691="CONTINUOUS CAREER BREAK","",M691="CONTINUOUS PARTNERSHIP","")</f>
        <v>AWAITING INPUT</v>
      </c>
      <c r="S691" s="11" t="str">
        <f t="shared" si="34"/>
        <v/>
      </c>
    </row>
    <row r="692" spans="1:19" ht="20.25" x14ac:dyDescent="0.25">
      <c r="A692" s="46"/>
      <c r="B692" s="46"/>
      <c r="C692" s="46"/>
      <c r="D692" s="46"/>
      <c r="E692" s="46"/>
      <c r="F692" s="46"/>
      <c r="G692" s="46"/>
      <c r="H692" s="46"/>
      <c r="J692" s="16"/>
      <c r="K692" s="16"/>
      <c r="L692" s="16"/>
      <c r="M692" s="11" t="str">
        <f t="shared" si="36"/>
        <v>AWAITING INPUT</v>
      </c>
      <c r="O692" s="15"/>
      <c r="P692" s="13" t="str">
        <f t="shared" si="35"/>
        <v>←</v>
      </c>
      <c r="Q692" s="7" t="str" cm="1">
        <f t="array" ref="Q692">_xlfn.IFS(M692="ACTIVE","",M692="LEAVER","ENTER DOL",M692="LEAVER @ 31/03","ENTER DOL",M692="OPT OUT","ENTER OPT OUT DATE",M692="CAREER BREAK","ENTER START DATE OF CAREER BREAK",M692="DEATH IN SERVICE","ENTER DATE OF DEATH",M692="SWITCH TO PARTNERSHIP","ENTER SWITCH DATE",M692="SWITCH TO ALPHA","ENTER SWITCH DATE",M692="NEW JOINER","ENTER EMPLOYMENT START DATE",M692="OPT IN","ENTER OPT IN DATE",M692="NEW JOINER / LEAVER","ENTER START DATE AND DOL",M692="NEW JOINER / OPT OUT","ENTER START DATE AND DATE OF OPT OUT",M692="NEW JOINER / PARTNERSHIP","ENTER START DATE AND DATE OF SWITCH TO PARTNERSHIP",M692="LEAVER FROM CAREER BREAK","ENTER DOL",M692="LEAVER FROM OPT OUT","ENTER DOL",M692="LEAVER FROM PARTNERSHIP","ENTER DOL",M692="RETURN FROM CAREER BREAK","ENTER RETURN BACK DATE",M692="INVALID COMBINATION","REVIEW INPUT",M692="AWAITING INPUT","AWAITING INPUT",M692="CONTINUOUS OPT OUT","",M692="CONTINUOUS CAREER BREAK","",M692="CONTINUOUS PARTNERSHIP","")</f>
        <v>AWAITING INPUT</v>
      </c>
      <c r="S692" s="11" t="str">
        <f t="shared" si="34"/>
        <v/>
      </c>
    </row>
    <row r="693" spans="1:19" ht="20.25" x14ac:dyDescent="0.25">
      <c r="A693" s="46"/>
      <c r="B693" s="46"/>
      <c r="C693" s="46"/>
      <c r="D693" s="46"/>
      <c r="E693" s="46"/>
      <c r="F693" s="46"/>
      <c r="G693" s="46"/>
      <c r="H693" s="46"/>
      <c r="J693" s="16"/>
      <c r="K693" s="16"/>
      <c r="L693" s="16"/>
      <c r="M693" s="11" t="str">
        <f t="shared" si="36"/>
        <v>AWAITING INPUT</v>
      </c>
      <c r="O693" s="15"/>
      <c r="P693" s="13" t="str">
        <f t="shared" si="35"/>
        <v>←</v>
      </c>
      <c r="Q693" s="7" t="str" cm="1">
        <f t="array" ref="Q693">_xlfn.IFS(M693="ACTIVE","",M693="LEAVER","ENTER DOL",M693="LEAVER @ 31/03","ENTER DOL",M693="OPT OUT","ENTER OPT OUT DATE",M693="CAREER BREAK","ENTER START DATE OF CAREER BREAK",M693="DEATH IN SERVICE","ENTER DATE OF DEATH",M693="SWITCH TO PARTNERSHIP","ENTER SWITCH DATE",M693="SWITCH TO ALPHA","ENTER SWITCH DATE",M693="NEW JOINER","ENTER EMPLOYMENT START DATE",M693="OPT IN","ENTER OPT IN DATE",M693="NEW JOINER / LEAVER","ENTER START DATE AND DOL",M693="NEW JOINER / OPT OUT","ENTER START DATE AND DATE OF OPT OUT",M693="NEW JOINER / PARTNERSHIP","ENTER START DATE AND DATE OF SWITCH TO PARTNERSHIP",M693="LEAVER FROM CAREER BREAK","ENTER DOL",M693="LEAVER FROM OPT OUT","ENTER DOL",M693="LEAVER FROM PARTNERSHIP","ENTER DOL",M693="RETURN FROM CAREER BREAK","ENTER RETURN BACK DATE",M693="INVALID COMBINATION","REVIEW INPUT",M693="AWAITING INPUT","AWAITING INPUT",M693="CONTINUOUS OPT OUT","",M693="CONTINUOUS CAREER BREAK","",M693="CONTINUOUS PARTNERSHIP","")</f>
        <v>AWAITING INPUT</v>
      </c>
      <c r="S693" s="11" t="str">
        <f t="shared" si="34"/>
        <v/>
      </c>
    </row>
    <row r="694" spans="1:19" ht="20.25" x14ac:dyDescent="0.25">
      <c r="A694" s="46"/>
      <c r="B694" s="46"/>
      <c r="C694" s="46"/>
      <c r="D694" s="46"/>
      <c r="E694" s="46"/>
      <c r="F694" s="46"/>
      <c r="G694" s="46"/>
      <c r="H694" s="46"/>
      <c r="J694" s="16"/>
      <c r="K694" s="16"/>
      <c r="L694" s="16"/>
      <c r="M694" s="11" t="str">
        <f t="shared" si="36"/>
        <v>AWAITING INPUT</v>
      </c>
      <c r="O694" s="15"/>
      <c r="P694" s="13" t="str">
        <f t="shared" si="35"/>
        <v>←</v>
      </c>
      <c r="Q694" s="7" t="str" cm="1">
        <f t="array" ref="Q694">_xlfn.IFS(M694="ACTIVE","",M694="LEAVER","ENTER DOL",M694="LEAVER @ 31/03","ENTER DOL",M694="OPT OUT","ENTER OPT OUT DATE",M694="CAREER BREAK","ENTER START DATE OF CAREER BREAK",M694="DEATH IN SERVICE","ENTER DATE OF DEATH",M694="SWITCH TO PARTNERSHIP","ENTER SWITCH DATE",M694="SWITCH TO ALPHA","ENTER SWITCH DATE",M694="NEW JOINER","ENTER EMPLOYMENT START DATE",M694="OPT IN","ENTER OPT IN DATE",M694="NEW JOINER / LEAVER","ENTER START DATE AND DOL",M694="NEW JOINER / OPT OUT","ENTER START DATE AND DATE OF OPT OUT",M694="NEW JOINER / PARTNERSHIP","ENTER START DATE AND DATE OF SWITCH TO PARTNERSHIP",M694="LEAVER FROM CAREER BREAK","ENTER DOL",M694="LEAVER FROM OPT OUT","ENTER DOL",M694="LEAVER FROM PARTNERSHIP","ENTER DOL",M694="RETURN FROM CAREER BREAK","ENTER RETURN BACK DATE",M694="INVALID COMBINATION","REVIEW INPUT",M694="AWAITING INPUT","AWAITING INPUT",M694="CONTINUOUS OPT OUT","",M694="CONTINUOUS CAREER BREAK","",M694="CONTINUOUS PARTNERSHIP","")</f>
        <v>AWAITING INPUT</v>
      </c>
      <c r="S694" s="11" t="str">
        <f t="shared" si="34"/>
        <v/>
      </c>
    </row>
    <row r="695" spans="1:19" ht="20.25" x14ac:dyDescent="0.25">
      <c r="A695" s="46"/>
      <c r="B695" s="46"/>
      <c r="C695" s="46"/>
      <c r="D695" s="46"/>
      <c r="E695" s="46"/>
      <c r="F695" s="46"/>
      <c r="G695" s="46"/>
      <c r="H695" s="46"/>
      <c r="J695" s="16"/>
      <c r="K695" s="16"/>
      <c r="L695" s="16"/>
      <c r="M695" s="11" t="str">
        <f t="shared" si="36"/>
        <v>AWAITING INPUT</v>
      </c>
      <c r="O695" s="15"/>
      <c r="P695" s="13" t="str">
        <f t="shared" si="35"/>
        <v>←</v>
      </c>
      <c r="Q695" s="7" t="str" cm="1">
        <f t="array" ref="Q695">_xlfn.IFS(M695="ACTIVE","",M695="LEAVER","ENTER DOL",M695="LEAVER @ 31/03","ENTER DOL",M695="OPT OUT","ENTER OPT OUT DATE",M695="CAREER BREAK","ENTER START DATE OF CAREER BREAK",M695="DEATH IN SERVICE","ENTER DATE OF DEATH",M695="SWITCH TO PARTNERSHIP","ENTER SWITCH DATE",M695="SWITCH TO ALPHA","ENTER SWITCH DATE",M695="NEW JOINER","ENTER EMPLOYMENT START DATE",M695="OPT IN","ENTER OPT IN DATE",M695="NEW JOINER / LEAVER","ENTER START DATE AND DOL",M695="NEW JOINER / OPT OUT","ENTER START DATE AND DATE OF OPT OUT",M695="NEW JOINER / PARTNERSHIP","ENTER START DATE AND DATE OF SWITCH TO PARTNERSHIP",M695="LEAVER FROM CAREER BREAK","ENTER DOL",M695="LEAVER FROM OPT OUT","ENTER DOL",M695="LEAVER FROM PARTNERSHIP","ENTER DOL",M695="RETURN FROM CAREER BREAK","ENTER RETURN BACK DATE",M695="INVALID COMBINATION","REVIEW INPUT",M695="AWAITING INPUT","AWAITING INPUT",M695="CONTINUOUS OPT OUT","",M695="CONTINUOUS CAREER BREAK","",M695="CONTINUOUS PARTNERSHIP","")</f>
        <v>AWAITING INPUT</v>
      </c>
      <c r="S695" s="11" t="str">
        <f t="shared" si="34"/>
        <v/>
      </c>
    </row>
    <row r="696" spans="1:19" ht="20.25" x14ac:dyDescent="0.25">
      <c r="A696" s="46"/>
      <c r="B696" s="46"/>
      <c r="C696" s="46"/>
      <c r="D696" s="46"/>
      <c r="E696" s="46"/>
      <c r="F696" s="46"/>
      <c r="G696" s="46"/>
      <c r="H696" s="46"/>
      <c r="J696" s="16"/>
      <c r="K696" s="16"/>
      <c r="L696" s="16"/>
      <c r="M696" s="11" t="str">
        <f t="shared" si="36"/>
        <v>AWAITING INPUT</v>
      </c>
      <c r="O696" s="15"/>
      <c r="P696" s="13" t="str">
        <f t="shared" si="35"/>
        <v>←</v>
      </c>
      <c r="Q696" s="7" t="str" cm="1">
        <f t="array" ref="Q696">_xlfn.IFS(M696="ACTIVE","",M696="LEAVER","ENTER DOL",M696="LEAVER @ 31/03","ENTER DOL",M696="OPT OUT","ENTER OPT OUT DATE",M696="CAREER BREAK","ENTER START DATE OF CAREER BREAK",M696="DEATH IN SERVICE","ENTER DATE OF DEATH",M696="SWITCH TO PARTNERSHIP","ENTER SWITCH DATE",M696="SWITCH TO ALPHA","ENTER SWITCH DATE",M696="NEW JOINER","ENTER EMPLOYMENT START DATE",M696="OPT IN","ENTER OPT IN DATE",M696="NEW JOINER / LEAVER","ENTER START DATE AND DOL",M696="NEW JOINER / OPT OUT","ENTER START DATE AND DATE OF OPT OUT",M696="NEW JOINER / PARTNERSHIP","ENTER START DATE AND DATE OF SWITCH TO PARTNERSHIP",M696="LEAVER FROM CAREER BREAK","ENTER DOL",M696="LEAVER FROM OPT OUT","ENTER DOL",M696="LEAVER FROM PARTNERSHIP","ENTER DOL",M696="RETURN FROM CAREER BREAK","ENTER RETURN BACK DATE",M696="INVALID COMBINATION","REVIEW INPUT",M696="AWAITING INPUT","AWAITING INPUT",M696="CONTINUOUS OPT OUT","",M696="CONTINUOUS CAREER BREAK","",M696="CONTINUOUS PARTNERSHIP","")</f>
        <v>AWAITING INPUT</v>
      </c>
      <c r="S696" s="11" t="str">
        <f t="shared" si="34"/>
        <v/>
      </c>
    </row>
    <row r="697" spans="1:19" ht="20.25" x14ac:dyDescent="0.25">
      <c r="A697" s="46"/>
      <c r="B697" s="46"/>
      <c r="C697" s="46"/>
      <c r="D697" s="46"/>
      <c r="E697" s="46"/>
      <c r="F697" s="46"/>
      <c r="G697" s="46"/>
      <c r="H697" s="46"/>
      <c r="J697" s="16"/>
      <c r="K697" s="16"/>
      <c r="L697" s="16"/>
      <c r="M697" s="11" t="str">
        <f t="shared" si="36"/>
        <v>AWAITING INPUT</v>
      </c>
      <c r="O697" s="15"/>
      <c r="P697" s="13" t="str">
        <f t="shared" si="35"/>
        <v>←</v>
      </c>
      <c r="Q697" s="7" t="str" cm="1">
        <f t="array" ref="Q697">_xlfn.IFS(M697="ACTIVE","",M697="LEAVER","ENTER DOL",M697="LEAVER @ 31/03","ENTER DOL",M697="OPT OUT","ENTER OPT OUT DATE",M697="CAREER BREAK","ENTER START DATE OF CAREER BREAK",M697="DEATH IN SERVICE","ENTER DATE OF DEATH",M697="SWITCH TO PARTNERSHIP","ENTER SWITCH DATE",M697="SWITCH TO ALPHA","ENTER SWITCH DATE",M697="NEW JOINER","ENTER EMPLOYMENT START DATE",M697="OPT IN","ENTER OPT IN DATE",M697="NEW JOINER / LEAVER","ENTER START DATE AND DOL",M697="NEW JOINER / OPT OUT","ENTER START DATE AND DATE OF OPT OUT",M697="NEW JOINER / PARTNERSHIP","ENTER START DATE AND DATE OF SWITCH TO PARTNERSHIP",M697="LEAVER FROM CAREER BREAK","ENTER DOL",M697="LEAVER FROM OPT OUT","ENTER DOL",M697="LEAVER FROM PARTNERSHIP","ENTER DOL",M697="RETURN FROM CAREER BREAK","ENTER RETURN BACK DATE",M697="INVALID COMBINATION","REVIEW INPUT",M697="AWAITING INPUT","AWAITING INPUT",M697="CONTINUOUS OPT OUT","",M697="CONTINUOUS CAREER BREAK","",M697="CONTINUOUS PARTNERSHIP","")</f>
        <v>AWAITING INPUT</v>
      </c>
      <c r="S697" s="11" t="str">
        <f t="shared" si="34"/>
        <v/>
      </c>
    </row>
    <row r="698" spans="1:19" ht="20.25" x14ac:dyDescent="0.25">
      <c r="A698" s="46"/>
      <c r="B698" s="46"/>
      <c r="C698" s="46"/>
      <c r="D698" s="46"/>
      <c r="E698" s="46"/>
      <c r="F698" s="46"/>
      <c r="G698" s="46"/>
      <c r="H698" s="46"/>
      <c r="J698" s="16"/>
      <c r="K698" s="16"/>
      <c r="L698" s="16"/>
      <c r="M698" s="11" t="str">
        <f t="shared" si="36"/>
        <v>AWAITING INPUT</v>
      </c>
      <c r="O698" s="15"/>
      <c r="P698" s="13" t="str">
        <f t="shared" si="35"/>
        <v>←</v>
      </c>
      <c r="Q698" s="7" t="str" cm="1">
        <f t="array" ref="Q698">_xlfn.IFS(M698="ACTIVE","",M698="LEAVER","ENTER DOL",M698="LEAVER @ 31/03","ENTER DOL",M698="OPT OUT","ENTER OPT OUT DATE",M698="CAREER BREAK","ENTER START DATE OF CAREER BREAK",M698="DEATH IN SERVICE","ENTER DATE OF DEATH",M698="SWITCH TO PARTNERSHIP","ENTER SWITCH DATE",M698="SWITCH TO ALPHA","ENTER SWITCH DATE",M698="NEW JOINER","ENTER EMPLOYMENT START DATE",M698="OPT IN","ENTER OPT IN DATE",M698="NEW JOINER / LEAVER","ENTER START DATE AND DOL",M698="NEW JOINER / OPT OUT","ENTER START DATE AND DATE OF OPT OUT",M698="NEW JOINER / PARTNERSHIP","ENTER START DATE AND DATE OF SWITCH TO PARTNERSHIP",M698="LEAVER FROM CAREER BREAK","ENTER DOL",M698="LEAVER FROM OPT OUT","ENTER DOL",M698="LEAVER FROM PARTNERSHIP","ENTER DOL",M698="RETURN FROM CAREER BREAK","ENTER RETURN BACK DATE",M698="INVALID COMBINATION","REVIEW INPUT",M698="AWAITING INPUT","AWAITING INPUT",M698="CONTINUOUS OPT OUT","",M698="CONTINUOUS CAREER BREAK","",M698="CONTINUOUS PARTNERSHIP","")</f>
        <v>AWAITING INPUT</v>
      </c>
      <c r="S698" s="11" t="str">
        <f t="shared" si="34"/>
        <v/>
      </c>
    </row>
    <row r="699" spans="1:19" ht="20.25" x14ac:dyDescent="0.25">
      <c r="A699" s="46"/>
      <c r="B699" s="46"/>
      <c r="C699" s="46"/>
      <c r="D699" s="46"/>
      <c r="E699" s="46"/>
      <c r="F699" s="46"/>
      <c r="G699" s="46"/>
      <c r="H699" s="46"/>
      <c r="J699" s="16"/>
      <c r="K699" s="16"/>
      <c r="L699" s="16"/>
      <c r="M699" s="11" t="str">
        <f t="shared" si="36"/>
        <v>AWAITING INPUT</v>
      </c>
      <c r="O699" s="15"/>
      <c r="P699" s="13" t="str">
        <f t="shared" si="35"/>
        <v>←</v>
      </c>
      <c r="Q699" s="7" t="str" cm="1">
        <f t="array" ref="Q699">_xlfn.IFS(M699="ACTIVE","",M699="LEAVER","ENTER DOL",M699="LEAVER @ 31/03","ENTER DOL",M699="OPT OUT","ENTER OPT OUT DATE",M699="CAREER BREAK","ENTER START DATE OF CAREER BREAK",M699="DEATH IN SERVICE","ENTER DATE OF DEATH",M699="SWITCH TO PARTNERSHIP","ENTER SWITCH DATE",M699="SWITCH TO ALPHA","ENTER SWITCH DATE",M699="NEW JOINER","ENTER EMPLOYMENT START DATE",M699="OPT IN","ENTER OPT IN DATE",M699="NEW JOINER / LEAVER","ENTER START DATE AND DOL",M699="NEW JOINER / OPT OUT","ENTER START DATE AND DATE OF OPT OUT",M699="NEW JOINER / PARTNERSHIP","ENTER START DATE AND DATE OF SWITCH TO PARTNERSHIP",M699="LEAVER FROM CAREER BREAK","ENTER DOL",M699="LEAVER FROM OPT OUT","ENTER DOL",M699="LEAVER FROM PARTNERSHIP","ENTER DOL",M699="RETURN FROM CAREER BREAK","ENTER RETURN BACK DATE",M699="INVALID COMBINATION","REVIEW INPUT",M699="AWAITING INPUT","AWAITING INPUT",M699="CONTINUOUS OPT OUT","",M699="CONTINUOUS CAREER BREAK","",M699="CONTINUOUS PARTNERSHIP","")</f>
        <v>AWAITING INPUT</v>
      </c>
      <c r="S699" s="11" t="str">
        <f t="shared" si="34"/>
        <v/>
      </c>
    </row>
    <row r="700" spans="1:19" ht="20.25" x14ac:dyDescent="0.25">
      <c r="A700" s="46"/>
      <c r="B700" s="46"/>
      <c r="C700" s="46"/>
      <c r="D700" s="46"/>
      <c r="E700" s="46"/>
      <c r="F700" s="46"/>
      <c r="G700" s="46"/>
      <c r="H700" s="46"/>
      <c r="J700" s="16"/>
      <c r="K700" s="16"/>
      <c r="L700" s="16"/>
      <c r="M700" s="11" t="str">
        <f t="shared" si="36"/>
        <v>AWAITING INPUT</v>
      </c>
      <c r="O700" s="15"/>
      <c r="P700" s="13" t="str">
        <f t="shared" si="35"/>
        <v>←</v>
      </c>
      <c r="Q700" s="7" t="str" cm="1">
        <f t="array" ref="Q700">_xlfn.IFS(M700="ACTIVE","",M700="LEAVER","ENTER DOL",M700="LEAVER @ 31/03","ENTER DOL",M700="OPT OUT","ENTER OPT OUT DATE",M700="CAREER BREAK","ENTER START DATE OF CAREER BREAK",M700="DEATH IN SERVICE","ENTER DATE OF DEATH",M700="SWITCH TO PARTNERSHIP","ENTER SWITCH DATE",M700="SWITCH TO ALPHA","ENTER SWITCH DATE",M700="NEW JOINER","ENTER EMPLOYMENT START DATE",M700="OPT IN","ENTER OPT IN DATE",M700="NEW JOINER / LEAVER","ENTER START DATE AND DOL",M700="NEW JOINER / OPT OUT","ENTER START DATE AND DATE OF OPT OUT",M700="NEW JOINER / PARTNERSHIP","ENTER START DATE AND DATE OF SWITCH TO PARTNERSHIP",M700="LEAVER FROM CAREER BREAK","ENTER DOL",M700="LEAVER FROM OPT OUT","ENTER DOL",M700="LEAVER FROM PARTNERSHIP","ENTER DOL",M700="RETURN FROM CAREER BREAK","ENTER RETURN BACK DATE",M700="INVALID COMBINATION","REVIEW INPUT",M700="AWAITING INPUT","AWAITING INPUT",M700="CONTINUOUS OPT OUT","",M700="CONTINUOUS CAREER BREAK","",M700="CONTINUOUS PARTNERSHIP","")</f>
        <v>AWAITING INPUT</v>
      </c>
      <c r="S700" s="11" t="str">
        <f t="shared" si="34"/>
        <v/>
      </c>
    </row>
    <row r="701" spans="1:19" ht="20.25" x14ac:dyDescent="0.25">
      <c r="A701" s="46"/>
      <c r="B701" s="46"/>
      <c r="C701" s="46"/>
      <c r="D701" s="46"/>
      <c r="E701" s="46"/>
      <c r="F701" s="46"/>
      <c r="G701" s="46"/>
      <c r="H701" s="46"/>
      <c r="J701" s="16"/>
      <c r="K701" s="16"/>
      <c r="L701" s="16"/>
      <c r="M701" s="11" t="str">
        <f t="shared" si="36"/>
        <v>AWAITING INPUT</v>
      </c>
      <c r="O701" s="15"/>
      <c r="P701" s="13" t="str">
        <f t="shared" si="35"/>
        <v>←</v>
      </c>
      <c r="Q701" s="7" t="str" cm="1">
        <f t="array" ref="Q701">_xlfn.IFS(M701="ACTIVE","",M701="LEAVER","ENTER DOL",M701="LEAVER @ 31/03","ENTER DOL",M701="OPT OUT","ENTER OPT OUT DATE",M701="CAREER BREAK","ENTER START DATE OF CAREER BREAK",M701="DEATH IN SERVICE","ENTER DATE OF DEATH",M701="SWITCH TO PARTNERSHIP","ENTER SWITCH DATE",M701="SWITCH TO ALPHA","ENTER SWITCH DATE",M701="NEW JOINER","ENTER EMPLOYMENT START DATE",M701="OPT IN","ENTER OPT IN DATE",M701="NEW JOINER / LEAVER","ENTER START DATE AND DOL",M701="NEW JOINER / OPT OUT","ENTER START DATE AND DATE OF OPT OUT",M701="NEW JOINER / PARTNERSHIP","ENTER START DATE AND DATE OF SWITCH TO PARTNERSHIP",M701="LEAVER FROM CAREER BREAK","ENTER DOL",M701="LEAVER FROM OPT OUT","ENTER DOL",M701="LEAVER FROM PARTNERSHIP","ENTER DOL",M701="RETURN FROM CAREER BREAK","ENTER RETURN BACK DATE",M701="INVALID COMBINATION","REVIEW INPUT",M701="AWAITING INPUT","AWAITING INPUT",M701="CONTINUOUS OPT OUT","",M701="CONTINUOUS CAREER BREAK","",M701="CONTINUOUS PARTNERSHIP","")</f>
        <v>AWAITING INPUT</v>
      </c>
      <c r="S701" s="11" t="str">
        <f t="shared" si="34"/>
        <v/>
      </c>
    </row>
    <row r="702" spans="1:19" ht="20.25" x14ac:dyDescent="0.25">
      <c r="A702" s="46"/>
      <c r="B702" s="46"/>
      <c r="C702" s="46"/>
      <c r="D702" s="46"/>
      <c r="E702" s="46"/>
      <c r="F702" s="46"/>
      <c r="G702" s="46"/>
      <c r="H702" s="46"/>
      <c r="J702" s="16"/>
      <c r="K702" s="16"/>
      <c r="L702" s="16"/>
      <c r="M702" s="11" t="str">
        <f t="shared" si="36"/>
        <v>AWAITING INPUT</v>
      </c>
      <c r="O702" s="15"/>
      <c r="P702" s="13" t="str">
        <f t="shared" si="35"/>
        <v>←</v>
      </c>
      <c r="Q702" s="7" t="str" cm="1">
        <f t="array" ref="Q702">_xlfn.IFS(M702="ACTIVE","",M702="LEAVER","ENTER DOL",M702="LEAVER @ 31/03","ENTER DOL",M702="OPT OUT","ENTER OPT OUT DATE",M702="CAREER BREAK","ENTER START DATE OF CAREER BREAK",M702="DEATH IN SERVICE","ENTER DATE OF DEATH",M702="SWITCH TO PARTNERSHIP","ENTER SWITCH DATE",M702="SWITCH TO ALPHA","ENTER SWITCH DATE",M702="NEW JOINER","ENTER EMPLOYMENT START DATE",M702="OPT IN","ENTER OPT IN DATE",M702="NEW JOINER / LEAVER","ENTER START DATE AND DOL",M702="NEW JOINER / OPT OUT","ENTER START DATE AND DATE OF OPT OUT",M702="NEW JOINER / PARTNERSHIP","ENTER START DATE AND DATE OF SWITCH TO PARTNERSHIP",M702="LEAVER FROM CAREER BREAK","ENTER DOL",M702="LEAVER FROM OPT OUT","ENTER DOL",M702="LEAVER FROM PARTNERSHIP","ENTER DOL",M702="RETURN FROM CAREER BREAK","ENTER RETURN BACK DATE",M702="INVALID COMBINATION","REVIEW INPUT",M702="AWAITING INPUT","AWAITING INPUT",M702="CONTINUOUS OPT OUT","",M702="CONTINUOUS CAREER BREAK","",M702="CONTINUOUS PARTNERSHIP","")</f>
        <v>AWAITING INPUT</v>
      </c>
      <c r="S702" s="11" t="str">
        <f t="shared" si="34"/>
        <v/>
      </c>
    </row>
    <row r="703" spans="1:19" ht="20.25" x14ac:dyDescent="0.25">
      <c r="A703" s="46"/>
      <c r="B703" s="46"/>
      <c r="C703" s="46"/>
      <c r="D703" s="46"/>
      <c r="E703" s="46"/>
      <c r="F703" s="46"/>
      <c r="G703" s="46"/>
      <c r="H703" s="46"/>
      <c r="J703" s="16"/>
      <c r="K703" s="16"/>
      <c r="L703" s="16"/>
      <c r="M703" s="11" t="str">
        <f t="shared" si="36"/>
        <v>AWAITING INPUT</v>
      </c>
      <c r="O703" s="15"/>
      <c r="P703" s="13" t="str">
        <f t="shared" si="35"/>
        <v>←</v>
      </c>
      <c r="Q703" s="7" t="str" cm="1">
        <f t="array" ref="Q703">_xlfn.IFS(M703="ACTIVE","",M703="LEAVER","ENTER DOL",M703="LEAVER @ 31/03","ENTER DOL",M703="OPT OUT","ENTER OPT OUT DATE",M703="CAREER BREAK","ENTER START DATE OF CAREER BREAK",M703="DEATH IN SERVICE","ENTER DATE OF DEATH",M703="SWITCH TO PARTNERSHIP","ENTER SWITCH DATE",M703="SWITCH TO ALPHA","ENTER SWITCH DATE",M703="NEW JOINER","ENTER EMPLOYMENT START DATE",M703="OPT IN","ENTER OPT IN DATE",M703="NEW JOINER / LEAVER","ENTER START DATE AND DOL",M703="NEW JOINER / OPT OUT","ENTER START DATE AND DATE OF OPT OUT",M703="NEW JOINER / PARTNERSHIP","ENTER START DATE AND DATE OF SWITCH TO PARTNERSHIP",M703="LEAVER FROM CAREER BREAK","ENTER DOL",M703="LEAVER FROM OPT OUT","ENTER DOL",M703="LEAVER FROM PARTNERSHIP","ENTER DOL",M703="RETURN FROM CAREER BREAK","ENTER RETURN BACK DATE",M703="INVALID COMBINATION","REVIEW INPUT",M703="AWAITING INPUT","AWAITING INPUT",M703="CONTINUOUS OPT OUT","",M703="CONTINUOUS CAREER BREAK","",M703="CONTINUOUS PARTNERSHIP","")</f>
        <v>AWAITING INPUT</v>
      </c>
      <c r="S703" s="11" t="str">
        <f t="shared" si="34"/>
        <v/>
      </c>
    </row>
    <row r="704" spans="1:19" ht="20.25" x14ac:dyDescent="0.25">
      <c r="A704" s="46"/>
      <c r="B704" s="46"/>
      <c r="C704" s="46"/>
      <c r="D704" s="46"/>
      <c r="E704" s="46"/>
      <c r="F704" s="46"/>
      <c r="G704" s="46"/>
      <c r="H704" s="46"/>
      <c r="J704" s="16"/>
      <c r="K704" s="16"/>
      <c r="L704" s="16"/>
      <c r="M704" s="11" t="str">
        <f t="shared" si="36"/>
        <v>AWAITING INPUT</v>
      </c>
      <c r="O704" s="15"/>
      <c r="P704" s="13" t="str">
        <f t="shared" si="35"/>
        <v>←</v>
      </c>
      <c r="Q704" s="7" t="str" cm="1">
        <f t="array" ref="Q704">_xlfn.IFS(M704="ACTIVE","",M704="LEAVER","ENTER DOL",M704="LEAVER @ 31/03","ENTER DOL",M704="OPT OUT","ENTER OPT OUT DATE",M704="CAREER BREAK","ENTER START DATE OF CAREER BREAK",M704="DEATH IN SERVICE","ENTER DATE OF DEATH",M704="SWITCH TO PARTNERSHIP","ENTER SWITCH DATE",M704="SWITCH TO ALPHA","ENTER SWITCH DATE",M704="NEW JOINER","ENTER EMPLOYMENT START DATE",M704="OPT IN","ENTER OPT IN DATE",M704="NEW JOINER / LEAVER","ENTER START DATE AND DOL",M704="NEW JOINER / OPT OUT","ENTER START DATE AND DATE OF OPT OUT",M704="NEW JOINER / PARTNERSHIP","ENTER START DATE AND DATE OF SWITCH TO PARTNERSHIP",M704="LEAVER FROM CAREER BREAK","ENTER DOL",M704="LEAVER FROM OPT OUT","ENTER DOL",M704="LEAVER FROM PARTNERSHIP","ENTER DOL",M704="RETURN FROM CAREER BREAK","ENTER RETURN BACK DATE",M704="INVALID COMBINATION","REVIEW INPUT",M704="AWAITING INPUT","AWAITING INPUT",M704="CONTINUOUS OPT OUT","",M704="CONTINUOUS CAREER BREAK","",M704="CONTINUOUS PARTNERSHIP","")</f>
        <v>AWAITING INPUT</v>
      </c>
      <c r="S704" s="11" t="str">
        <f t="shared" si="34"/>
        <v/>
      </c>
    </row>
    <row r="705" spans="1:19" ht="20.25" x14ac:dyDescent="0.25">
      <c r="A705" s="46"/>
      <c r="B705" s="46"/>
      <c r="C705" s="46"/>
      <c r="D705" s="46"/>
      <c r="E705" s="46"/>
      <c r="F705" s="46"/>
      <c r="G705" s="46"/>
      <c r="H705" s="46"/>
      <c r="J705" s="16"/>
      <c r="K705" s="16"/>
      <c r="L705" s="16"/>
      <c r="M705" s="11" t="str">
        <f t="shared" si="36"/>
        <v>AWAITING INPUT</v>
      </c>
      <c r="O705" s="15"/>
      <c r="P705" s="13" t="str">
        <f t="shared" si="35"/>
        <v>←</v>
      </c>
      <c r="Q705" s="7" t="str" cm="1">
        <f t="array" ref="Q705">_xlfn.IFS(M705="ACTIVE","",M705="LEAVER","ENTER DOL",M705="LEAVER @ 31/03","ENTER DOL",M705="OPT OUT","ENTER OPT OUT DATE",M705="CAREER BREAK","ENTER START DATE OF CAREER BREAK",M705="DEATH IN SERVICE","ENTER DATE OF DEATH",M705="SWITCH TO PARTNERSHIP","ENTER SWITCH DATE",M705="SWITCH TO ALPHA","ENTER SWITCH DATE",M705="NEW JOINER","ENTER EMPLOYMENT START DATE",M705="OPT IN","ENTER OPT IN DATE",M705="NEW JOINER / LEAVER","ENTER START DATE AND DOL",M705="NEW JOINER / OPT OUT","ENTER START DATE AND DATE OF OPT OUT",M705="NEW JOINER / PARTNERSHIP","ENTER START DATE AND DATE OF SWITCH TO PARTNERSHIP",M705="LEAVER FROM CAREER BREAK","ENTER DOL",M705="LEAVER FROM OPT OUT","ENTER DOL",M705="LEAVER FROM PARTNERSHIP","ENTER DOL",M705="RETURN FROM CAREER BREAK","ENTER RETURN BACK DATE",M705="INVALID COMBINATION","REVIEW INPUT",M705="AWAITING INPUT","AWAITING INPUT",M705="CONTINUOUS OPT OUT","",M705="CONTINUOUS CAREER BREAK","",M705="CONTINUOUS PARTNERSHIP","")</f>
        <v>AWAITING INPUT</v>
      </c>
      <c r="S705" s="11" t="str">
        <f t="shared" si="34"/>
        <v/>
      </c>
    </row>
    <row r="706" spans="1:19" ht="20.25" x14ac:dyDescent="0.25">
      <c r="A706" s="46"/>
      <c r="B706" s="46"/>
      <c r="C706" s="46"/>
      <c r="D706" s="46"/>
      <c r="E706" s="46"/>
      <c r="F706" s="46"/>
      <c r="G706" s="46"/>
      <c r="H706" s="46"/>
      <c r="J706" s="16"/>
      <c r="K706" s="16"/>
      <c r="L706" s="16"/>
      <c r="M706" s="11" t="str">
        <f t="shared" si="36"/>
        <v>AWAITING INPUT</v>
      </c>
      <c r="O706" s="15"/>
      <c r="P706" s="13" t="str">
        <f t="shared" si="35"/>
        <v>←</v>
      </c>
      <c r="Q706" s="7" t="str" cm="1">
        <f t="array" ref="Q706">_xlfn.IFS(M706="ACTIVE","",M706="LEAVER","ENTER DOL",M706="LEAVER @ 31/03","ENTER DOL",M706="OPT OUT","ENTER OPT OUT DATE",M706="CAREER BREAK","ENTER START DATE OF CAREER BREAK",M706="DEATH IN SERVICE","ENTER DATE OF DEATH",M706="SWITCH TO PARTNERSHIP","ENTER SWITCH DATE",M706="SWITCH TO ALPHA","ENTER SWITCH DATE",M706="NEW JOINER","ENTER EMPLOYMENT START DATE",M706="OPT IN","ENTER OPT IN DATE",M706="NEW JOINER / LEAVER","ENTER START DATE AND DOL",M706="NEW JOINER / OPT OUT","ENTER START DATE AND DATE OF OPT OUT",M706="NEW JOINER / PARTNERSHIP","ENTER START DATE AND DATE OF SWITCH TO PARTNERSHIP",M706="LEAVER FROM CAREER BREAK","ENTER DOL",M706="LEAVER FROM OPT OUT","ENTER DOL",M706="LEAVER FROM PARTNERSHIP","ENTER DOL",M706="RETURN FROM CAREER BREAK","ENTER RETURN BACK DATE",M706="INVALID COMBINATION","REVIEW INPUT",M706="AWAITING INPUT","AWAITING INPUT",M706="CONTINUOUS OPT OUT","",M706="CONTINUOUS CAREER BREAK","",M706="CONTINUOUS PARTNERSHIP","")</f>
        <v>AWAITING INPUT</v>
      </c>
      <c r="S706" s="11" t="str">
        <f t="shared" si="34"/>
        <v/>
      </c>
    </row>
    <row r="707" spans="1:19" ht="20.25" x14ac:dyDescent="0.25">
      <c r="A707" s="46"/>
      <c r="B707" s="46"/>
      <c r="C707" s="46"/>
      <c r="D707" s="46"/>
      <c r="E707" s="46"/>
      <c r="F707" s="46"/>
      <c r="G707" s="46"/>
      <c r="H707" s="46"/>
      <c r="J707" s="16"/>
      <c r="K707" s="16"/>
      <c r="L707" s="16"/>
      <c r="M707" s="11" t="str">
        <f t="shared" si="36"/>
        <v>AWAITING INPUT</v>
      </c>
      <c r="O707" s="15"/>
      <c r="P707" s="13" t="str">
        <f t="shared" si="35"/>
        <v>←</v>
      </c>
      <c r="Q707" s="7" t="str" cm="1">
        <f t="array" ref="Q707">_xlfn.IFS(M707="ACTIVE","",M707="LEAVER","ENTER DOL",M707="LEAVER @ 31/03","ENTER DOL",M707="OPT OUT","ENTER OPT OUT DATE",M707="CAREER BREAK","ENTER START DATE OF CAREER BREAK",M707="DEATH IN SERVICE","ENTER DATE OF DEATH",M707="SWITCH TO PARTNERSHIP","ENTER SWITCH DATE",M707="SWITCH TO ALPHA","ENTER SWITCH DATE",M707="NEW JOINER","ENTER EMPLOYMENT START DATE",M707="OPT IN","ENTER OPT IN DATE",M707="NEW JOINER / LEAVER","ENTER START DATE AND DOL",M707="NEW JOINER / OPT OUT","ENTER START DATE AND DATE OF OPT OUT",M707="NEW JOINER / PARTNERSHIP","ENTER START DATE AND DATE OF SWITCH TO PARTNERSHIP",M707="LEAVER FROM CAREER BREAK","ENTER DOL",M707="LEAVER FROM OPT OUT","ENTER DOL",M707="LEAVER FROM PARTNERSHIP","ENTER DOL",M707="RETURN FROM CAREER BREAK","ENTER RETURN BACK DATE",M707="INVALID COMBINATION","REVIEW INPUT",M707="AWAITING INPUT","AWAITING INPUT",M707="CONTINUOUS OPT OUT","",M707="CONTINUOUS CAREER BREAK","",M707="CONTINUOUS PARTNERSHIP","")</f>
        <v>AWAITING INPUT</v>
      </c>
      <c r="S707" s="11" t="str">
        <f t="shared" si="34"/>
        <v/>
      </c>
    </row>
    <row r="708" spans="1:19" ht="20.25" x14ac:dyDescent="0.25">
      <c r="A708" s="46"/>
      <c r="B708" s="46"/>
      <c r="C708" s="46"/>
      <c r="D708" s="46"/>
      <c r="E708" s="46"/>
      <c r="F708" s="46"/>
      <c r="G708" s="46"/>
      <c r="H708" s="46"/>
      <c r="J708" s="16"/>
      <c r="K708" s="16"/>
      <c r="L708" s="16"/>
      <c r="M708" s="11" t="str">
        <f t="shared" si="36"/>
        <v>AWAITING INPUT</v>
      </c>
      <c r="O708" s="15"/>
      <c r="P708" s="13" t="str">
        <f t="shared" si="35"/>
        <v>←</v>
      </c>
      <c r="Q708" s="7" t="str" cm="1">
        <f t="array" ref="Q708">_xlfn.IFS(M708="ACTIVE","",M708="LEAVER","ENTER DOL",M708="LEAVER @ 31/03","ENTER DOL",M708="OPT OUT","ENTER OPT OUT DATE",M708="CAREER BREAK","ENTER START DATE OF CAREER BREAK",M708="DEATH IN SERVICE","ENTER DATE OF DEATH",M708="SWITCH TO PARTNERSHIP","ENTER SWITCH DATE",M708="SWITCH TO ALPHA","ENTER SWITCH DATE",M708="NEW JOINER","ENTER EMPLOYMENT START DATE",M708="OPT IN","ENTER OPT IN DATE",M708="NEW JOINER / LEAVER","ENTER START DATE AND DOL",M708="NEW JOINER / OPT OUT","ENTER START DATE AND DATE OF OPT OUT",M708="NEW JOINER / PARTNERSHIP","ENTER START DATE AND DATE OF SWITCH TO PARTNERSHIP",M708="LEAVER FROM CAREER BREAK","ENTER DOL",M708="LEAVER FROM OPT OUT","ENTER DOL",M708="LEAVER FROM PARTNERSHIP","ENTER DOL",M708="RETURN FROM CAREER BREAK","ENTER RETURN BACK DATE",M708="INVALID COMBINATION","REVIEW INPUT",M708="AWAITING INPUT","AWAITING INPUT",M708="CONTINUOUS OPT OUT","",M708="CONTINUOUS CAREER BREAK","",M708="CONTINUOUS PARTNERSHIP","")</f>
        <v>AWAITING INPUT</v>
      </c>
      <c r="S708" s="11" t="str">
        <f t="shared" si="34"/>
        <v/>
      </c>
    </row>
    <row r="709" spans="1:19" ht="20.25" x14ac:dyDescent="0.25">
      <c r="A709" s="46"/>
      <c r="B709" s="46"/>
      <c r="C709" s="46"/>
      <c r="D709" s="46"/>
      <c r="E709" s="46"/>
      <c r="F709" s="46"/>
      <c r="G709" s="46"/>
      <c r="H709" s="46"/>
      <c r="J709" s="16"/>
      <c r="K709" s="16"/>
      <c r="L709" s="16"/>
      <c r="M709" s="11" t="str">
        <f t="shared" si="36"/>
        <v>AWAITING INPUT</v>
      </c>
      <c r="O709" s="15"/>
      <c r="P709" s="13" t="str">
        <f t="shared" si="35"/>
        <v>←</v>
      </c>
      <c r="Q709" s="7" t="str" cm="1">
        <f t="array" ref="Q709">_xlfn.IFS(M709="ACTIVE","",M709="LEAVER","ENTER DOL",M709="LEAVER @ 31/03","ENTER DOL",M709="OPT OUT","ENTER OPT OUT DATE",M709="CAREER BREAK","ENTER START DATE OF CAREER BREAK",M709="DEATH IN SERVICE","ENTER DATE OF DEATH",M709="SWITCH TO PARTNERSHIP","ENTER SWITCH DATE",M709="SWITCH TO ALPHA","ENTER SWITCH DATE",M709="NEW JOINER","ENTER EMPLOYMENT START DATE",M709="OPT IN","ENTER OPT IN DATE",M709="NEW JOINER / LEAVER","ENTER START DATE AND DOL",M709="NEW JOINER / OPT OUT","ENTER START DATE AND DATE OF OPT OUT",M709="NEW JOINER / PARTNERSHIP","ENTER START DATE AND DATE OF SWITCH TO PARTNERSHIP",M709="LEAVER FROM CAREER BREAK","ENTER DOL",M709="LEAVER FROM OPT OUT","ENTER DOL",M709="LEAVER FROM PARTNERSHIP","ENTER DOL",M709="RETURN FROM CAREER BREAK","ENTER RETURN BACK DATE",M709="INVALID COMBINATION","REVIEW INPUT",M709="AWAITING INPUT","AWAITING INPUT",M709="CONTINUOUS OPT OUT","",M709="CONTINUOUS CAREER BREAK","",M709="CONTINUOUS PARTNERSHIP","")</f>
        <v>AWAITING INPUT</v>
      </c>
      <c r="S709" s="11" t="str">
        <f t="shared" si="34"/>
        <v/>
      </c>
    </row>
    <row r="710" spans="1:19" ht="20.25" x14ac:dyDescent="0.25">
      <c r="A710" s="46"/>
      <c r="B710" s="46"/>
      <c r="C710" s="46"/>
      <c r="D710" s="46"/>
      <c r="E710" s="46"/>
      <c r="F710" s="46"/>
      <c r="G710" s="46"/>
      <c r="H710" s="46"/>
      <c r="J710" s="16"/>
      <c r="K710" s="16"/>
      <c r="L710" s="16"/>
      <c r="M710" s="11" t="str">
        <f t="shared" si="36"/>
        <v>AWAITING INPUT</v>
      </c>
      <c r="O710" s="15"/>
      <c r="P710" s="13" t="str">
        <f t="shared" si="35"/>
        <v>←</v>
      </c>
      <c r="Q710" s="7" t="str" cm="1">
        <f t="array" ref="Q710">_xlfn.IFS(M710="ACTIVE","",M710="LEAVER","ENTER DOL",M710="LEAVER @ 31/03","ENTER DOL",M710="OPT OUT","ENTER OPT OUT DATE",M710="CAREER BREAK","ENTER START DATE OF CAREER BREAK",M710="DEATH IN SERVICE","ENTER DATE OF DEATH",M710="SWITCH TO PARTNERSHIP","ENTER SWITCH DATE",M710="SWITCH TO ALPHA","ENTER SWITCH DATE",M710="NEW JOINER","ENTER EMPLOYMENT START DATE",M710="OPT IN","ENTER OPT IN DATE",M710="NEW JOINER / LEAVER","ENTER START DATE AND DOL",M710="NEW JOINER / OPT OUT","ENTER START DATE AND DATE OF OPT OUT",M710="NEW JOINER / PARTNERSHIP","ENTER START DATE AND DATE OF SWITCH TO PARTNERSHIP",M710="LEAVER FROM CAREER BREAK","ENTER DOL",M710="LEAVER FROM OPT OUT","ENTER DOL",M710="LEAVER FROM PARTNERSHIP","ENTER DOL",M710="RETURN FROM CAREER BREAK","ENTER RETURN BACK DATE",M710="INVALID COMBINATION","REVIEW INPUT",M710="AWAITING INPUT","AWAITING INPUT",M710="CONTINUOUS OPT OUT","",M710="CONTINUOUS CAREER BREAK","",M710="CONTINUOUS PARTNERSHIP","")</f>
        <v>AWAITING INPUT</v>
      </c>
      <c r="S710" s="11" t="str">
        <f t="shared" si="34"/>
        <v/>
      </c>
    </row>
    <row r="711" spans="1:19" ht="20.25" x14ac:dyDescent="0.25">
      <c r="A711" s="46"/>
      <c r="B711" s="46"/>
      <c r="C711" s="46"/>
      <c r="D711" s="46"/>
      <c r="E711" s="46"/>
      <c r="F711" s="46"/>
      <c r="G711" s="46"/>
      <c r="H711" s="46"/>
      <c r="J711" s="16"/>
      <c r="K711" s="16"/>
      <c r="L711" s="16"/>
      <c r="M711" s="11" t="str">
        <f t="shared" si="36"/>
        <v>AWAITING INPUT</v>
      </c>
      <c r="O711" s="15"/>
      <c r="P711" s="13" t="str">
        <f t="shared" si="35"/>
        <v>←</v>
      </c>
      <c r="Q711" s="7" t="str" cm="1">
        <f t="array" ref="Q711">_xlfn.IFS(M711="ACTIVE","",M711="LEAVER","ENTER DOL",M711="LEAVER @ 31/03","ENTER DOL",M711="OPT OUT","ENTER OPT OUT DATE",M711="CAREER BREAK","ENTER START DATE OF CAREER BREAK",M711="DEATH IN SERVICE","ENTER DATE OF DEATH",M711="SWITCH TO PARTNERSHIP","ENTER SWITCH DATE",M711="SWITCH TO ALPHA","ENTER SWITCH DATE",M711="NEW JOINER","ENTER EMPLOYMENT START DATE",M711="OPT IN","ENTER OPT IN DATE",M711="NEW JOINER / LEAVER","ENTER START DATE AND DOL",M711="NEW JOINER / OPT OUT","ENTER START DATE AND DATE OF OPT OUT",M711="NEW JOINER / PARTNERSHIP","ENTER START DATE AND DATE OF SWITCH TO PARTNERSHIP",M711="LEAVER FROM CAREER BREAK","ENTER DOL",M711="LEAVER FROM OPT OUT","ENTER DOL",M711="LEAVER FROM PARTNERSHIP","ENTER DOL",M711="RETURN FROM CAREER BREAK","ENTER RETURN BACK DATE",M711="INVALID COMBINATION","REVIEW INPUT",M711="AWAITING INPUT","AWAITING INPUT",M711="CONTINUOUS OPT OUT","",M711="CONTINUOUS CAREER BREAK","",M711="CONTINUOUS PARTNERSHIP","")</f>
        <v>AWAITING INPUT</v>
      </c>
      <c r="S711" s="11" t="str">
        <f t="shared" si="34"/>
        <v/>
      </c>
    </row>
    <row r="712" spans="1:19" ht="20.25" x14ac:dyDescent="0.25">
      <c r="A712" s="46"/>
      <c r="B712" s="46"/>
      <c r="C712" s="46"/>
      <c r="D712" s="46"/>
      <c r="E712" s="46"/>
      <c r="F712" s="46"/>
      <c r="G712" s="46"/>
      <c r="H712" s="46"/>
      <c r="J712" s="16"/>
      <c r="K712" s="16"/>
      <c r="L712" s="16"/>
      <c r="M712" s="11" t="str">
        <f t="shared" si="36"/>
        <v>AWAITING INPUT</v>
      </c>
      <c r="O712" s="15"/>
      <c r="P712" s="13" t="str">
        <f t="shared" si="35"/>
        <v>←</v>
      </c>
      <c r="Q712" s="7" t="str" cm="1">
        <f t="array" ref="Q712">_xlfn.IFS(M712="ACTIVE","",M712="LEAVER","ENTER DOL",M712="LEAVER @ 31/03","ENTER DOL",M712="OPT OUT","ENTER OPT OUT DATE",M712="CAREER BREAK","ENTER START DATE OF CAREER BREAK",M712="DEATH IN SERVICE","ENTER DATE OF DEATH",M712="SWITCH TO PARTNERSHIP","ENTER SWITCH DATE",M712="SWITCH TO ALPHA","ENTER SWITCH DATE",M712="NEW JOINER","ENTER EMPLOYMENT START DATE",M712="OPT IN","ENTER OPT IN DATE",M712="NEW JOINER / LEAVER","ENTER START DATE AND DOL",M712="NEW JOINER / OPT OUT","ENTER START DATE AND DATE OF OPT OUT",M712="NEW JOINER / PARTNERSHIP","ENTER START DATE AND DATE OF SWITCH TO PARTNERSHIP",M712="LEAVER FROM CAREER BREAK","ENTER DOL",M712="LEAVER FROM OPT OUT","ENTER DOL",M712="LEAVER FROM PARTNERSHIP","ENTER DOL",M712="RETURN FROM CAREER BREAK","ENTER RETURN BACK DATE",M712="INVALID COMBINATION","REVIEW INPUT",M712="AWAITING INPUT","AWAITING INPUT",M712="CONTINUOUS OPT OUT","",M712="CONTINUOUS CAREER BREAK","",M712="CONTINUOUS PARTNERSHIP","")</f>
        <v>AWAITING INPUT</v>
      </c>
      <c r="S712" s="11" t="str">
        <f t="shared" si="34"/>
        <v/>
      </c>
    </row>
    <row r="713" spans="1:19" ht="20.25" x14ac:dyDescent="0.25">
      <c r="A713" s="46"/>
      <c r="B713" s="46"/>
      <c r="C713" s="46"/>
      <c r="D713" s="46"/>
      <c r="E713" s="46"/>
      <c r="F713" s="46"/>
      <c r="G713" s="46"/>
      <c r="H713" s="46"/>
      <c r="J713" s="16"/>
      <c r="K713" s="16"/>
      <c r="L713" s="16"/>
      <c r="M713" s="11" t="str">
        <f t="shared" si="36"/>
        <v>AWAITING INPUT</v>
      </c>
      <c r="O713" s="15"/>
      <c r="P713" s="13" t="str">
        <f t="shared" si="35"/>
        <v>←</v>
      </c>
      <c r="Q713" s="7" t="str" cm="1">
        <f t="array" ref="Q713">_xlfn.IFS(M713="ACTIVE","",M713="LEAVER","ENTER DOL",M713="LEAVER @ 31/03","ENTER DOL",M713="OPT OUT","ENTER OPT OUT DATE",M713="CAREER BREAK","ENTER START DATE OF CAREER BREAK",M713="DEATH IN SERVICE","ENTER DATE OF DEATH",M713="SWITCH TO PARTNERSHIP","ENTER SWITCH DATE",M713="SWITCH TO ALPHA","ENTER SWITCH DATE",M713="NEW JOINER","ENTER EMPLOYMENT START DATE",M713="OPT IN","ENTER OPT IN DATE",M713="NEW JOINER / LEAVER","ENTER START DATE AND DOL",M713="NEW JOINER / OPT OUT","ENTER START DATE AND DATE OF OPT OUT",M713="NEW JOINER / PARTNERSHIP","ENTER START DATE AND DATE OF SWITCH TO PARTNERSHIP",M713="LEAVER FROM CAREER BREAK","ENTER DOL",M713="LEAVER FROM OPT OUT","ENTER DOL",M713="LEAVER FROM PARTNERSHIP","ENTER DOL",M713="RETURN FROM CAREER BREAK","ENTER RETURN BACK DATE",M713="INVALID COMBINATION","REVIEW INPUT",M713="AWAITING INPUT","AWAITING INPUT",M713="CONTINUOUS OPT OUT","",M713="CONTINUOUS CAREER BREAK","",M713="CONTINUOUS PARTNERSHIP","")</f>
        <v>AWAITING INPUT</v>
      </c>
      <c r="S713" s="11" t="str">
        <f t="shared" ref="S713:S776" si="37">IF(AND($J713="ACTIVE",$K713="ACTIVE"),"A -&gt; A",IF(AND($J713="INACTIVE",$K713="ACTIVE"),"I -&gt; A",IF(AND($J713="ACTIVE",$K713="INACTIVE"),"A -&gt; I",IF(AND($J713="INACTIVE",$K713="INACTIVE"),"I -&gt; I",""))))</f>
        <v/>
      </c>
    </row>
    <row r="714" spans="1:19" ht="20.25" x14ac:dyDescent="0.25">
      <c r="A714" s="46"/>
      <c r="B714" s="46"/>
      <c r="C714" s="46"/>
      <c r="D714" s="46"/>
      <c r="E714" s="46"/>
      <c r="F714" s="46"/>
      <c r="G714" s="46"/>
      <c r="H714" s="46"/>
      <c r="J714" s="16"/>
      <c r="K714" s="16"/>
      <c r="L714" s="16"/>
      <c r="M714" s="11" t="str">
        <f t="shared" si="36"/>
        <v>AWAITING INPUT</v>
      </c>
      <c r="O714" s="15"/>
      <c r="P714" s="13" t="str">
        <f t="shared" si="35"/>
        <v>←</v>
      </c>
      <c r="Q714" s="7" t="str" cm="1">
        <f t="array" ref="Q714">_xlfn.IFS(M714="ACTIVE","",M714="LEAVER","ENTER DOL",M714="LEAVER @ 31/03","ENTER DOL",M714="OPT OUT","ENTER OPT OUT DATE",M714="CAREER BREAK","ENTER START DATE OF CAREER BREAK",M714="DEATH IN SERVICE","ENTER DATE OF DEATH",M714="SWITCH TO PARTNERSHIP","ENTER SWITCH DATE",M714="SWITCH TO ALPHA","ENTER SWITCH DATE",M714="NEW JOINER","ENTER EMPLOYMENT START DATE",M714="OPT IN","ENTER OPT IN DATE",M714="NEW JOINER / LEAVER","ENTER START DATE AND DOL",M714="NEW JOINER / OPT OUT","ENTER START DATE AND DATE OF OPT OUT",M714="NEW JOINER / PARTNERSHIP","ENTER START DATE AND DATE OF SWITCH TO PARTNERSHIP",M714="LEAVER FROM CAREER BREAK","ENTER DOL",M714="LEAVER FROM OPT OUT","ENTER DOL",M714="LEAVER FROM PARTNERSHIP","ENTER DOL",M714="RETURN FROM CAREER BREAK","ENTER RETURN BACK DATE",M714="INVALID COMBINATION","REVIEW INPUT",M714="AWAITING INPUT","AWAITING INPUT",M714="CONTINUOUS OPT OUT","",M714="CONTINUOUS CAREER BREAK","",M714="CONTINUOUS PARTNERSHIP","")</f>
        <v>AWAITING INPUT</v>
      </c>
      <c r="S714" s="11" t="str">
        <f t="shared" si="37"/>
        <v/>
      </c>
    </row>
    <row r="715" spans="1:19" ht="20.25" x14ac:dyDescent="0.25">
      <c r="A715" s="46"/>
      <c r="B715" s="46"/>
      <c r="C715" s="46"/>
      <c r="D715" s="46"/>
      <c r="E715" s="46"/>
      <c r="F715" s="46"/>
      <c r="G715" s="46"/>
      <c r="H715" s="46"/>
      <c r="J715" s="16"/>
      <c r="K715" s="16"/>
      <c r="L715" s="16"/>
      <c r="M715" s="11" t="str">
        <f t="shared" si="36"/>
        <v>AWAITING INPUT</v>
      </c>
      <c r="O715" s="15"/>
      <c r="P715" s="13" t="str">
        <f t="shared" ref="P715:P778" si="38">IF(Q715&lt;&gt;"","←","")</f>
        <v>←</v>
      </c>
      <c r="Q715" s="7" t="str" cm="1">
        <f t="array" ref="Q715">_xlfn.IFS(M715="ACTIVE","",M715="LEAVER","ENTER DOL",M715="LEAVER @ 31/03","ENTER DOL",M715="OPT OUT","ENTER OPT OUT DATE",M715="CAREER BREAK","ENTER START DATE OF CAREER BREAK",M715="DEATH IN SERVICE","ENTER DATE OF DEATH",M715="SWITCH TO PARTNERSHIP","ENTER SWITCH DATE",M715="SWITCH TO ALPHA","ENTER SWITCH DATE",M715="NEW JOINER","ENTER EMPLOYMENT START DATE",M715="OPT IN","ENTER OPT IN DATE",M715="NEW JOINER / LEAVER","ENTER START DATE AND DOL",M715="NEW JOINER / OPT OUT","ENTER START DATE AND DATE OF OPT OUT",M715="NEW JOINER / PARTNERSHIP","ENTER START DATE AND DATE OF SWITCH TO PARTNERSHIP",M715="LEAVER FROM CAREER BREAK","ENTER DOL",M715="LEAVER FROM OPT OUT","ENTER DOL",M715="LEAVER FROM PARTNERSHIP","ENTER DOL",M715="RETURN FROM CAREER BREAK","ENTER RETURN BACK DATE",M715="INVALID COMBINATION","REVIEW INPUT",M715="AWAITING INPUT","AWAITING INPUT",M715="CONTINUOUS OPT OUT","",M715="CONTINUOUS CAREER BREAK","",M715="CONTINUOUS PARTNERSHIP","")</f>
        <v>AWAITING INPUT</v>
      </c>
      <c r="S715" s="11" t="str">
        <f t="shared" si="37"/>
        <v/>
      </c>
    </row>
    <row r="716" spans="1:19" ht="20.25" x14ac:dyDescent="0.25">
      <c r="A716" s="46"/>
      <c r="B716" s="46"/>
      <c r="C716" s="46"/>
      <c r="D716" s="46"/>
      <c r="E716" s="46"/>
      <c r="F716" s="46"/>
      <c r="G716" s="46"/>
      <c r="H716" s="46"/>
      <c r="J716" s="16"/>
      <c r="K716" s="16"/>
      <c r="L716" s="16"/>
      <c r="M716" s="11" t="str">
        <f t="shared" si="36"/>
        <v>AWAITING INPUT</v>
      </c>
      <c r="O716" s="15"/>
      <c r="P716" s="13" t="str">
        <f t="shared" si="38"/>
        <v>←</v>
      </c>
      <c r="Q716" s="7" t="str" cm="1">
        <f t="array" ref="Q716">_xlfn.IFS(M716="ACTIVE","",M716="LEAVER","ENTER DOL",M716="LEAVER @ 31/03","ENTER DOL",M716="OPT OUT","ENTER OPT OUT DATE",M716="CAREER BREAK","ENTER START DATE OF CAREER BREAK",M716="DEATH IN SERVICE","ENTER DATE OF DEATH",M716="SWITCH TO PARTNERSHIP","ENTER SWITCH DATE",M716="SWITCH TO ALPHA","ENTER SWITCH DATE",M716="NEW JOINER","ENTER EMPLOYMENT START DATE",M716="OPT IN","ENTER OPT IN DATE",M716="NEW JOINER / LEAVER","ENTER START DATE AND DOL",M716="NEW JOINER / OPT OUT","ENTER START DATE AND DATE OF OPT OUT",M716="NEW JOINER / PARTNERSHIP","ENTER START DATE AND DATE OF SWITCH TO PARTNERSHIP",M716="LEAVER FROM CAREER BREAK","ENTER DOL",M716="LEAVER FROM OPT OUT","ENTER DOL",M716="LEAVER FROM PARTNERSHIP","ENTER DOL",M716="RETURN FROM CAREER BREAK","ENTER RETURN BACK DATE",M716="INVALID COMBINATION","REVIEW INPUT",M716="AWAITING INPUT","AWAITING INPUT",M716="CONTINUOUS OPT OUT","",M716="CONTINUOUS CAREER BREAK","",M716="CONTINUOUS PARTNERSHIP","")</f>
        <v>AWAITING INPUT</v>
      </c>
      <c r="S716" s="11" t="str">
        <f t="shared" si="37"/>
        <v/>
      </c>
    </row>
    <row r="717" spans="1:19" ht="20.25" x14ac:dyDescent="0.25">
      <c r="A717" s="46"/>
      <c r="B717" s="46"/>
      <c r="C717" s="46"/>
      <c r="D717" s="46"/>
      <c r="E717" s="46"/>
      <c r="F717" s="46"/>
      <c r="G717" s="46"/>
      <c r="H717" s="46"/>
      <c r="J717" s="16"/>
      <c r="K717" s="16"/>
      <c r="L717" s="16"/>
      <c r="M717" s="11" t="str">
        <f t="shared" si="36"/>
        <v>AWAITING INPUT</v>
      </c>
      <c r="O717" s="15"/>
      <c r="P717" s="13" t="str">
        <f t="shared" si="38"/>
        <v>←</v>
      </c>
      <c r="Q717" s="7" t="str" cm="1">
        <f t="array" ref="Q717">_xlfn.IFS(M717="ACTIVE","",M717="LEAVER","ENTER DOL",M717="LEAVER @ 31/03","ENTER DOL",M717="OPT OUT","ENTER OPT OUT DATE",M717="CAREER BREAK","ENTER START DATE OF CAREER BREAK",M717="DEATH IN SERVICE","ENTER DATE OF DEATH",M717="SWITCH TO PARTNERSHIP","ENTER SWITCH DATE",M717="SWITCH TO ALPHA","ENTER SWITCH DATE",M717="NEW JOINER","ENTER EMPLOYMENT START DATE",M717="OPT IN","ENTER OPT IN DATE",M717="NEW JOINER / LEAVER","ENTER START DATE AND DOL",M717="NEW JOINER / OPT OUT","ENTER START DATE AND DATE OF OPT OUT",M717="NEW JOINER / PARTNERSHIP","ENTER START DATE AND DATE OF SWITCH TO PARTNERSHIP",M717="LEAVER FROM CAREER BREAK","ENTER DOL",M717="LEAVER FROM OPT OUT","ENTER DOL",M717="LEAVER FROM PARTNERSHIP","ENTER DOL",M717="RETURN FROM CAREER BREAK","ENTER RETURN BACK DATE",M717="INVALID COMBINATION","REVIEW INPUT",M717="AWAITING INPUT","AWAITING INPUT",M717="CONTINUOUS OPT OUT","",M717="CONTINUOUS CAREER BREAK","",M717="CONTINUOUS PARTNERSHIP","")</f>
        <v>AWAITING INPUT</v>
      </c>
      <c r="S717" s="11" t="str">
        <f t="shared" si="37"/>
        <v/>
      </c>
    </row>
    <row r="718" spans="1:19" ht="20.25" x14ac:dyDescent="0.25">
      <c r="A718" s="46"/>
      <c r="B718" s="46"/>
      <c r="C718" s="46"/>
      <c r="D718" s="46"/>
      <c r="E718" s="46"/>
      <c r="F718" s="46"/>
      <c r="G718" s="46"/>
      <c r="H718" s="46"/>
      <c r="J718" s="16"/>
      <c r="K718" s="16"/>
      <c r="L718" s="16"/>
      <c r="M718" s="11" t="str">
        <f t="shared" si="36"/>
        <v>AWAITING INPUT</v>
      </c>
      <c r="O718" s="15"/>
      <c r="P718" s="13" t="str">
        <f t="shared" si="38"/>
        <v>←</v>
      </c>
      <c r="Q718" s="7" t="str" cm="1">
        <f t="array" ref="Q718">_xlfn.IFS(M718="ACTIVE","",M718="LEAVER","ENTER DOL",M718="LEAVER @ 31/03","ENTER DOL",M718="OPT OUT","ENTER OPT OUT DATE",M718="CAREER BREAK","ENTER START DATE OF CAREER BREAK",M718="DEATH IN SERVICE","ENTER DATE OF DEATH",M718="SWITCH TO PARTNERSHIP","ENTER SWITCH DATE",M718="SWITCH TO ALPHA","ENTER SWITCH DATE",M718="NEW JOINER","ENTER EMPLOYMENT START DATE",M718="OPT IN","ENTER OPT IN DATE",M718="NEW JOINER / LEAVER","ENTER START DATE AND DOL",M718="NEW JOINER / OPT OUT","ENTER START DATE AND DATE OF OPT OUT",M718="NEW JOINER / PARTNERSHIP","ENTER START DATE AND DATE OF SWITCH TO PARTNERSHIP",M718="LEAVER FROM CAREER BREAK","ENTER DOL",M718="LEAVER FROM OPT OUT","ENTER DOL",M718="LEAVER FROM PARTNERSHIP","ENTER DOL",M718="RETURN FROM CAREER BREAK","ENTER RETURN BACK DATE",M718="INVALID COMBINATION","REVIEW INPUT",M718="AWAITING INPUT","AWAITING INPUT",M718="CONTINUOUS OPT OUT","",M718="CONTINUOUS CAREER BREAK","",M718="CONTINUOUS PARTNERSHIP","")</f>
        <v>AWAITING INPUT</v>
      </c>
      <c r="S718" s="11" t="str">
        <f t="shared" si="37"/>
        <v/>
      </c>
    </row>
    <row r="719" spans="1:19" ht="20.25" x14ac:dyDescent="0.25">
      <c r="A719" s="46"/>
      <c r="B719" s="46"/>
      <c r="C719" s="46"/>
      <c r="D719" s="46"/>
      <c r="E719" s="46"/>
      <c r="F719" s="46"/>
      <c r="G719" s="46"/>
      <c r="H719" s="46"/>
      <c r="J719" s="16"/>
      <c r="K719" s="16"/>
      <c r="L719" s="16"/>
      <c r="M719" s="11" t="str">
        <f t="shared" si="36"/>
        <v>AWAITING INPUT</v>
      </c>
      <c r="O719" s="15"/>
      <c r="P719" s="13" t="str">
        <f t="shared" si="38"/>
        <v>←</v>
      </c>
      <c r="Q719" s="7" t="str" cm="1">
        <f t="array" ref="Q719">_xlfn.IFS(M719="ACTIVE","",M719="LEAVER","ENTER DOL",M719="LEAVER @ 31/03","ENTER DOL",M719="OPT OUT","ENTER OPT OUT DATE",M719="CAREER BREAK","ENTER START DATE OF CAREER BREAK",M719="DEATH IN SERVICE","ENTER DATE OF DEATH",M719="SWITCH TO PARTNERSHIP","ENTER SWITCH DATE",M719="SWITCH TO ALPHA","ENTER SWITCH DATE",M719="NEW JOINER","ENTER EMPLOYMENT START DATE",M719="OPT IN","ENTER OPT IN DATE",M719="NEW JOINER / LEAVER","ENTER START DATE AND DOL",M719="NEW JOINER / OPT OUT","ENTER START DATE AND DATE OF OPT OUT",M719="NEW JOINER / PARTNERSHIP","ENTER START DATE AND DATE OF SWITCH TO PARTNERSHIP",M719="LEAVER FROM CAREER BREAK","ENTER DOL",M719="LEAVER FROM OPT OUT","ENTER DOL",M719="LEAVER FROM PARTNERSHIP","ENTER DOL",M719="RETURN FROM CAREER BREAK","ENTER RETURN BACK DATE",M719="INVALID COMBINATION","REVIEW INPUT",M719="AWAITING INPUT","AWAITING INPUT",M719="CONTINUOUS OPT OUT","",M719="CONTINUOUS CAREER BREAK","",M719="CONTINUOUS PARTNERSHIP","")</f>
        <v>AWAITING INPUT</v>
      </c>
      <c r="S719" s="11" t="str">
        <f t="shared" si="37"/>
        <v/>
      </c>
    </row>
    <row r="720" spans="1:19" ht="20.25" x14ac:dyDescent="0.25">
      <c r="A720" s="46"/>
      <c r="B720" s="46"/>
      <c r="C720" s="46"/>
      <c r="D720" s="46"/>
      <c r="E720" s="46"/>
      <c r="F720" s="46"/>
      <c r="G720" s="46"/>
      <c r="H720" s="46"/>
      <c r="J720" s="16"/>
      <c r="K720" s="16"/>
      <c r="L720" s="16"/>
      <c r="M720" s="11" t="str">
        <f t="shared" si="36"/>
        <v>AWAITING INPUT</v>
      </c>
      <c r="O720" s="15"/>
      <c r="P720" s="13" t="str">
        <f t="shared" si="38"/>
        <v>←</v>
      </c>
      <c r="Q720" s="7" t="str" cm="1">
        <f t="array" ref="Q720">_xlfn.IFS(M720="ACTIVE","",M720="LEAVER","ENTER DOL",M720="LEAVER @ 31/03","ENTER DOL",M720="OPT OUT","ENTER OPT OUT DATE",M720="CAREER BREAK","ENTER START DATE OF CAREER BREAK",M720="DEATH IN SERVICE","ENTER DATE OF DEATH",M720="SWITCH TO PARTNERSHIP","ENTER SWITCH DATE",M720="SWITCH TO ALPHA","ENTER SWITCH DATE",M720="NEW JOINER","ENTER EMPLOYMENT START DATE",M720="OPT IN","ENTER OPT IN DATE",M720="NEW JOINER / LEAVER","ENTER START DATE AND DOL",M720="NEW JOINER / OPT OUT","ENTER START DATE AND DATE OF OPT OUT",M720="NEW JOINER / PARTNERSHIP","ENTER START DATE AND DATE OF SWITCH TO PARTNERSHIP",M720="LEAVER FROM CAREER BREAK","ENTER DOL",M720="LEAVER FROM OPT OUT","ENTER DOL",M720="LEAVER FROM PARTNERSHIP","ENTER DOL",M720="RETURN FROM CAREER BREAK","ENTER RETURN BACK DATE",M720="INVALID COMBINATION","REVIEW INPUT",M720="AWAITING INPUT","AWAITING INPUT",M720="CONTINUOUS OPT OUT","",M720="CONTINUOUS CAREER BREAK","",M720="CONTINUOUS PARTNERSHIP","")</f>
        <v>AWAITING INPUT</v>
      </c>
      <c r="S720" s="11" t="str">
        <f t="shared" si="37"/>
        <v/>
      </c>
    </row>
    <row r="721" spans="1:19" ht="20.25" x14ac:dyDescent="0.25">
      <c r="A721" s="46"/>
      <c r="B721" s="46"/>
      <c r="C721" s="46"/>
      <c r="D721" s="46"/>
      <c r="E721" s="46"/>
      <c r="F721" s="46"/>
      <c r="G721" s="46"/>
      <c r="H721" s="46"/>
      <c r="J721" s="16"/>
      <c r="K721" s="16"/>
      <c r="L721" s="16"/>
      <c r="M721" s="11" t="str">
        <f t="shared" si="36"/>
        <v>AWAITING INPUT</v>
      </c>
      <c r="O721" s="15"/>
      <c r="P721" s="13" t="str">
        <f t="shared" si="38"/>
        <v>←</v>
      </c>
      <c r="Q721" s="7" t="str" cm="1">
        <f t="array" ref="Q721">_xlfn.IFS(M721="ACTIVE","",M721="LEAVER","ENTER DOL",M721="LEAVER @ 31/03","ENTER DOL",M721="OPT OUT","ENTER OPT OUT DATE",M721="CAREER BREAK","ENTER START DATE OF CAREER BREAK",M721="DEATH IN SERVICE","ENTER DATE OF DEATH",M721="SWITCH TO PARTNERSHIP","ENTER SWITCH DATE",M721="SWITCH TO ALPHA","ENTER SWITCH DATE",M721="NEW JOINER","ENTER EMPLOYMENT START DATE",M721="OPT IN","ENTER OPT IN DATE",M721="NEW JOINER / LEAVER","ENTER START DATE AND DOL",M721="NEW JOINER / OPT OUT","ENTER START DATE AND DATE OF OPT OUT",M721="NEW JOINER / PARTNERSHIP","ENTER START DATE AND DATE OF SWITCH TO PARTNERSHIP",M721="LEAVER FROM CAREER BREAK","ENTER DOL",M721="LEAVER FROM OPT OUT","ENTER DOL",M721="LEAVER FROM PARTNERSHIP","ENTER DOL",M721="RETURN FROM CAREER BREAK","ENTER RETURN BACK DATE",M721="INVALID COMBINATION","REVIEW INPUT",M721="AWAITING INPUT","AWAITING INPUT",M721="CONTINUOUS OPT OUT","",M721="CONTINUOUS CAREER BREAK","",M721="CONTINUOUS PARTNERSHIP","")</f>
        <v>AWAITING INPUT</v>
      </c>
      <c r="S721" s="11" t="str">
        <f t="shared" si="37"/>
        <v/>
      </c>
    </row>
    <row r="722" spans="1:19" ht="20.25" x14ac:dyDescent="0.25">
      <c r="A722" s="46"/>
      <c r="B722" s="46"/>
      <c r="C722" s="46"/>
      <c r="D722" s="46"/>
      <c r="E722" s="46"/>
      <c r="F722" s="46"/>
      <c r="G722" s="46"/>
      <c r="H722" s="46"/>
      <c r="J722" s="16"/>
      <c r="K722" s="16"/>
      <c r="L722" s="16"/>
      <c r="M722" s="11" t="str">
        <f t="shared" si="36"/>
        <v>AWAITING INPUT</v>
      </c>
      <c r="O722" s="15"/>
      <c r="P722" s="13" t="str">
        <f t="shared" si="38"/>
        <v>←</v>
      </c>
      <c r="Q722" s="7" t="str" cm="1">
        <f t="array" ref="Q722">_xlfn.IFS(M722="ACTIVE","",M722="LEAVER","ENTER DOL",M722="LEAVER @ 31/03","ENTER DOL",M722="OPT OUT","ENTER OPT OUT DATE",M722="CAREER BREAK","ENTER START DATE OF CAREER BREAK",M722="DEATH IN SERVICE","ENTER DATE OF DEATH",M722="SWITCH TO PARTNERSHIP","ENTER SWITCH DATE",M722="SWITCH TO ALPHA","ENTER SWITCH DATE",M722="NEW JOINER","ENTER EMPLOYMENT START DATE",M722="OPT IN","ENTER OPT IN DATE",M722="NEW JOINER / LEAVER","ENTER START DATE AND DOL",M722="NEW JOINER / OPT OUT","ENTER START DATE AND DATE OF OPT OUT",M722="NEW JOINER / PARTNERSHIP","ENTER START DATE AND DATE OF SWITCH TO PARTNERSHIP",M722="LEAVER FROM CAREER BREAK","ENTER DOL",M722="LEAVER FROM OPT OUT","ENTER DOL",M722="LEAVER FROM PARTNERSHIP","ENTER DOL",M722="RETURN FROM CAREER BREAK","ENTER RETURN BACK DATE",M722="INVALID COMBINATION","REVIEW INPUT",M722="AWAITING INPUT","AWAITING INPUT",M722="CONTINUOUS OPT OUT","",M722="CONTINUOUS CAREER BREAK","",M722="CONTINUOUS PARTNERSHIP","")</f>
        <v>AWAITING INPUT</v>
      </c>
      <c r="S722" s="11" t="str">
        <f t="shared" si="37"/>
        <v/>
      </c>
    </row>
    <row r="723" spans="1:19" ht="20.25" x14ac:dyDescent="0.25">
      <c r="A723" s="46"/>
      <c r="B723" s="46"/>
      <c r="C723" s="46"/>
      <c r="D723" s="46"/>
      <c r="E723" s="46"/>
      <c r="F723" s="46"/>
      <c r="G723" s="46"/>
      <c r="H723" s="46"/>
      <c r="J723" s="16"/>
      <c r="K723" s="16"/>
      <c r="L723" s="16"/>
      <c r="M723" s="11" t="str">
        <f t="shared" si="36"/>
        <v>AWAITING INPUT</v>
      </c>
      <c r="O723" s="15"/>
      <c r="P723" s="13" t="str">
        <f t="shared" si="38"/>
        <v>←</v>
      </c>
      <c r="Q723" s="7" t="str" cm="1">
        <f t="array" ref="Q723">_xlfn.IFS(M723="ACTIVE","",M723="LEAVER","ENTER DOL",M723="LEAVER @ 31/03","ENTER DOL",M723="OPT OUT","ENTER OPT OUT DATE",M723="CAREER BREAK","ENTER START DATE OF CAREER BREAK",M723="DEATH IN SERVICE","ENTER DATE OF DEATH",M723="SWITCH TO PARTNERSHIP","ENTER SWITCH DATE",M723="SWITCH TO ALPHA","ENTER SWITCH DATE",M723="NEW JOINER","ENTER EMPLOYMENT START DATE",M723="OPT IN","ENTER OPT IN DATE",M723="NEW JOINER / LEAVER","ENTER START DATE AND DOL",M723="NEW JOINER / OPT OUT","ENTER START DATE AND DATE OF OPT OUT",M723="NEW JOINER / PARTNERSHIP","ENTER START DATE AND DATE OF SWITCH TO PARTNERSHIP",M723="LEAVER FROM CAREER BREAK","ENTER DOL",M723="LEAVER FROM OPT OUT","ENTER DOL",M723="LEAVER FROM PARTNERSHIP","ENTER DOL",M723="RETURN FROM CAREER BREAK","ENTER RETURN BACK DATE",M723="INVALID COMBINATION","REVIEW INPUT",M723="AWAITING INPUT","AWAITING INPUT",M723="CONTINUOUS OPT OUT","",M723="CONTINUOUS CAREER BREAK","",M723="CONTINUOUS PARTNERSHIP","")</f>
        <v>AWAITING INPUT</v>
      </c>
      <c r="S723" s="11" t="str">
        <f t="shared" si="37"/>
        <v/>
      </c>
    </row>
    <row r="724" spans="1:19" ht="20.25" x14ac:dyDescent="0.25">
      <c r="A724" s="46"/>
      <c r="B724" s="46"/>
      <c r="C724" s="46"/>
      <c r="D724" s="46"/>
      <c r="E724" s="46"/>
      <c r="F724" s="46"/>
      <c r="G724" s="46"/>
      <c r="H724" s="46"/>
      <c r="J724" s="16"/>
      <c r="K724" s="16"/>
      <c r="L724" s="16"/>
      <c r="M724" s="11" t="str">
        <f t="shared" si="36"/>
        <v>AWAITING INPUT</v>
      </c>
      <c r="O724" s="15"/>
      <c r="P724" s="13" t="str">
        <f t="shared" si="38"/>
        <v>←</v>
      </c>
      <c r="Q724" s="7" t="str" cm="1">
        <f t="array" ref="Q724">_xlfn.IFS(M724="ACTIVE","",M724="LEAVER","ENTER DOL",M724="LEAVER @ 31/03","ENTER DOL",M724="OPT OUT","ENTER OPT OUT DATE",M724="CAREER BREAK","ENTER START DATE OF CAREER BREAK",M724="DEATH IN SERVICE","ENTER DATE OF DEATH",M724="SWITCH TO PARTNERSHIP","ENTER SWITCH DATE",M724="SWITCH TO ALPHA","ENTER SWITCH DATE",M724="NEW JOINER","ENTER EMPLOYMENT START DATE",M724="OPT IN","ENTER OPT IN DATE",M724="NEW JOINER / LEAVER","ENTER START DATE AND DOL",M724="NEW JOINER / OPT OUT","ENTER START DATE AND DATE OF OPT OUT",M724="NEW JOINER / PARTNERSHIP","ENTER START DATE AND DATE OF SWITCH TO PARTNERSHIP",M724="LEAVER FROM CAREER BREAK","ENTER DOL",M724="LEAVER FROM OPT OUT","ENTER DOL",M724="LEAVER FROM PARTNERSHIP","ENTER DOL",M724="RETURN FROM CAREER BREAK","ENTER RETURN BACK DATE",M724="INVALID COMBINATION","REVIEW INPUT",M724="AWAITING INPUT","AWAITING INPUT",M724="CONTINUOUS OPT OUT","",M724="CONTINUOUS CAREER BREAK","",M724="CONTINUOUS PARTNERSHIP","")</f>
        <v>AWAITING INPUT</v>
      </c>
      <c r="S724" s="11" t="str">
        <f t="shared" si="37"/>
        <v/>
      </c>
    </row>
    <row r="725" spans="1:19" ht="20.25" x14ac:dyDescent="0.25">
      <c r="A725" s="46"/>
      <c r="B725" s="46"/>
      <c r="C725" s="46"/>
      <c r="D725" s="46"/>
      <c r="E725" s="46"/>
      <c r="F725" s="46"/>
      <c r="G725" s="46"/>
      <c r="H725" s="46"/>
      <c r="J725" s="16"/>
      <c r="K725" s="16"/>
      <c r="L725" s="16"/>
      <c r="M725" s="11" t="str">
        <f t="shared" si="36"/>
        <v>AWAITING INPUT</v>
      </c>
      <c r="O725" s="15"/>
      <c r="P725" s="13" t="str">
        <f t="shared" si="38"/>
        <v>←</v>
      </c>
      <c r="Q725" s="7" t="str" cm="1">
        <f t="array" ref="Q725">_xlfn.IFS(M725="ACTIVE","",M725="LEAVER","ENTER DOL",M725="LEAVER @ 31/03","ENTER DOL",M725="OPT OUT","ENTER OPT OUT DATE",M725="CAREER BREAK","ENTER START DATE OF CAREER BREAK",M725="DEATH IN SERVICE","ENTER DATE OF DEATH",M725="SWITCH TO PARTNERSHIP","ENTER SWITCH DATE",M725="SWITCH TO ALPHA","ENTER SWITCH DATE",M725="NEW JOINER","ENTER EMPLOYMENT START DATE",M725="OPT IN","ENTER OPT IN DATE",M725="NEW JOINER / LEAVER","ENTER START DATE AND DOL",M725="NEW JOINER / OPT OUT","ENTER START DATE AND DATE OF OPT OUT",M725="NEW JOINER / PARTNERSHIP","ENTER START DATE AND DATE OF SWITCH TO PARTNERSHIP",M725="LEAVER FROM CAREER BREAK","ENTER DOL",M725="LEAVER FROM OPT OUT","ENTER DOL",M725="LEAVER FROM PARTNERSHIP","ENTER DOL",M725="RETURN FROM CAREER BREAK","ENTER RETURN BACK DATE",M725="INVALID COMBINATION","REVIEW INPUT",M725="AWAITING INPUT","AWAITING INPUT",M725="CONTINUOUS OPT OUT","",M725="CONTINUOUS CAREER BREAK","",M725="CONTINUOUS PARTNERSHIP","")</f>
        <v>AWAITING INPUT</v>
      </c>
      <c r="S725" s="11" t="str">
        <f t="shared" si="37"/>
        <v/>
      </c>
    </row>
    <row r="726" spans="1:19" ht="20.25" x14ac:dyDescent="0.25">
      <c r="A726" s="46"/>
      <c r="B726" s="46"/>
      <c r="C726" s="46"/>
      <c r="D726" s="46"/>
      <c r="E726" s="46"/>
      <c r="F726" s="46"/>
      <c r="G726" s="46"/>
      <c r="H726" s="46"/>
      <c r="J726" s="16"/>
      <c r="K726" s="16"/>
      <c r="L726" s="16"/>
      <c r="M726" s="11" t="str">
        <f t="shared" si="36"/>
        <v>AWAITING INPUT</v>
      </c>
      <c r="O726" s="15"/>
      <c r="P726" s="13" t="str">
        <f t="shared" si="38"/>
        <v>←</v>
      </c>
      <c r="Q726" s="7" t="str" cm="1">
        <f t="array" ref="Q726">_xlfn.IFS(M726="ACTIVE","",M726="LEAVER","ENTER DOL",M726="LEAVER @ 31/03","ENTER DOL",M726="OPT OUT","ENTER OPT OUT DATE",M726="CAREER BREAK","ENTER START DATE OF CAREER BREAK",M726="DEATH IN SERVICE","ENTER DATE OF DEATH",M726="SWITCH TO PARTNERSHIP","ENTER SWITCH DATE",M726="SWITCH TO ALPHA","ENTER SWITCH DATE",M726="NEW JOINER","ENTER EMPLOYMENT START DATE",M726="OPT IN","ENTER OPT IN DATE",M726="NEW JOINER / LEAVER","ENTER START DATE AND DOL",M726="NEW JOINER / OPT OUT","ENTER START DATE AND DATE OF OPT OUT",M726="NEW JOINER / PARTNERSHIP","ENTER START DATE AND DATE OF SWITCH TO PARTNERSHIP",M726="LEAVER FROM CAREER BREAK","ENTER DOL",M726="LEAVER FROM OPT OUT","ENTER DOL",M726="LEAVER FROM PARTNERSHIP","ENTER DOL",M726="RETURN FROM CAREER BREAK","ENTER RETURN BACK DATE",M726="INVALID COMBINATION","REVIEW INPUT",M726="AWAITING INPUT","AWAITING INPUT",M726="CONTINUOUS OPT OUT","",M726="CONTINUOUS CAREER BREAK","",M726="CONTINUOUS PARTNERSHIP","")</f>
        <v>AWAITING INPUT</v>
      </c>
      <c r="S726" s="11" t="str">
        <f t="shared" si="37"/>
        <v/>
      </c>
    </row>
    <row r="727" spans="1:19" ht="20.25" x14ac:dyDescent="0.25">
      <c r="A727" s="46"/>
      <c r="B727" s="46"/>
      <c r="C727" s="46"/>
      <c r="D727" s="46"/>
      <c r="E727" s="46"/>
      <c r="F727" s="46"/>
      <c r="G727" s="46"/>
      <c r="H727" s="46"/>
      <c r="J727" s="16"/>
      <c r="K727" s="16"/>
      <c r="L727" s="16"/>
      <c r="M727" s="11" t="str">
        <f t="shared" si="36"/>
        <v>AWAITING INPUT</v>
      </c>
      <c r="O727" s="15"/>
      <c r="P727" s="13" t="str">
        <f t="shared" si="38"/>
        <v>←</v>
      </c>
      <c r="Q727" s="7" t="str" cm="1">
        <f t="array" ref="Q727">_xlfn.IFS(M727="ACTIVE","",M727="LEAVER","ENTER DOL",M727="LEAVER @ 31/03","ENTER DOL",M727="OPT OUT","ENTER OPT OUT DATE",M727="CAREER BREAK","ENTER START DATE OF CAREER BREAK",M727="DEATH IN SERVICE","ENTER DATE OF DEATH",M727="SWITCH TO PARTNERSHIP","ENTER SWITCH DATE",M727="SWITCH TO ALPHA","ENTER SWITCH DATE",M727="NEW JOINER","ENTER EMPLOYMENT START DATE",M727="OPT IN","ENTER OPT IN DATE",M727="NEW JOINER / LEAVER","ENTER START DATE AND DOL",M727="NEW JOINER / OPT OUT","ENTER START DATE AND DATE OF OPT OUT",M727="NEW JOINER / PARTNERSHIP","ENTER START DATE AND DATE OF SWITCH TO PARTNERSHIP",M727="LEAVER FROM CAREER BREAK","ENTER DOL",M727="LEAVER FROM OPT OUT","ENTER DOL",M727="LEAVER FROM PARTNERSHIP","ENTER DOL",M727="RETURN FROM CAREER BREAK","ENTER RETURN BACK DATE",M727="INVALID COMBINATION","REVIEW INPUT",M727="AWAITING INPUT","AWAITING INPUT",M727="CONTINUOUS OPT OUT","",M727="CONTINUOUS CAREER BREAK","",M727="CONTINUOUS PARTNERSHIP","")</f>
        <v>AWAITING INPUT</v>
      </c>
      <c r="S727" s="11" t="str">
        <f t="shared" si="37"/>
        <v/>
      </c>
    </row>
    <row r="728" spans="1:19" ht="20.25" x14ac:dyDescent="0.25">
      <c r="A728" s="46"/>
      <c r="B728" s="46"/>
      <c r="C728" s="46"/>
      <c r="D728" s="46"/>
      <c r="E728" s="46"/>
      <c r="F728" s="46"/>
      <c r="G728" s="46"/>
      <c r="H728" s="46"/>
      <c r="J728" s="16"/>
      <c r="K728" s="16"/>
      <c r="L728" s="16"/>
      <c r="M728" s="11" t="str">
        <f t="shared" si="36"/>
        <v>AWAITING INPUT</v>
      </c>
      <c r="O728" s="15"/>
      <c r="P728" s="13" t="str">
        <f t="shared" si="38"/>
        <v>←</v>
      </c>
      <c r="Q728" s="7" t="str" cm="1">
        <f t="array" ref="Q728">_xlfn.IFS(M728="ACTIVE","",M728="LEAVER","ENTER DOL",M728="LEAVER @ 31/03","ENTER DOL",M728="OPT OUT","ENTER OPT OUT DATE",M728="CAREER BREAK","ENTER START DATE OF CAREER BREAK",M728="DEATH IN SERVICE","ENTER DATE OF DEATH",M728="SWITCH TO PARTNERSHIP","ENTER SWITCH DATE",M728="SWITCH TO ALPHA","ENTER SWITCH DATE",M728="NEW JOINER","ENTER EMPLOYMENT START DATE",M728="OPT IN","ENTER OPT IN DATE",M728="NEW JOINER / LEAVER","ENTER START DATE AND DOL",M728="NEW JOINER / OPT OUT","ENTER START DATE AND DATE OF OPT OUT",M728="NEW JOINER / PARTNERSHIP","ENTER START DATE AND DATE OF SWITCH TO PARTNERSHIP",M728="LEAVER FROM CAREER BREAK","ENTER DOL",M728="LEAVER FROM OPT OUT","ENTER DOL",M728="LEAVER FROM PARTNERSHIP","ENTER DOL",M728="RETURN FROM CAREER BREAK","ENTER RETURN BACK DATE",M728="INVALID COMBINATION","REVIEW INPUT",M728="AWAITING INPUT","AWAITING INPUT",M728="CONTINUOUS OPT OUT","",M728="CONTINUOUS CAREER BREAK","",M728="CONTINUOUS PARTNERSHIP","")</f>
        <v>AWAITING INPUT</v>
      </c>
      <c r="S728" s="11" t="str">
        <f t="shared" si="37"/>
        <v/>
      </c>
    </row>
    <row r="729" spans="1:19" ht="20.25" x14ac:dyDescent="0.25">
      <c r="A729" s="46"/>
      <c r="B729" s="46"/>
      <c r="C729" s="46"/>
      <c r="D729" s="46"/>
      <c r="E729" s="46"/>
      <c r="F729" s="46"/>
      <c r="G729" s="46"/>
      <c r="H729" s="46"/>
      <c r="J729" s="16"/>
      <c r="K729" s="16"/>
      <c r="L729" s="16"/>
      <c r="M729" s="11" t="str">
        <f t="shared" si="36"/>
        <v>AWAITING INPUT</v>
      </c>
      <c r="O729" s="15"/>
      <c r="P729" s="13" t="str">
        <f t="shared" si="38"/>
        <v>←</v>
      </c>
      <c r="Q729" s="7" t="str" cm="1">
        <f t="array" ref="Q729">_xlfn.IFS(M729="ACTIVE","",M729="LEAVER","ENTER DOL",M729="LEAVER @ 31/03","ENTER DOL",M729="OPT OUT","ENTER OPT OUT DATE",M729="CAREER BREAK","ENTER START DATE OF CAREER BREAK",M729="DEATH IN SERVICE","ENTER DATE OF DEATH",M729="SWITCH TO PARTNERSHIP","ENTER SWITCH DATE",M729="SWITCH TO ALPHA","ENTER SWITCH DATE",M729="NEW JOINER","ENTER EMPLOYMENT START DATE",M729="OPT IN","ENTER OPT IN DATE",M729="NEW JOINER / LEAVER","ENTER START DATE AND DOL",M729="NEW JOINER / OPT OUT","ENTER START DATE AND DATE OF OPT OUT",M729="NEW JOINER / PARTNERSHIP","ENTER START DATE AND DATE OF SWITCH TO PARTNERSHIP",M729="LEAVER FROM CAREER BREAK","ENTER DOL",M729="LEAVER FROM OPT OUT","ENTER DOL",M729="LEAVER FROM PARTNERSHIP","ENTER DOL",M729="RETURN FROM CAREER BREAK","ENTER RETURN BACK DATE",M729="INVALID COMBINATION","REVIEW INPUT",M729="AWAITING INPUT","AWAITING INPUT",M729="CONTINUOUS OPT OUT","",M729="CONTINUOUS CAREER BREAK","",M729="CONTINUOUS PARTNERSHIP","")</f>
        <v>AWAITING INPUT</v>
      </c>
      <c r="S729" s="11" t="str">
        <f t="shared" si="37"/>
        <v/>
      </c>
    </row>
    <row r="730" spans="1:19" ht="20.25" x14ac:dyDescent="0.25">
      <c r="A730" s="46"/>
      <c r="B730" s="46"/>
      <c r="C730" s="46"/>
      <c r="D730" s="46"/>
      <c r="E730" s="46"/>
      <c r="F730" s="46"/>
      <c r="G730" s="46"/>
      <c r="H730" s="46"/>
      <c r="J730" s="16"/>
      <c r="K730" s="16"/>
      <c r="L730" s="16"/>
      <c r="M730" s="11" t="str">
        <f t="shared" si="36"/>
        <v>AWAITING INPUT</v>
      </c>
      <c r="O730" s="15"/>
      <c r="P730" s="13" t="str">
        <f t="shared" si="38"/>
        <v>←</v>
      </c>
      <c r="Q730" s="7" t="str" cm="1">
        <f t="array" ref="Q730">_xlfn.IFS(M730="ACTIVE","",M730="LEAVER","ENTER DOL",M730="LEAVER @ 31/03","ENTER DOL",M730="OPT OUT","ENTER OPT OUT DATE",M730="CAREER BREAK","ENTER START DATE OF CAREER BREAK",M730="DEATH IN SERVICE","ENTER DATE OF DEATH",M730="SWITCH TO PARTNERSHIP","ENTER SWITCH DATE",M730="SWITCH TO ALPHA","ENTER SWITCH DATE",M730="NEW JOINER","ENTER EMPLOYMENT START DATE",M730="OPT IN","ENTER OPT IN DATE",M730="NEW JOINER / LEAVER","ENTER START DATE AND DOL",M730="NEW JOINER / OPT OUT","ENTER START DATE AND DATE OF OPT OUT",M730="NEW JOINER / PARTNERSHIP","ENTER START DATE AND DATE OF SWITCH TO PARTNERSHIP",M730="LEAVER FROM CAREER BREAK","ENTER DOL",M730="LEAVER FROM OPT OUT","ENTER DOL",M730="LEAVER FROM PARTNERSHIP","ENTER DOL",M730="RETURN FROM CAREER BREAK","ENTER RETURN BACK DATE",M730="INVALID COMBINATION","REVIEW INPUT",M730="AWAITING INPUT","AWAITING INPUT",M730="CONTINUOUS OPT OUT","",M730="CONTINUOUS CAREER BREAK","",M730="CONTINUOUS PARTNERSHIP","")</f>
        <v>AWAITING INPUT</v>
      </c>
      <c r="S730" s="11" t="str">
        <f t="shared" si="37"/>
        <v/>
      </c>
    </row>
    <row r="731" spans="1:19" ht="20.25" x14ac:dyDescent="0.25">
      <c r="A731" s="46"/>
      <c r="B731" s="46"/>
      <c r="C731" s="46"/>
      <c r="D731" s="46"/>
      <c r="E731" s="46"/>
      <c r="F731" s="46"/>
      <c r="G731" s="46"/>
      <c r="H731" s="46"/>
      <c r="J731" s="16"/>
      <c r="K731" s="16"/>
      <c r="L731" s="16"/>
      <c r="M731" s="11" t="str">
        <f t="shared" si="36"/>
        <v>AWAITING INPUT</v>
      </c>
      <c r="O731" s="15"/>
      <c r="P731" s="13" t="str">
        <f t="shared" si="38"/>
        <v>←</v>
      </c>
      <c r="Q731" s="7" t="str" cm="1">
        <f t="array" ref="Q731">_xlfn.IFS(M731="ACTIVE","",M731="LEAVER","ENTER DOL",M731="LEAVER @ 31/03","ENTER DOL",M731="OPT OUT","ENTER OPT OUT DATE",M731="CAREER BREAK","ENTER START DATE OF CAREER BREAK",M731="DEATH IN SERVICE","ENTER DATE OF DEATH",M731="SWITCH TO PARTNERSHIP","ENTER SWITCH DATE",M731="SWITCH TO ALPHA","ENTER SWITCH DATE",M731="NEW JOINER","ENTER EMPLOYMENT START DATE",M731="OPT IN","ENTER OPT IN DATE",M731="NEW JOINER / LEAVER","ENTER START DATE AND DOL",M731="NEW JOINER / OPT OUT","ENTER START DATE AND DATE OF OPT OUT",M731="NEW JOINER / PARTNERSHIP","ENTER START DATE AND DATE OF SWITCH TO PARTNERSHIP",M731="LEAVER FROM CAREER BREAK","ENTER DOL",M731="LEAVER FROM OPT OUT","ENTER DOL",M731="LEAVER FROM PARTNERSHIP","ENTER DOL",M731="RETURN FROM CAREER BREAK","ENTER RETURN BACK DATE",M731="INVALID COMBINATION","REVIEW INPUT",M731="AWAITING INPUT","AWAITING INPUT",M731="CONTINUOUS OPT OUT","",M731="CONTINUOUS CAREER BREAK","",M731="CONTINUOUS PARTNERSHIP","")</f>
        <v>AWAITING INPUT</v>
      </c>
      <c r="S731" s="11" t="str">
        <f t="shared" si="37"/>
        <v/>
      </c>
    </row>
    <row r="732" spans="1:19" ht="20.25" x14ac:dyDescent="0.25">
      <c r="A732" s="46"/>
      <c r="B732" s="46"/>
      <c r="C732" s="46"/>
      <c r="D732" s="46"/>
      <c r="E732" s="46"/>
      <c r="F732" s="46"/>
      <c r="G732" s="46"/>
      <c r="H732" s="46"/>
      <c r="J732" s="16"/>
      <c r="K732" s="16"/>
      <c r="L732" s="16"/>
      <c r="M732" s="11" t="str">
        <f t="shared" si="36"/>
        <v>AWAITING INPUT</v>
      </c>
      <c r="O732" s="15"/>
      <c r="P732" s="13" t="str">
        <f t="shared" si="38"/>
        <v>←</v>
      </c>
      <c r="Q732" s="7" t="str" cm="1">
        <f t="array" ref="Q732">_xlfn.IFS(M732="ACTIVE","",M732="LEAVER","ENTER DOL",M732="LEAVER @ 31/03","ENTER DOL",M732="OPT OUT","ENTER OPT OUT DATE",M732="CAREER BREAK","ENTER START DATE OF CAREER BREAK",M732="DEATH IN SERVICE","ENTER DATE OF DEATH",M732="SWITCH TO PARTNERSHIP","ENTER SWITCH DATE",M732="SWITCH TO ALPHA","ENTER SWITCH DATE",M732="NEW JOINER","ENTER EMPLOYMENT START DATE",M732="OPT IN","ENTER OPT IN DATE",M732="NEW JOINER / LEAVER","ENTER START DATE AND DOL",M732="NEW JOINER / OPT OUT","ENTER START DATE AND DATE OF OPT OUT",M732="NEW JOINER / PARTNERSHIP","ENTER START DATE AND DATE OF SWITCH TO PARTNERSHIP",M732="LEAVER FROM CAREER BREAK","ENTER DOL",M732="LEAVER FROM OPT OUT","ENTER DOL",M732="LEAVER FROM PARTNERSHIP","ENTER DOL",M732="RETURN FROM CAREER BREAK","ENTER RETURN BACK DATE",M732="INVALID COMBINATION","REVIEW INPUT",M732="AWAITING INPUT","AWAITING INPUT",M732="CONTINUOUS OPT OUT","",M732="CONTINUOUS CAREER BREAK","",M732="CONTINUOUS PARTNERSHIP","")</f>
        <v>AWAITING INPUT</v>
      </c>
      <c r="S732" s="11" t="str">
        <f t="shared" si="37"/>
        <v/>
      </c>
    </row>
    <row r="733" spans="1:19" ht="20.25" x14ac:dyDescent="0.25">
      <c r="A733" s="46"/>
      <c r="B733" s="46"/>
      <c r="C733" s="46"/>
      <c r="D733" s="46"/>
      <c r="E733" s="46"/>
      <c r="F733" s="46"/>
      <c r="G733" s="46"/>
      <c r="H733" s="46"/>
      <c r="J733" s="16"/>
      <c r="K733" s="16"/>
      <c r="L733" s="16"/>
      <c r="M733" s="11" t="str">
        <f t="shared" si="36"/>
        <v>AWAITING INPUT</v>
      </c>
      <c r="O733" s="15"/>
      <c r="P733" s="13" t="str">
        <f t="shared" si="38"/>
        <v>←</v>
      </c>
      <c r="Q733" s="7" t="str" cm="1">
        <f t="array" ref="Q733">_xlfn.IFS(M733="ACTIVE","",M733="LEAVER","ENTER DOL",M733="LEAVER @ 31/03","ENTER DOL",M733="OPT OUT","ENTER OPT OUT DATE",M733="CAREER BREAK","ENTER START DATE OF CAREER BREAK",M733="DEATH IN SERVICE","ENTER DATE OF DEATH",M733="SWITCH TO PARTNERSHIP","ENTER SWITCH DATE",M733="SWITCH TO ALPHA","ENTER SWITCH DATE",M733="NEW JOINER","ENTER EMPLOYMENT START DATE",M733="OPT IN","ENTER OPT IN DATE",M733="NEW JOINER / LEAVER","ENTER START DATE AND DOL",M733="NEW JOINER / OPT OUT","ENTER START DATE AND DATE OF OPT OUT",M733="NEW JOINER / PARTNERSHIP","ENTER START DATE AND DATE OF SWITCH TO PARTNERSHIP",M733="LEAVER FROM CAREER BREAK","ENTER DOL",M733="LEAVER FROM OPT OUT","ENTER DOL",M733="LEAVER FROM PARTNERSHIP","ENTER DOL",M733="RETURN FROM CAREER BREAK","ENTER RETURN BACK DATE",M733="INVALID COMBINATION","REVIEW INPUT",M733="AWAITING INPUT","AWAITING INPUT",M733="CONTINUOUS OPT OUT","",M733="CONTINUOUS CAREER BREAK","",M733="CONTINUOUS PARTNERSHIP","")</f>
        <v>AWAITING INPUT</v>
      </c>
      <c r="S733" s="11" t="str">
        <f t="shared" si="37"/>
        <v/>
      </c>
    </row>
    <row r="734" spans="1:19" ht="20.25" x14ac:dyDescent="0.25">
      <c r="A734" s="46"/>
      <c r="B734" s="46"/>
      <c r="C734" s="46"/>
      <c r="D734" s="46"/>
      <c r="E734" s="46"/>
      <c r="F734" s="46"/>
      <c r="G734" s="46"/>
      <c r="H734" s="46"/>
      <c r="J734" s="16"/>
      <c r="K734" s="16"/>
      <c r="L734" s="16"/>
      <c r="M734" s="11" t="str">
        <f t="shared" si="36"/>
        <v>AWAITING INPUT</v>
      </c>
      <c r="O734" s="15"/>
      <c r="P734" s="13" t="str">
        <f t="shared" si="38"/>
        <v>←</v>
      </c>
      <c r="Q734" s="7" t="str" cm="1">
        <f t="array" ref="Q734">_xlfn.IFS(M734="ACTIVE","",M734="LEAVER","ENTER DOL",M734="LEAVER @ 31/03","ENTER DOL",M734="OPT OUT","ENTER OPT OUT DATE",M734="CAREER BREAK","ENTER START DATE OF CAREER BREAK",M734="DEATH IN SERVICE","ENTER DATE OF DEATH",M734="SWITCH TO PARTNERSHIP","ENTER SWITCH DATE",M734="SWITCH TO ALPHA","ENTER SWITCH DATE",M734="NEW JOINER","ENTER EMPLOYMENT START DATE",M734="OPT IN","ENTER OPT IN DATE",M734="NEW JOINER / LEAVER","ENTER START DATE AND DOL",M734="NEW JOINER / OPT OUT","ENTER START DATE AND DATE OF OPT OUT",M734="NEW JOINER / PARTNERSHIP","ENTER START DATE AND DATE OF SWITCH TO PARTNERSHIP",M734="LEAVER FROM CAREER BREAK","ENTER DOL",M734="LEAVER FROM OPT OUT","ENTER DOL",M734="LEAVER FROM PARTNERSHIP","ENTER DOL",M734="RETURN FROM CAREER BREAK","ENTER RETURN BACK DATE",M734="INVALID COMBINATION","REVIEW INPUT",M734="AWAITING INPUT","AWAITING INPUT",M734="CONTINUOUS OPT OUT","",M734="CONTINUOUS CAREER BREAK","",M734="CONTINUOUS PARTNERSHIP","")</f>
        <v>AWAITING INPUT</v>
      </c>
      <c r="S734" s="11" t="str">
        <f t="shared" si="37"/>
        <v/>
      </c>
    </row>
    <row r="735" spans="1:19" ht="20.25" x14ac:dyDescent="0.25">
      <c r="A735" s="46"/>
      <c r="B735" s="46"/>
      <c r="C735" s="46"/>
      <c r="D735" s="46"/>
      <c r="E735" s="46"/>
      <c r="F735" s="46"/>
      <c r="G735" s="46"/>
      <c r="H735" s="46"/>
      <c r="J735" s="16"/>
      <c r="K735" s="16"/>
      <c r="L735" s="16"/>
      <c r="M735" s="11" t="str">
        <f t="shared" si="36"/>
        <v>AWAITING INPUT</v>
      </c>
      <c r="O735" s="15"/>
      <c r="P735" s="13" t="str">
        <f t="shared" si="38"/>
        <v>←</v>
      </c>
      <c r="Q735" s="7" t="str" cm="1">
        <f t="array" ref="Q735">_xlfn.IFS(M735="ACTIVE","",M735="LEAVER","ENTER DOL",M735="LEAVER @ 31/03","ENTER DOL",M735="OPT OUT","ENTER OPT OUT DATE",M735="CAREER BREAK","ENTER START DATE OF CAREER BREAK",M735="DEATH IN SERVICE","ENTER DATE OF DEATH",M735="SWITCH TO PARTNERSHIP","ENTER SWITCH DATE",M735="SWITCH TO ALPHA","ENTER SWITCH DATE",M735="NEW JOINER","ENTER EMPLOYMENT START DATE",M735="OPT IN","ENTER OPT IN DATE",M735="NEW JOINER / LEAVER","ENTER START DATE AND DOL",M735="NEW JOINER / OPT OUT","ENTER START DATE AND DATE OF OPT OUT",M735="NEW JOINER / PARTNERSHIP","ENTER START DATE AND DATE OF SWITCH TO PARTNERSHIP",M735="LEAVER FROM CAREER BREAK","ENTER DOL",M735="LEAVER FROM OPT OUT","ENTER DOL",M735="LEAVER FROM PARTNERSHIP","ENTER DOL",M735="RETURN FROM CAREER BREAK","ENTER RETURN BACK DATE",M735="INVALID COMBINATION","REVIEW INPUT",M735="AWAITING INPUT","AWAITING INPUT",M735="CONTINUOUS OPT OUT","",M735="CONTINUOUS CAREER BREAK","",M735="CONTINUOUS PARTNERSHIP","")</f>
        <v>AWAITING INPUT</v>
      </c>
      <c r="S735" s="11" t="str">
        <f t="shared" si="37"/>
        <v/>
      </c>
    </row>
    <row r="736" spans="1:19" ht="20.25" x14ac:dyDescent="0.25">
      <c r="A736" s="46"/>
      <c r="B736" s="46"/>
      <c r="C736" s="46"/>
      <c r="D736" s="46"/>
      <c r="E736" s="46"/>
      <c r="F736" s="46"/>
      <c r="G736" s="46"/>
      <c r="H736" s="46"/>
      <c r="J736" s="16"/>
      <c r="K736" s="16"/>
      <c r="L736" s="16"/>
      <c r="M736" s="11" t="str">
        <f t="shared" si="36"/>
        <v>AWAITING INPUT</v>
      </c>
      <c r="O736" s="15"/>
      <c r="P736" s="13" t="str">
        <f t="shared" si="38"/>
        <v>←</v>
      </c>
      <c r="Q736" s="7" t="str" cm="1">
        <f t="array" ref="Q736">_xlfn.IFS(M736="ACTIVE","",M736="LEAVER","ENTER DOL",M736="LEAVER @ 31/03","ENTER DOL",M736="OPT OUT","ENTER OPT OUT DATE",M736="CAREER BREAK","ENTER START DATE OF CAREER BREAK",M736="DEATH IN SERVICE","ENTER DATE OF DEATH",M736="SWITCH TO PARTNERSHIP","ENTER SWITCH DATE",M736="SWITCH TO ALPHA","ENTER SWITCH DATE",M736="NEW JOINER","ENTER EMPLOYMENT START DATE",M736="OPT IN","ENTER OPT IN DATE",M736="NEW JOINER / LEAVER","ENTER START DATE AND DOL",M736="NEW JOINER / OPT OUT","ENTER START DATE AND DATE OF OPT OUT",M736="NEW JOINER / PARTNERSHIP","ENTER START DATE AND DATE OF SWITCH TO PARTNERSHIP",M736="LEAVER FROM CAREER BREAK","ENTER DOL",M736="LEAVER FROM OPT OUT","ENTER DOL",M736="LEAVER FROM PARTNERSHIP","ENTER DOL",M736="RETURN FROM CAREER BREAK","ENTER RETURN BACK DATE",M736="INVALID COMBINATION","REVIEW INPUT",M736="AWAITING INPUT","AWAITING INPUT",M736="CONTINUOUS OPT OUT","",M736="CONTINUOUS CAREER BREAK","",M736="CONTINUOUS PARTNERSHIP","")</f>
        <v>AWAITING INPUT</v>
      </c>
      <c r="S736" s="11" t="str">
        <f t="shared" si="37"/>
        <v/>
      </c>
    </row>
    <row r="737" spans="1:19" ht="20.25" x14ac:dyDescent="0.25">
      <c r="A737" s="46"/>
      <c r="B737" s="46"/>
      <c r="C737" s="46"/>
      <c r="D737" s="46"/>
      <c r="E737" s="46"/>
      <c r="F737" s="46"/>
      <c r="G737" s="46"/>
      <c r="H737" s="46"/>
      <c r="J737" s="16"/>
      <c r="K737" s="16"/>
      <c r="L737" s="16"/>
      <c r="M737" s="11" t="str">
        <f t="shared" si="36"/>
        <v>AWAITING INPUT</v>
      </c>
      <c r="O737" s="15"/>
      <c r="P737" s="13" t="str">
        <f t="shared" si="38"/>
        <v>←</v>
      </c>
      <c r="Q737" s="7" t="str" cm="1">
        <f t="array" ref="Q737">_xlfn.IFS(M737="ACTIVE","",M737="LEAVER","ENTER DOL",M737="LEAVER @ 31/03","ENTER DOL",M737="OPT OUT","ENTER OPT OUT DATE",M737="CAREER BREAK","ENTER START DATE OF CAREER BREAK",M737="DEATH IN SERVICE","ENTER DATE OF DEATH",M737="SWITCH TO PARTNERSHIP","ENTER SWITCH DATE",M737="SWITCH TO ALPHA","ENTER SWITCH DATE",M737="NEW JOINER","ENTER EMPLOYMENT START DATE",M737="OPT IN","ENTER OPT IN DATE",M737="NEW JOINER / LEAVER","ENTER START DATE AND DOL",M737="NEW JOINER / OPT OUT","ENTER START DATE AND DATE OF OPT OUT",M737="NEW JOINER / PARTNERSHIP","ENTER START DATE AND DATE OF SWITCH TO PARTNERSHIP",M737="LEAVER FROM CAREER BREAK","ENTER DOL",M737="LEAVER FROM OPT OUT","ENTER DOL",M737="LEAVER FROM PARTNERSHIP","ENTER DOL",M737="RETURN FROM CAREER BREAK","ENTER RETURN BACK DATE",M737="INVALID COMBINATION","REVIEW INPUT",M737="AWAITING INPUT","AWAITING INPUT",M737="CONTINUOUS OPT OUT","",M737="CONTINUOUS CAREER BREAK","",M737="CONTINUOUS PARTNERSHIP","")</f>
        <v>AWAITING INPUT</v>
      </c>
      <c r="S737" s="11" t="str">
        <f t="shared" si="37"/>
        <v/>
      </c>
    </row>
    <row r="738" spans="1:19" ht="20.25" x14ac:dyDescent="0.25">
      <c r="A738" s="46"/>
      <c r="B738" s="46"/>
      <c r="C738" s="46"/>
      <c r="D738" s="46"/>
      <c r="E738" s="46"/>
      <c r="F738" s="46"/>
      <c r="G738" s="46"/>
      <c r="H738" s="46"/>
      <c r="J738" s="16"/>
      <c r="K738" s="16"/>
      <c r="L738" s="16"/>
      <c r="M738" s="11" t="str">
        <f t="shared" si="36"/>
        <v>AWAITING INPUT</v>
      </c>
      <c r="O738" s="15"/>
      <c r="P738" s="13" t="str">
        <f t="shared" si="38"/>
        <v>←</v>
      </c>
      <c r="Q738" s="7" t="str" cm="1">
        <f t="array" ref="Q738">_xlfn.IFS(M738="ACTIVE","",M738="LEAVER","ENTER DOL",M738="LEAVER @ 31/03","ENTER DOL",M738="OPT OUT","ENTER OPT OUT DATE",M738="CAREER BREAK","ENTER START DATE OF CAREER BREAK",M738="DEATH IN SERVICE","ENTER DATE OF DEATH",M738="SWITCH TO PARTNERSHIP","ENTER SWITCH DATE",M738="SWITCH TO ALPHA","ENTER SWITCH DATE",M738="NEW JOINER","ENTER EMPLOYMENT START DATE",M738="OPT IN","ENTER OPT IN DATE",M738="NEW JOINER / LEAVER","ENTER START DATE AND DOL",M738="NEW JOINER / OPT OUT","ENTER START DATE AND DATE OF OPT OUT",M738="NEW JOINER / PARTNERSHIP","ENTER START DATE AND DATE OF SWITCH TO PARTNERSHIP",M738="LEAVER FROM CAREER BREAK","ENTER DOL",M738="LEAVER FROM OPT OUT","ENTER DOL",M738="LEAVER FROM PARTNERSHIP","ENTER DOL",M738="RETURN FROM CAREER BREAK","ENTER RETURN BACK DATE",M738="INVALID COMBINATION","REVIEW INPUT",M738="AWAITING INPUT","AWAITING INPUT",M738="CONTINUOUS OPT OUT","",M738="CONTINUOUS CAREER BREAK","",M738="CONTINUOUS PARTNERSHIP","")</f>
        <v>AWAITING INPUT</v>
      </c>
      <c r="S738" s="11" t="str">
        <f t="shared" si="37"/>
        <v/>
      </c>
    </row>
    <row r="739" spans="1:19" ht="20.25" x14ac:dyDescent="0.25">
      <c r="A739" s="46"/>
      <c r="B739" s="46"/>
      <c r="C739" s="46"/>
      <c r="D739" s="46"/>
      <c r="E739" s="46"/>
      <c r="F739" s="46"/>
      <c r="G739" s="46"/>
      <c r="H739" s="46"/>
      <c r="J739" s="16"/>
      <c r="K739" s="16"/>
      <c r="L739" s="16"/>
      <c r="M739" s="11" t="str">
        <f t="shared" si="36"/>
        <v>AWAITING INPUT</v>
      </c>
      <c r="O739" s="15"/>
      <c r="P739" s="13" t="str">
        <f t="shared" si="38"/>
        <v>←</v>
      </c>
      <c r="Q739" s="7" t="str" cm="1">
        <f t="array" ref="Q739">_xlfn.IFS(M739="ACTIVE","",M739="LEAVER","ENTER DOL",M739="LEAVER @ 31/03","ENTER DOL",M739="OPT OUT","ENTER OPT OUT DATE",M739="CAREER BREAK","ENTER START DATE OF CAREER BREAK",M739="DEATH IN SERVICE","ENTER DATE OF DEATH",M739="SWITCH TO PARTNERSHIP","ENTER SWITCH DATE",M739="SWITCH TO ALPHA","ENTER SWITCH DATE",M739="NEW JOINER","ENTER EMPLOYMENT START DATE",M739="OPT IN","ENTER OPT IN DATE",M739="NEW JOINER / LEAVER","ENTER START DATE AND DOL",M739="NEW JOINER / OPT OUT","ENTER START DATE AND DATE OF OPT OUT",M739="NEW JOINER / PARTNERSHIP","ENTER START DATE AND DATE OF SWITCH TO PARTNERSHIP",M739="LEAVER FROM CAREER BREAK","ENTER DOL",M739="LEAVER FROM OPT OUT","ENTER DOL",M739="LEAVER FROM PARTNERSHIP","ENTER DOL",M739="RETURN FROM CAREER BREAK","ENTER RETURN BACK DATE",M739="INVALID COMBINATION","REVIEW INPUT",M739="AWAITING INPUT","AWAITING INPUT",M739="CONTINUOUS OPT OUT","",M739="CONTINUOUS CAREER BREAK","",M739="CONTINUOUS PARTNERSHIP","")</f>
        <v>AWAITING INPUT</v>
      </c>
      <c r="S739" s="11" t="str">
        <f t="shared" si="37"/>
        <v/>
      </c>
    </row>
    <row r="740" spans="1:19" ht="20.25" x14ac:dyDescent="0.25">
      <c r="A740" s="46"/>
      <c r="B740" s="46"/>
      <c r="C740" s="46"/>
      <c r="D740" s="46"/>
      <c r="E740" s="46"/>
      <c r="F740" s="46"/>
      <c r="G740" s="46"/>
      <c r="H740" s="46"/>
      <c r="J740" s="16"/>
      <c r="K740" s="16"/>
      <c r="L740" s="16"/>
      <c r="M740" s="11" t="str">
        <f t="shared" si="36"/>
        <v>AWAITING INPUT</v>
      </c>
      <c r="O740" s="15"/>
      <c r="P740" s="13" t="str">
        <f t="shared" si="38"/>
        <v>←</v>
      </c>
      <c r="Q740" s="7" t="str" cm="1">
        <f t="array" ref="Q740">_xlfn.IFS(M740="ACTIVE","",M740="LEAVER","ENTER DOL",M740="LEAVER @ 31/03","ENTER DOL",M740="OPT OUT","ENTER OPT OUT DATE",M740="CAREER BREAK","ENTER START DATE OF CAREER BREAK",M740="DEATH IN SERVICE","ENTER DATE OF DEATH",M740="SWITCH TO PARTNERSHIP","ENTER SWITCH DATE",M740="SWITCH TO ALPHA","ENTER SWITCH DATE",M740="NEW JOINER","ENTER EMPLOYMENT START DATE",M740="OPT IN","ENTER OPT IN DATE",M740="NEW JOINER / LEAVER","ENTER START DATE AND DOL",M740="NEW JOINER / OPT OUT","ENTER START DATE AND DATE OF OPT OUT",M740="NEW JOINER / PARTNERSHIP","ENTER START DATE AND DATE OF SWITCH TO PARTNERSHIP",M740="LEAVER FROM CAREER BREAK","ENTER DOL",M740="LEAVER FROM OPT OUT","ENTER DOL",M740="LEAVER FROM PARTNERSHIP","ENTER DOL",M740="RETURN FROM CAREER BREAK","ENTER RETURN BACK DATE",M740="INVALID COMBINATION","REVIEW INPUT",M740="AWAITING INPUT","AWAITING INPUT",M740="CONTINUOUS OPT OUT","",M740="CONTINUOUS CAREER BREAK","",M740="CONTINUOUS PARTNERSHIP","")</f>
        <v>AWAITING INPUT</v>
      </c>
      <c r="S740" s="11" t="str">
        <f t="shared" si="37"/>
        <v/>
      </c>
    </row>
    <row r="741" spans="1:19" ht="20.25" x14ac:dyDescent="0.25">
      <c r="A741" s="46"/>
      <c r="B741" s="46"/>
      <c r="C741" s="46"/>
      <c r="D741" s="46"/>
      <c r="E741" s="46"/>
      <c r="F741" s="46"/>
      <c r="G741" s="46"/>
      <c r="H741" s="46"/>
      <c r="J741" s="16"/>
      <c r="K741" s="16"/>
      <c r="L741" s="16"/>
      <c r="M741" s="11" t="str">
        <f t="shared" si="36"/>
        <v>AWAITING INPUT</v>
      </c>
      <c r="O741" s="15"/>
      <c r="P741" s="13" t="str">
        <f t="shared" si="38"/>
        <v>←</v>
      </c>
      <c r="Q741" s="7" t="str" cm="1">
        <f t="array" ref="Q741">_xlfn.IFS(M741="ACTIVE","",M741="LEAVER","ENTER DOL",M741="LEAVER @ 31/03","ENTER DOL",M741="OPT OUT","ENTER OPT OUT DATE",M741="CAREER BREAK","ENTER START DATE OF CAREER BREAK",M741="DEATH IN SERVICE","ENTER DATE OF DEATH",M741="SWITCH TO PARTNERSHIP","ENTER SWITCH DATE",M741="SWITCH TO ALPHA","ENTER SWITCH DATE",M741="NEW JOINER","ENTER EMPLOYMENT START DATE",M741="OPT IN","ENTER OPT IN DATE",M741="NEW JOINER / LEAVER","ENTER START DATE AND DOL",M741="NEW JOINER / OPT OUT","ENTER START DATE AND DATE OF OPT OUT",M741="NEW JOINER / PARTNERSHIP","ENTER START DATE AND DATE OF SWITCH TO PARTNERSHIP",M741="LEAVER FROM CAREER BREAK","ENTER DOL",M741="LEAVER FROM OPT OUT","ENTER DOL",M741="LEAVER FROM PARTNERSHIP","ENTER DOL",M741="RETURN FROM CAREER BREAK","ENTER RETURN BACK DATE",M741="INVALID COMBINATION","REVIEW INPUT",M741="AWAITING INPUT","AWAITING INPUT",M741="CONTINUOUS OPT OUT","",M741="CONTINUOUS CAREER BREAK","",M741="CONTINUOUS PARTNERSHIP","")</f>
        <v>AWAITING INPUT</v>
      </c>
      <c r="S741" s="11" t="str">
        <f t="shared" si="37"/>
        <v/>
      </c>
    </row>
    <row r="742" spans="1:19" ht="20.25" x14ac:dyDescent="0.25">
      <c r="A742" s="46"/>
      <c r="B742" s="46"/>
      <c r="C742" s="46"/>
      <c r="D742" s="46"/>
      <c r="E742" s="46"/>
      <c r="F742" s="46"/>
      <c r="G742" s="46"/>
      <c r="H742" s="46"/>
      <c r="J742" s="16"/>
      <c r="K742" s="16"/>
      <c r="L742" s="16"/>
      <c r="M742" s="11" t="str">
        <f t="shared" si="36"/>
        <v>AWAITING INPUT</v>
      </c>
      <c r="O742" s="15"/>
      <c r="P742" s="13" t="str">
        <f t="shared" si="38"/>
        <v>←</v>
      </c>
      <c r="Q742" s="7" t="str" cm="1">
        <f t="array" ref="Q742">_xlfn.IFS(M742="ACTIVE","",M742="LEAVER","ENTER DOL",M742="LEAVER @ 31/03","ENTER DOL",M742="OPT OUT","ENTER OPT OUT DATE",M742="CAREER BREAK","ENTER START DATE OF CAREER BREAK",M742="DEATH IN SERVICE","ENTER DATE OF DEATH",M742="SWITCH TO PARTNERSHIP","ENTER SWITCH DATE",M742="SWITCH TO ALPHA","ENTER SWITCH DATE",M742="NEW JOINER","ENTER EMPLOYMENT START DATE",M742="OPT IN","ENTER OPT IN DATE",M742="NEW JOINER / LEAVER","ENTER START DATE AND DOL",M742="NEW JOINER / OPT OUT","ENTER START DATE AND DATE OF OPT OUT",M742="NEW JOINER / PARTNERSHIP","ENTER START DATE AND DATE OF SWITCH TO PARTNERSHIP",M742="LEAVER FROM CAREER BREAK","ENTER DOL",M742="LEAVER FROM OPT OUT","ENTER DOL",M742="LEAVER FROM PARTNERSHIP","ENTER DOL",M742="RETURN FROM CAREER BREAK","ENTER RETURN BACK DATE",M742="INVALID COMBINATION","REVIEW INPUT",M742="AWAITING INPUT","AWAITING INPUT",M742="CONTINUOUS OPT OUT","",M742="CONTINUOUS CAREER BREAK","",M742="CONTINUOUS PARTNERSHIP","")</f>
        <v>AWAITING INPUT</v>
      </c>
      <c r="S742" s="11" t="str">
        <f t="shared" si="37"/>
        <v/>
      </c>
    </row>
    <row r="743" spans="1:19" ht="20.25" x14ac:dyDescent="0.25">
      <c r="A743" s="46"/>
      <c r="B743" s="46"/>
      <c r="C743" s="46"/>
      <c r="D743" s="46"/>
      <c r="E743" s="46"/>
      <c r="F743" s="46"/>
      <c r="G743" s="46"/>
      <c r="H743" s="46"/>
      <c r="J743" s="16"/>
      <c r="K743" s="16"/>
      <c r="L743" s="16"/>
      <c r="M743" s="11" t="str">
        <f t="shared" si="36"/>
        <v>AWAITING INPUT</v>
      </c>
      <c r="O743" s="15"/>
      <c r="P743" s="13" t="str">
        <f t="shared" si="38"/>
        <v>←</v>
      </c>
      <c r="Q743" s="7" t="str" cm="1">
        <f t="array" ref="Q743">_xlfn.IFS(M743="ACTIVE","",M743="LEAVER","ENTER DOL",M743="LEAVER @ 31/03","ENTER DOL",M743="OPT OUT","ENTER OPT OUT DATE",M743="CAREER BREAK","ENTER START DATE OF CAREER BREAK",M743="DEATH IN SERVICE","ENTER DATE OF DEATH",M743="SWITCH TO PARTNERSHIP","ENTER SWITCH DATE",M743="SWITCH TO ALPHA","ENTER SWITCH DATE",M743="NEW JOINER","ENTER EMPLOYMENT START DATE",M743="OPT IN","ENTER OPT IN DATE",M743="NEW JOINER / LEAVER","ENTER START DATE AND DOL",M743="NEW JOINER / OPT OUT","ENTER START DATE AND DATE OF OPT OUT",M743="NEW JOINER / PARTNERSHIP","ENTER START DATE AND DATE OF SWITCH TO PARTNERSHIP",M743="LEAVER FROM CAREER BREAK","ENTER DOL",M743="LEAVER FROM OPT OUT","ENTER DOL",M743="LEAVER FROM PARTNERSHIP","ENTER DOL",M743="RETURN FROM CAREER BREAK","ENTER RETURN BACK DATE",M743="INVALID COMBINATION","REVIEW INPUT",M743="AWAITING INPUT","AWAITING INPUT",M743="CONTINUOUS OPT OUT","",M743="CONTINUOUS CAREER BREAK","",M743="CONTINUOUS PARTNERSHIP","")</f>
        <v>AWAITING INPUT</v>
      </c>
      <c r="S743" s="11" t="str">
        <f t="shared" si="37"/>
        <v/>
      </c>
    </row>
    <row r="744" spans="1:19" ht="20.25" x14ac:dyDescent="0.25">
      <c r="A744" s="46"/>
      <c r="B744" s="46"/>
      <c r="C744" s="46"/>
      <c r="D744" s="46"/>
      <c r="E744" s="46"/>
      <c r="F744" s="46"/>
      <c r="G744" s="46"/>
      <c r="H744" s="46"/>
      <c r="J744" s="16"/>
      <c r="K744" s="16"/>
      <c r="L744" s="16"/>
      <c r="M744" s="11" t="str">
        <f t="shared" si="36"/>
        <v>AWAITING INPUT</v>
      </c>
      <c r="O744" s="15"/>
      <c r="P744" s="13" t="str">
        <f t="shared" si="38"/>
        <v>←</v>
      </c>
      <c r="Q744" s="7" t="str" cm="1">
        <f t="array" ref="Q744">_xlfn.IFS(M744="ACTIVE","",M744="LEAVER","ENTER DOL",M744="LEAVER @ 31/03","ENTER DOL",M744="OPT OUT","ENTER OPT OUT DATE",M744="CAREER BREAK","ENTER START DATE OF CAREER BREAK",M744="DEATH IN SERVICE","ENTER DATE OF DEATH",M744="SWITCH TO PARTNERSHIP","ENTER SWITCH DATE",M744="SWITCH TO ALPHA","ENTER SWITCH DATE",M744="NEW JOINER","ENTER EMPLOYMENT START DATE",M744="OPT IN","ENTER OPT IN DATE",M744="NEW JOINER / LEAVER","ENTER START DATE AND DOL",M744="NEW JOINER / OPT OUT","ENTER START DATE AND DATE OF OPT OUT",M744="NEW JOINER / PARTNERSHIP","ENTER START DATE AND DATE OF SWITCH TO PARTNERSHIP",M744="LEAVER FROM CAREER BREAK","ENTER DOL",M744="LEAVER FROM OPT OUT","ENTER DOL",M744="LEAVER FROM PARTNERSHIP","ENTER DOL",M744="RETURN FROM CAREER BREAK","ENTER RETURN BACK DATE",M744="INVALID COMBINATION","REVIEW INPUT",M744="AWAITING INPUT","AWAITING INPUT",M744="CONTINUOUS OPT OUT","",M744="CONTINUOUS CAREER BREAK","",M744="CONTINUOUS PARTNERSHIP","")</f>
        <v>AWAITING INPUT</v>
      </c>
      <c r="S744" s="11" t="str">
        <f t="shared" si="37"/>
        <v/>
      </c>
    </row>
    <row r="745" spans="1:19" ht="20.25" x14ac:dyDescent="0.25">
      <c r="A745" s="46"/>
      <c r="B745" s="46"/>
      <c r="C745" s="46"/>
      <c r="D745" s="46"/>
      <c r="E745" s="46"/>
      <c r="F745" s="46"/>
      <c r="G745" s="46"/>
      <c r="H745" s="46"/>
      <c r="J745" s="16"/>
      <c r="K745" s="16"/>
      <c r="L745" s="16"/>
      <c r="M745" s="11" t="str">
        <f t="shared" si="36"/>
        <v>AWAITING INPUT</v>
      </c>
      <c r="O745" s="15"/>
      <c r="P745" s="13" t="str">
        <f t="shared" si="38"/>
        <v>←</v>
      </c>
      <c r="Q745" s="7" t="str" cm="1">
        <f t="array" ref="Q745">_xlfn.IFS(M745="ACTIVE","",M745="LEAVER","ENTER DOL",M745="LEAVER @ 31/03","ENTER DOL",M745="OPT OUT","ENTER OPT OUT DATE",M745="CAREER BREAK","ENTER START DATE OF CAREER BREAK",M745="DEATH IN SERVICE","ENTER DATE OF DEATH",M745="SWITCH TO PARTNERSHIP","ENTER SWITCH DATE",M745="SWITCH TO ALPHA","ENTER SWITCH DATE",M745="NEW JOINER","ENTER EMPLOYMENT START DATE",M745="OPT IN","ENTER OPT IN DATE",M745="NEW JOINER / LEAVER","ENTER START DATE AND DOL",M745="NEW JOINER / OPT OUT","ENTER START DATE AND DATE OF OPT OUT",M745="NEW JOINER / PARTNERSHIP","ENTER START DATE AND DATE OF SWITCH TO PARTNERSHIP",M745="LEAVER FROM CAREER BREAK","ENTER DOL",M745="LEAVER FROM OPT OUT","ENTER DOL",M745="LEAVER FROM PARTNERSHIP","ENTER DOL",M745="RETURN FROM CAREER BREAK","ENTER RETURN BACK DATE",M745="INVALID COMBINATION","REVIEW INPUT",M745="AWAITING INPUT","AWAITING INPUT",M745="CONTINUOUS OPT OUT","",M745="CONTINUOUS CAREER BREAK","",M745="CONTINUOUS PARTNERSHIP","")</f>
        <v>AWAITING INPUT</v>
      </c>
      <c r="S745" s="11" t="str">
        <f t="shared" si="37"/>
        <v/>
      </c>
    </row>
    <row r="746" spans="1:19" ht="20.25" x14ac:dyDescent="0.25">
      <c r="A746" s="46"/>
      <c r="B746" s="46"/>
      <c r="C746" s="46"/>
      <c r="D746" s="46"/>
      <c r="E746" s="46"/>
      <c r="F746" s="46"/>
      <c r="G746" s="46"/>
      <c r="H746" s="46"/>
      <c r="J746" s="16"/>
      <c r="K746" s="16"/>
      <c r="L746" s="16"/>
      <c r="M746" s="11" t="str">
        <f t="shared" si="36"/>
        <v>AWAITING INPUT</v>
      </c>
      <c r="O746" s="15"/>
      <c r="P746" s="13" t="str">
        <f t="shared" si="38"/>
        <v>←</v>
      </c>
      <c r="Q746" s="7" t="str" cm="1">
        <f t="array" ref="Q746">_xlfn.IFS(M746="ACTIVE","",M746="LEAVER","ENTER DOL",M746="LEAVER @ 31/03","ENTER DOL",M746="OPT OUT","ENTER OPT OUT DATE",M746="CAREER BREAK","ENTER START DATE OF CAREER BREAK",M746="DEATH IN SERVICE","ENTER DATE OF DEATH",M746="SWITCH TO PARTNERSHIP","ENTER SWITCH DATE",M746="SWITCH TO ALPHA","ENTER SWITCH DATE",M746="NEW JOINER","ENTER EMPLOYMENT START DATE",M746="OPT IN","ENTER OPT IN DATE",M746="NEW JOINER / LEAVER","ENTER START DATE AND DOL",M746="NEW JOINER / OPT OUT","ENTER START DATE AND DATE OF OPT OUT",M746="NEW JOINER / PARTNERSHIP","ENTER START DATE AND DATE OF SWITCH TO PARTNERSHIP",M746="LEAVER FROM CAREER BREAK","ENTER DOL",M746="LEAVER FROM OPT OUT","ENTER DOL",M746="LEAVER FROM PARTNERSHIP","ENTER DOL",M746="RETURN FROM CAREER BREAK","ENTER RETURN BACK DATE",M746="INVALID COMBINATION","REVIEW INPUT",M746="AWAITING INPUT","AWAITING INPUT",M746="CONTINUOUS OPT OUT","",M746="CONTINUOUS CAREER BREAK","",M746="CONTINUOUS PARTNERSHIP","")</f>
        <v>AWAITING INPUT</v>
      </c>
      <c r="S746" s="11" t="str">
        <f t="shared" si="37"/>
        <v/>
      </c>
    </row>
    <row r="747" spans="1:19" ht="20.25" x14ac:dyDescent="0.25">
      <c r="A747" s="46"/>
      <c r="B747" s="46"/>
      <c r="C747" s="46"/>
      <c r="D747" s="46"/>
      <c r="E747" s="46"/>
      <c r="F747" s="46"/>
      <c r="G747" s="46"/>
      <c r="H747" s="46"/>
      <c r="J747" s="16"/>
      <c r="K747" s="16"/>
      <c r="L747" s="16"/>
      <c r="M747" s="11" t="str">
        <f t="shared" si="36"/>
        <v>AWAITING INPUT</v>
      </c>
      <c r="O747" s="15"/>
      <c r="P747" s="13" t="str">
        <f t="shared" si="38"/>
        <v>←</v>
      </c>
      <c r="Q747" s="7" t="str" cm="1">
        <f t="array" ref="Q747">_xlfn.IFS(M747="ACTIVE","",M747="LEAVER","ENTER DOL",M747="LEAVER @ 31/03","ENTER DOL",M747="OPT OUT","ENTER OPT OUT DATE",M747="CAREER BREAK","ENTER START DATE OF CAREER BREAK",M747="DEATH IN SERVICE","ENTER DATE OF DEATH",M747="SWITCH TO PARTNERSHIP","ENTER SWITCH DATE",M747="SWITCH TO ALPHA","ENTER SWITCH DATE",M747="NEW JOINER","ENTER EMPLOYMENT START DATE",M747="OPT IN","ENTER OPT IN DATE",M747="NEW JOINER / LEAVER","ENTER START DATE AND DOL",M747="NEW JOINER / OPT OUT","ENTER START DATE AND DATE OF OPT OUT",M747="NEW JOINER / PARTNERSHIP","ENTER START DATE AND DATE OF SWITCH TO PARTNERSHIP",M747="LEAVER FROM CAREER BREAK","ENTER DOL",M747="LEAVER FROM OPT OUT","ENTER DOL",M747="LEAVER FROM PARTNERSHIP","ENTER DOL",M747="RETURN FROM CAREER BREAK","ENTER RETURN BACK DATE",M747="INVALID COMBINATION","REVIEW INPUT",M747="AWAITING INPUT","AWAITING INPUT",M747="CONTINUOUS OPT OUT","",M747="CONTINUOUS CAREER BREAK","",M747="CONTINUOUS PARTNERSHIP","")</f>
        <v>AWAITING INPUT</v>
      </c>
      <c r="S747" s="11" t="str">
        <f t="shared" si="37"/>
        <v/>
      </c>
    </row>
    <row r="748" spans="1:19" ht="20.25" x14ac:dyDescent="0.25">
      <c r="A748" s="46"/>
      <c r="B748" s="46"/>
      <c r="C748" s="46"/>
      <c r="D748" s="46"/>
      <c r="E748" s="46"/>
      <c r="F748" s="46"/>
      <c r="G748" s="46"/>
      <c r="H748" s="46"/>
      <c r="J748" s="16"/>
      <c r="K748" s="16"/>
      <c r="L748" s="16"/>
      <c r="M748" s="11" t="str">
        <f t="shared" si="36"/>
        <v>AWAITING INPUT</v>
      </c>
      <c r="O748" s="15"/>
      <c r="P748" s="13" t="str">
        <f t="shared" si="38"/>
        <v>←</v>
      </c>
      <c r="Q748" s="7" t="str" cm="1">
        <f t="array" ref="Q748">_xlfn.IFS(M748="ACTIVE","",M748="LEAVER","ENTER DOL",M748="LEAVER @ 31/03","ENTER DOL",M748="OPT OUT","ENTER OPT OUT DATE",M748="CAREER BREAK","ENTER START DATE OF CAREER BREAK",M748="DEATH IN SERVICE","ENTER DATE OF DEATH",M748="SWITCH TO PARTNERSHIP","ENTER SWITCH DATE",M748="SWITCH TO ALPHA","ENTER SWITCH DATE",M748="NEW JOINER","ENTER EMPLOYMENT START DATE",M748="OPT IN","ENTER OPT IN DATE",M748="NEW JOINER / LEAVER","ENTER START DATE AND DOL",M748="NEW JOINER / OPT OUT","ENTER START DATE AND DATE OF OPT OUT",M748="NEW JOINER / PARTNERSHIP","ENTER START DATE AND DATE OF SWITCH TO PARTNERSHIP",M748="LEAVER FROM CAREER BREAK","ENTER DOL",M748="LEAVER FROM OPT OUT","ENTER DOL",M748="LEAVER FROM PARTNERSHIP","ENTER DOL",M748="RETURN FROM CAREER BREAK","ENTER RETURN BACK DATE",M748="INVALID COMBINATION","REVIEW INPUT",M748="AWAITING INPUT","AWAITING INPUT",M748="CONTINUOUS OPT OUT","",M748="CONTINUOUS CAREER BREAK","",M748="CONTINUOUS PARTNERSHIP","")</f>
        <v>AWAITING INPUT</v>
      </c>
      <c r="S748" s="11" t="str">
        <f t="shared" si="37"/>
        <v/>
      </c>
    </row>
    <row r="749" spans="1:19" ht="20.25" x14ac:dyDescent="0.25">
      <c r="A749" s="46"/>
      <c r="B749" s="46"/>
      <c r="C749" s="46"/>
      <c r="D749" s="46"/>
      <c r="E749" s="46"/>
      <c r="F749" s="46"/>
      <c r="G749" s="46"/>
      <c r="H749" s="46"/>
      <c r="J749" s="16"/>
      <c r="K749" s="16"/>
      <c r="L749" s="16"/>
      <c r="M749" s="11" t="str">
        <f t="shared" si="36"/>
        <v>AWAITING INPUT</v>
      </c>
      <c r="O749" s="15"/>
      <c r="P749" s="13" t="str">
        <f t="shared" si="38"/>
        <v>←</v>
      </c>
      <c r="Q749" s="7" t="str" cm="1">
        <f t="array" ref="Q749">_xlfn.IFS(M749="ACTIVE","",M749="LEAVER","ENTER DOL",M749="LEAVER @ 31/03","ENTER DOL",M749="OPT OUT","ENTER OPT OUT DATE",M749="CAREER BREAK","ENTER START DATE OF CAREER BREAK",M749="DEATH IN SERVICE","ENTER DATE OF DEATH",M749="SWITCH TO PARTNERSHIP","ENTER SWITCH DATE",M749="SWITCH TO ALPHA","ENTER SWITCH DATE",M749="NEW JOINER","ENTER EMPLOYMENT START DATE",M749="OPT IN","ENTER OPT IN DATE",M749="NEW JOINER / LEAVER","ENTER START DATE AND DOL",M749="NEW JOINER / OPT OUT","ENTER START DATE AND DATE OF OPT OUT",M749="NEW JOINER / PARTNERSHIP","ENTER START DATE AND DATE OF SWITCH TO PARTNERSHIP",M749="LEAVER FROM CAREER BREAK","ENTER DOL",M749="LEAVER FROM OPT OUT","ENTER DOL",M749="LEAVER FROM PARTNERSHIP","ENTER DOL",M749="RETURN FROM CAREER BREAK","ENTER RETURN BACK DATE",M749="INVALID COMBINATION","REVIEW INPUT",M749="AWAITING INPUT","AWAITING INPUT",M749="CONTINUOUS OPT OUT","",M749="CONTINUOUS CAREER BREAK","",M749="CONTINUOUS PARTNERSHIP","")</f>
        <v>AWAITING INPUT</v>
      </c>
      <c r="S749" s="11" t="str">
        <f t="shared" si="37"/>
        <v/>
      </c>
    </row>
    <row r="750" spans="1:19" ht="20.25" x14ac:dyDescent="0.25">
      <c r="A750" s="46"/>
      <c r="B750" s="46"/>
      <c r="C750" s="46"/>
      <c r="D750" s="46"/>
      <c r="E750" s="46"/>
      <c r="F750" s="46"/>
      <c r="G750" s="46"/>
      <c r="H750" s="46"/>
      <c r="J750" s="16"/>
      <c r="K750" s="16"/>
      <c r="L750" s="16"/>
      <c r="M750" s="11" t="str">
        <f t="shared" si="36"/>
        <v>AWAITING INPUT</v>
      </c>
      <c r="O750" s="15"/>
      <c r="P750" s="13" t="str">
        <f t="shared" si="38"/>
        <v>←</v>
      </c>
      <c r="Q750" s="7" t="str" cm="1">
        <f t="array" ref="Q750">_xlfn.IFS(M750="ACTIVE","",M750="LEAVER","ENTER DOL",M750="LEAVER @ 31/03","ENTER DOL",M750="OPT OUT","ENTER OPT OUT DATE",M750="CAREER BREAK","ENTER START DATE OF CAREER BREAK",M750="DEATH IN SERVICE","ENTER DATE OF DEATH",M750="SWITCH TO PARTNERSHIP","ENTER SWITCH DATE",M750="SWITCH TO ALPHA","ENTER SWITCH DATE",M750="NEW JOINER","ENTER EMPLOYMENT START DATE",M750="OPT IN","ENTER OPT IN DATE",M750="NEW JOINER / LEAVER","ENTER START DATE AND DOL",M750="NEW JOINER / OPT OUT","ENTER START DATE AND DATE OF OPT OUT",M750="NEW JOINER / PARTNERSHIP","ENTER START DATE AND DATE OF SWITCH TO PARTNERSHIP",M750="LEAVER FROM CAREER BREAK","ENTER DOL",M750="LEAVER FROM OPT OUT","ENTER DOL",M750="LEAVER FROM PARTNERSHIP","ENTER DOL",M750="RETURN FROM CAREER BREAK","ENTER RETURN BACK DATE",M750="INVALID COMBINATION","REVIEW INPUT",M750="AWAITING INPUT","AWAITING INPUT",M750="CONTINUOUS OPT OUT","",M750="CONTINUOUS CAREER BREAK","",M750="CONTINUOUS PARTNERSHIP","")</f>
        <v>AWAITING INPUT</v>
      </c>
      <c r="S750" s="11" t="str">
        <f t="shared" si="37"/>
        <v/>
      </c>
    </row>
    <row r="751" spans="1:19" ht="20.25" x14ac:dyDescent="0.25">
      <c r="A751" s="46"/>
      <c r="B751" s="46"/>
      <c r="C751" s="46"/>
      <c r="D751" s="46"/>
      <c r="E751" s="46"/>
      <c r="F751" s="46"/>
      <c r="G751" s="46"/>
      <c r="H751" s="46"/>
      <c r="J751" s="16"/>
      <c r="K751" s="16"/>
      <c r="L751" s="16"/>
      <c r="M751" s="11" t="str">
        <f t="shared" ref="M751:M814" si="39">IF(AND($J751="ACTIVE",$K751="ACTIVE",$L751="A"),"ACTIVE",(IF(AND($J751="ACTIVE",$K751="INACTIVE",$L751="B"),"LEAVER",(IF(AND($J751="ACTIVE",$K751="ACTIVE",$L751="BE"),"LEAVER @ 31/03",(IF(AND($J751="ACTIVE",$K751="INACTIVE",$L751="C"),"OPT OUT",(IF(AND($J751="ACTIVE",$K751="INACTIVE",$L751="D"),"CAREER BREAK",(IF(AND($J751="ACTIVE",$K751="INACTIVE",$L751="E"),"SWITCH TO PARTNERSHIP",(IF(AND($J751="ACTIVE",$K751="INACTIVE",$L751="X"),"DEATH IN SERVICE",(IF(AND($J751="INACTIVE",$K751="ACTIVE",$L751="F"),"SWITCH TO ALPHA",(IF(AND($J751="INACTIVE",$K751="ACTIVE",$L751="G"),"NEW JOINER",(IF(AND($J751="INACTIVE",$K751="ACTIVE",$L751="H"),"OPT IN",(IF(AND($J751="INACTIVE",$K751="ACTIVE",$L751="I"),"RETURN FROM CAREER BREAK",(IF(AND($J751="INACTIVE",$K751="INACTIVE",$L751="GB"),"NEW JOINER / LEAVER",(IF(AND($J751="INACTIVE",$K751="INACTIVE",$L751="GO"),"NEW JOINER / OPT OUT",(IF(AND($J751="INACTIVE",$K751="INACTIVE",$L751="GP"),"NEW JOINER / PARTNERSHIP",(IF(AND($J751="INACTIVE",$K751="INACTIVE",$L751="BC"),"LEAVER FROM CAREER BREAK",(IF(AND($J751="INACTIVE",$K751="INACTIVE",$L751="BO"),"LEAVER FROM OPT OUT",(IF(AND($J751="INACTIVE",$K751="INACTIVE",$L751="BP"),"LEAVER FROM PARTNERSHIP",(IF(AND($J751="INACTIVE",$K751="INACTIVE",$L751="J"),"CONTINUOUS OPT OUT",(IF(AND($J751="INACTIVE",$K751="INACTIVE",$L751="K"),"CONTINUOUS CAREER BREAK",(IF(AND($J751="INACTIVE",$K751="INACTIVE",$L751="L"),"CONTINUOUS PARTNERSHIP",(IF(AND($J751="",$K751="",$L751=""),"AWAITING INPUT","INVALID COMBINATION")))))))))))))))))))))))))))))))))))))))))</f>
        <v>AWAITING INPUT</v>
      </c>
      <c r="O751" s="15"/>
      <c r="P751" s="13" t="str">
        <f t="shared" si="38"/>
        <v>←</v>
      </c>
      <c r="Q751" s="7" t="str" cm="1">
        <f t="array" ref="Q751">_xlfn.IFS(M751="ACTIVE","",M751="LEAVER","ENTER DOL",M751="LEAVER @ 31/03","ENTER DOL",M751="OPT OUT","ENTER OPT OUT DATE",M751="CAREER BREAK","ENTER START DATE OF CAREER BREAK",M751="DEATH IN SERVICE","ENTER DATE OF DEATH",M751="SWITCH TO PARTNERSHIP","ENTER SWITCH DATE",M751="SWITCH TO ALPHA","ENTER SWITCH DATE",M751="NEW JOINER","ENTER EMPLOYMENT START DATE",M751="OPT IN","ENTER OPT IN DATE",M751="NEW JOINER / LEAVER","ENTER START DATE AND DOL",M751="NEW JOINER / OPT OUT","ENTER START DATE AND DATE OF OPT OUT",M751="NEW JOINER / PARTNERSHIP","ENTER START DATE AND DATE OF SWITCH TO PARTNERSHIP",M751="LEAVER FROM CAREER BREAK","ENTER DOL",M751="LEAVER FROM OPT OUT","ENTER DOL",M751="LEAVER FROM PARTNERSHIP","ENTER DOL",M751="RETURN FROM CAREER BREAK","ENTER RETURN BACK DATE",M751="INVALID COMBINATION","REVIEW INPUT",M751="AWAITING INPUT","AWAITING INPUT",M751="CONTINUOUS OPT OUT","",M751="CONTINUOUS CAREER BREAK","",M751="CONTINUOUS PARTNERSHIP","")</f>
        <v>AWAITING INPUT</v>
      </c>
      <c r="S751" s="11" t="str">
        <f t="shared" si="37"/>
        <v/>
      </c>
    </row>
    <row r="752" spans="1:19" ht="20.25" x14ac:dyDescent="0.25">
      <c r="A752" s="46"/>
      <c r="B752" s="46"/>
      <c r="C752" s="46"/>
      <c r="D752" s="46"/>
      <c r="E752" s="46"/>
      <c r="F752" s="46"/>
      <c r="G752" s="46"/>
      <c r="H752" s="46"/>
      <c r="J752" s="16"/>
      <c r="K752" s="16"/>
      <c r="L752" s="16"/>
      <c r="M752" s="11" t="str">
        <f t="shared" si="39"/>
        <v>AWAITING INPUT</v>
      </c>
      <c r="O752" s="15"/>
      <c r="P752" s="13" t="str">
        <f t="shared" si="38"/>
        <v>←</v>
      </c>
      <c r="Q752" s="7" t="str" cm="1">
        <f t="array" ref="Q752">_xlfn.IFS(M752="ACTIVE","",M752="LEAVER","ENTER DOL",M752="LEAVER @ 31/03","ENTER DOL",M752="OPT OUT","ENTER OPT OUT DATE",M752="CAREER BREAK","ENTER START DATE OF CAREER BREAK",M752="DEATH IN SERVICE","ENTER DATE OF DEATH",M752="SWITCH TO PARTNERSHIP","ENTER SWITCH DATE",M752="SWITCH TO ALPHA","ENTER SWITCH DATE",M752="NEW JOINER","ENTER EMPLOYMENT START DATE",M752="OPT IN","ENTER OPT IN DATE",M752="NEW JOINER / LEAVER","ENTER START DATE AND DOL",M752="NEW JOINER / OPT OUT","ENTER START DATE AND DATE OF OPT OUT",M752="NEW JOINER / PARTNERSHIP","ENTER START DATE AND DATE OF SWITCH TO PARTNERSHIP",M752="LEAVER FROM CAREER BREAK","ENTER DOL",M752="LEAVER FROM OPT OUT","ENTER DOL",M752="LEAVER FROM PARTNERSHIP","ENTER DOL",M752="RETURN FROM CAREER BREAK","ENTER RETURN BACK DATE",M752="INVALID COMBINATION","REVIEW INPUT",M752="AWAITING INPUT","AWAITING INPUT",M752="CONTINUOUS OPT OUT","",M752="CONTINUOUS CAREER BREAK","",M752="CONTINUOUS PARTNERSHIP","")</f>
        <v>AWAITING INPUT</v>
      </c>
      <c r="S752" s="11" t="str">
        <f t="shared" si="37"/>
        <v/>
      </c>
    </row>
    <row r="753" spans="1:19" ht="20.25" x14ac:dyDescent="0.25">
      <c r="A753" s="46"/>
      <c r="B753" s="46"/>
      <c r="C753" s="46"/>
      <c r="D753" s="46"/>
      <c r="E753" s="46"/>
      <c r="F753" s="46"/>
      <c r="G753" s="46"/>
      <c r="H753" s="46"/>
      <c r="J753" s="16"/>
      <c r="K753" s="16"/>
      <c r="L753" s="16"/>
      <c r="M753" s="11" t="str">
        <f t="shared" si="39"/>
        <v>AWAITING INPUT</v>
      </c>
      <c r="O753" s="15"/>
      <c r="P753" s="13" t="str">
        <f t="shared" si="38"/>
        <v>←</v>
      </c>
      <c r="Q753" s="7" t="str" cm="1">
        <f t="array" ref="Q753">_xlfn.IFS(M753="ACTIVE","",M753="LEAVER","ENTER DOL",M753="LEAVER @ 31/03","ENTER DOL",M753="OPT OUT","ENTER OPT OUT DATE",M753="CAREER BREAK","ENTER START DATE OF CAREER BREAK",M753="DEATH IN SERVICE","ENTER DATE OF DEATH",M753="SWITCH TO PARTNERSHIP","ENTER SWITCH DATE",M753="SWITCH TO ALPHA","ENTER SWITCH DATE",M753="NEW JOINER","ENTER EMPLOYMENT START DATE",M753="OPT IN","ENTER OPT IN DATE",M753="NEW JOINER / LEAVER","ENTER START DATE AND DOL",M753="NEW JOINER / OPT OUT","ENTER START DATE AND DATE OF OPT OUT",M753="NEW JOINER / PARTNERSHIP","ENTER START DATE AND DATE OF SWITCH TO PARTNERSHIP",M753="LEAVER FROM CAREER BREAK","ENTER DOL",M753="LEAVER FROM OPT OUT","ENTER DOL",M753="LEAVER FROM PARTNERSHIP","ENTER DOL",M753="RETURN FROM CAREER BREAK","ENTER RETURN BACK DATE",M753="INVALID COMBINATION","REVIEW INPUT",M753="AWAITING INPUT","AWAITING INPUT",M753="CONTINUOUS OPT OUT","",M753="CONTINUOUS CAREER BREAK","",M753="CONTINUOUS PARTNERSHIP","")</f>
        <v>AWAITING INPUT</v>
      </c>
      <c r="S753" s="11" t="str">
        <f t="shared" si="37"/>
        <v/>
      </c>
    </row>
    <row r="754" spans="1:19" ht="20.25" x14ac:dyDescent="0.25">
      <c r="A754" s="46"/>
      <c r="B754" s="46"/>
      <c r="C754" s="46"/>
      <c r="D754" s="46"/>
      <c r="E754" s="46"/>
      <c r="F754" s="46"/>
      <c r="G754" s="46"/>
      <c r="H754" s="46"/>
      <c r="J754" s="16"/>
      <c r="K754" s="16"/>
      <c r="L754" s="16"/>
      <c r="M754" s="11" t="str">
        <f t="shared" si="39"/>
        <v>AWAITING INPUT</v>
      </c>
      <c r="O754" s="15"/>
      <c r="P754" s="13" t="str">
        <f t="shared" si="38"/>
        <v>←</v>
      </c>
      <c r="Q754" s="7" t="str" cm="1">
        <f t="array" ref="Q754">_xlfn.IFS(M754="ACTIVE","",M754="LEAVER","ENTER DOL",M754="LEAVER @ 31/03","ENTER DOL",M754="OPT OUT","ENTER OPT OUT DATE",M754="CAREER BREAK","ENTER START DATE OF CAREER BREAK",M754="DEATH IN SERVICE","ENTER DATE OF DEATH",M754="SWITCH TO PARTNERSHIP","ENTER SWITCH DATE",M754="SWITCH TO ALPHA","ENTER SWITCH DATE",M754="NEW JOINER","ENTER EMPLOYMENT START DATE",M754="OPT IN","ENTER OPT IN DATE",M754="NEW JOINER / LEAVER","ENTER START DATE AND DOL",M754="NEW JOINER / OPT OUT","ENTER START DATE AND DATE OF OPT OUT",M754="NEW JOINER / PARTNERSHIP","ENTER START DATE AND DATE OF SWITCH TO PARTNERSHIP",M754="LEAVER FROM CAREER BREAK","ENTER DOL",M754="LEAVER FROM OPT OUT","ENTER DOL",M754="LEAVER FROM PARTNERSHIP","ENTER DOL",M754="RETURN FROM CAREER BREAK","ENTER RETURN BACK DATE",M754="INVALID COMBINATION","REVIEW INPUT",M754="AWAITING INPUT","AWAITING INPUT",M754="CONTINUOUS OPT OUT","",M754="CONTINUOUS CAREER BREAK","",M754="CONTINUOUS PARTNERSHIP","")</f>
        <v>AWAITING INPUT</v>
      </c>
      <c r="S754" s="11" t="str">
        <f t="shared" si="37"/>
        <v/>
      </c>
    </row>
    <row r="755" spans="1:19" ht="20.25" x14ac:dyDescent="0.25">
      <c r="A755" s="46"/>
      <c r="B755" s="46"/>
      <c r="C755" s="46"/>
      <c r="D755" s="46"/>
      <c r="E755" s="46"/>
      <c r="F755" s="46"/>
      <c r="G755" s="46"/>
      <c r="H755" s="46"/>
      <c r="J755" s="16"/>
      <c r="K755" s="16"/>
      <c r="L755" s="16"/>
      <c r="M755" s="11" t="str">
        <f t="shared" si="39"/>
        <v>AWAITING INPUT</v>
      </c>
      <c r="O755" s="15"/>
      <c r="P755" s="13" t="str">
        <f t="shared" si="38"/>
        <v>←</v>
      </c>
      <c r="Q755" s="7" t="str" cm="1">
        <f t="array" ref="Q755">_xlfn.IFS(M755="ACTIVE","",M755="LEAVER","ENTER DOL",M755="LEAVER @ 31/03","ENTER DOL",M755="OPT OUT","ENTER OPT OUT DATE",M755="CAREER BREAK","ENTER START DATE OF CAREER BREAK",M755="DEATH IN SERVICE","ENTER DATE OF DEATH",M755="SWITCH TO PARTNERSHIP","ENTER SWITCH DATE",M755="SWITCH TO ALPHA","ENTER SWITCH DATE",M755="NEW JOINER","ENTER EMPLOYMENT START DATE",M755="OPT IN","ENTER OPT IN DATE",M755="NEW JOINER / LEAVER","ENTER START DATE AND DOL",M755="NEW JOINER / OPT OUT","ENTER START DATE AND DATE OF OPT OUT",M755="NEW JOINER / PARTNERSHIP","ENTER START DATE AND DATE OF SWITCH TO PARTNERSHIP",M755="LEAVER FROM CAREER BREAK","ENTER DOL",M755="LEAVER FROM OPT OUT","ENTER DOL",M755="LEAVER FROM PARTNERSHIP","ENTER DOL",M755="RETURN FROM CAREER BREAK","ENTER RETURN BACK DATE",M755="INVALID COMBINATION","REVIEW INPUT",M755="AWAITING INPUT","AWAITING INPUT",M755="CONTINUOUS OPT OUT","",M755="CONTINUOUS CAREER BREAK","",M755="CONTINUOUS PARTNERSHIP","")</f>
        <v>AWAITING INPUT</v>
      </c>
      <c r="S755" s="11" t="str">
        <f t="shared" si="37"/>
        <v/>
      </c>
    </row>
    <row r="756" spans="1:19" ht="20.25" x14ac:dyDescent="0.25">
      <c r="A756" s="46"/>
      <c r="B756" s="46"/>
      <c r="C756" s="46"/>
      <c r="D756" s="46"/>
      <c r="E756" s="46"/>
      <c r="F756" s="46"/>
      <c r="G756" s="46"/>
      <c r="H756" s="46"/>
      <c r="J756" s="16"/>
      <c r="K756" s="16"/>
      <c r="L756" s="16"/>
      <c r="M756" s="11" t="str">
        <f t="shared" si="39"/>
        <v>AWAITING INPUT</v>
      </c>
      <c r="O756" s="15"/>
      <c r="P756" s="13" t="str">
        <f t="shared" si="38"/>
        <v>←</v>
      </c>
      <c r="Q756" s="7" t="str" cm="1">
        <f t="array" ref="Q756">_xlfn.IFS(M756="ACTIVE","",M756="LEAVER","ENTER DOL",M756="LEAVER @ 31/03","ENTER DOL",M756="OPT OUT","ENTER OPT OUT DATE",M756="CAREER BREAK","ENTER START DATE OF CAREER BREAK",M756="DEATH IN SERVICE","ENTER DATE OF DEATH",M756="SWITCH TO PARTNERSHIP","ENTER SWITCH DATE",M756="SWITCH TO ALPHA","ENTER SWITCH DATE",M756="NEW JOINER","ENTER EMPLOYMENT START DATE",M756="OPT IN","ENTER OPT IN DATE",M756="NEW JOINER / LEAVER","ENTER START DATE AND DOL",M756="NEW JOINER / OPT OUT","ENTER START DATE AND DATE OF OPT OUT",M756="NEW JOINER / PARTNERSHIP","ENTER START DATE AND DATE OF SWITCH TO PARTNERSHIP",M756="LEAVER FROM CAREER BREAK","ENTER DOL",M756="LEAVER FROM OPT OUT","ENTER DOL",M756="LEAVER FROM PARTNERSHIP","ENTER DOL",M756="RETURN FROM CAREER BREAK","ENTER RETURN BACK DATE",M756="INVALID COMBINATION","REVIEW INPUT",M756="AWAITING INPUT","AWAITING INPUT",M756="CONTINUOUS OPT OUT","",M756="CONTINUOUS CAREER BREAK","",M756="CONTINUOUS PARTNERSHIP","")</f>
        <v>AWAITING INPUT</v>
      </c>
      <c r="S756" s="11" t="str">
        <f t="shared" si="37"/>
        <v/>
      </c>
    </row>
    <row r="757" spans="1:19" ht="20.25" x14ac:dyDescent="0.25">
      <c r="A757" s="46"/>
      <c r="B757" s="46"/>
      <c r="C757" s="46"/>
      <c r="D757" s="46"/>
      <c r="E757" s="46"/>
      <c r="F757" s="46"/>
      <c r="G757" s="46"/>
      <c r="H757" s="46"/>
      <c r="J757" s="16"/>
      <c r="K757" s="16"/>
      <c r="L757" s="16"/>
      <c r="M757" s="11" t="str">
        <f t="shared" si="39"/>
        <v>AWAITING INPUT</v>
      </c>
      <c r="O757" s="15"/>
      <c r="P757" s="13" t="str">
        <f t="shared" si="38"/>
        <v>←</v>
      </c>
      <c r="Q757" s="7" t="str" cm="1">
        <f t="array" ref="Q757">_xlfn.IFS(M757="ACTIVE","",M757="LEAVER","ENTER DOL",M757="LEAVER @ 31/03","ENTER DOL",M757="OPT OUT","ENTER OPT OUT DATE",M757="CAREER BREAK","ENTER START DATE OF CAREER BREAK",M757="DEATH IN SERVICE","ENTER DATE OF DEATH",M757="SWITCH TO PARTNERSHIP","ENTER SWITCH DATE",M757="SWITCH TO ALPHA","ENTER SWITCH DATE",M757="NEW JOINER","ENTER EMPLOYMENT START DATE",M757="OPT IN","ENTER OPT IN DATE",M757="NEW JOINER / LEAVER","ENTER START DATE AND DOL",M757="NEW JOINER / OPT OUT","ENTER START DATE AND DATE OF OPT OUT",M757="NEW JOINER / PARTNERSHIP","ENTER START DATE AND DATE OF SWITCH TO PARTNERSHIP",M757="LEAVER FROM CAREER BREAK","ENTER DOL",M757="LEAVER FROM OPT OUT","ENTER DOL",M757="LEAVER FROM PARTNERSHIP","ENTER DOL",M757="RETURN FROM CAREER BREAK","ENTER RETURN BACK DATE",M757="INVALID COMBINATION","REVIEW INPUT",M757="AWAITING INPUT","AWAITING INPUT",M757="CONTINUOUS OPT OUT","",M757="CONTINUOUS CAREER BREAK","",M757="CONTINUOUS PARTNERSHIP","")</f>
        <v>AWAITING INPUT</v>
      </c>
      <c r="S757" s="11" t="str">
        <f t="shared" si="37"/>
        <v/>
      </c>
    </row>
    <row r="758" spans="1:19" ht="20.25" x14ac:dyDescent="0.25">
      <c r="A758" s="46"/>
      <c r="B758" s="46"/>
      <c r="C758" s="46"/>
      <c r="D758" s="46"/>
      <c r="E758" s="46"/>
      <c r="F758" s="46"/>
      <c r="G758" s="46"/>
      <c r="H758" s="46"/>
      <c r="J758" s="16"/>
      <c r="K758" s="16"/>
      <c r="L758" s="16"/>
      <c r="M758" s="11" t="str">
        <f t="shared" si="39"/>
        <v>AWAITING INPUT</v>
      </c>
      <c r="O758" s="15"/>
      <c r="P758" s="13" t="str">
        <f t="shared" si="38"/>
        <v>←</v>
      </c>
      <c r="Q758" s="7" t="str" cm="1">
        <f t="array" ref="Q758">_xlfn.IFS(M758="ACTIVE","",M758="LEAVER","ENTER DOL",M758="LEAVER @ 31/03","ENTER DOL",M758="OPT OUT","ENTER OPT OUT DATE",M758="CAREER BREAK","ENTER START DATE OF CAREER BREAK",M758="DEATH IN SERVICE","ENTER DATE OF DEATH",M758="SWITCH TO PARTNERSHIP","ENTER SWITCH DATE",M758="SWITCH TO ALPHA","ENTER SWITCH DATE",M758="NEW JOINER","ENTER EMPLOYMENT START DATE",M758="OPT IN","ENTER OPT IN DATE",M758="NEW JOINER / LEAVER","ENTER START DATE AND DOL",M758="NEW JOINER / OPT OUT","ENTER START DATE AND DATE OF OPT OUT",M758="NEW JOINER / PARTNERSHIP","ENTER START DATE AND DATE OF SWITCH TO PARTNERSHIP",M758="LEAVER FROM CAREER BREAK","ENTER DOL",M758="LEAVER FROM OPT OUT","ENTER DOL",M758="LEAVER FROM PARTNERSHIP","ENTER DOL",M758="RETURN FROM CAREER BREAK","ENTER RETURN BACK DATE",M758="INVALID COMBINATION","REVIEW INPUT",M758="AWAITING INPUT","AWAITING INPUT",M758="CONTINUOUS OPT OUT","",M758="CONTINUOUS CAREER BREAK","",M758="CONTINUOUS PARTNERSHIP","")</f>
        <v>AWAITING INPUT</v>
      </c>
      <c r="S758" s="11" t="str">
        <f t="shared" si="37"/>
        <v/>
      </c>
    </row>
    <row r="759" spans="1:19" ht="20.25" x14ac:dyDescent="0.25">
      <c r="A759" s="46"/>
      <c r="B759" s="46"/>
      <c r="C759" s="46"/>
      <c r="D759" s="46"/>
      <c r="E759" s="46"/>
      <c r="F759" s="46"/>
      <c r="G759" s="46"/>
      <c r="H759" s="46"/>
      <c r="J759" s="16"/>
      <c r="K759" s="16"/>
      <c r="L759" s="16"/>
      <c r="M759" s="11" t="str">
        <f t="shared" si="39"/>
        <v>AWAITING INPUT</v>
      </c>
      <c r="O759" s="15"/>
      <c r="P759" s="13" t="str">
        <f t="shared" si="38"/>
        <v>←</v>
      </c>
      <c r="Q759" s="7" t="str" cm="1">
        <f t="array" ref="Q759">_xlfn.IFS(M759="ACTIVE","",M759="LEAVER","ENTER DOL",M759="LEAVER @ 31/03","ENTER DOL",M759="OPT OUT","ENTER OPT OUT DATE",M759="CAREER BREAK","ENTER START DATE OF CAREER BREAK",M759="DEATH IN SERVICE","ENTER DATE OF DEATH",M759="SWITCH TO PARTNERSHIP","ENTER SWITCH DATE",M759="SWITCH TO ALPHA","ENTER SWITCH DATE",M759="NEW JOINER","ENTER EMPLOYMENT START DATE",M759="OPT IN","ENTER OPT IN DATE",M759="NEW JOINER / LEAVER","ENTER START DATE AND DOL",M759="NEW JOINER / OPT OUT","ENTER START DATE AND DATE OF OPT OUT",M759="NEW JOINER / PARTNERSHIP","ENTER START DATE AND DATE OF SWITCH TO PARTNERSHIP",M759="LEAVER FROM CAREER BREAK","ENTER DOL",M759="LEAVER FROM OPT OUT","ENTER DOL",M759="LEAVER FROM PARTNERSHIP","ENTER DOL",M759="RETURN FROM CAREER BREAK","ENTER RETURN BACK DATE",M759="INVALID COMBINATION","REVIEW INPUT",M759="AWAITING INPUT","AWAITING INPUT",M759="CONTINUOUS OPT OUT","",M759="CONTINUOUS CAREER BREAK","",M759="CONTINUOUS PARTNERSHIP","")</f>
        <v>AWAITING INPUT</v>
      </c>
      <c r="S759" s="11" t="str">
        <f t="shared" si="37"/>
        <v/>
      </c>
    </row>
    <row r="760" spans="1:19" ht="20.25" x14ac:dyDescent="0.25">
      <c r="A760" s="46"/>
      <c r="B760" s="46"/>
      <c r="C760" s="46"/>
      <c r="D760" s="46"/>
      <c r="E760" s="46"/>
      <c r="F760" s="46"/>
      <c r="G760" s="46"/>
      <c r="H760" s="46"/>
      <c r="J760" s="16"/>
      <c r="K760" s="16"/>
      <c r="L760" s="16"/>
      <c r="M760" s="11" t="str">
        <f t="shared" si="39"/>
        <v>AWAITING INPUT</v>
      </c>
      <c r="O760" s="15"/>
      <c r="P760" s="13" t="str">
        <f t="shared" si="38"/>
        <v>←</v>
      </c>
      <c r="Q760" s="7" t="str" cm="1">
        <f t="array" ref="Q760">_xlfn.IFS(M760="ACTIVE","",M760="LEAVER","ENTER DOL",M760="LEAVER @ 31/03","ENTER DOL",M760="OPT OUT","ENTER OPT OUT DATE",M760="CAREER BREAK","ENTER START DATE OF CAREER BREAK",M760="DEATH IN SERVICE","ENTER DATE OF DEATH",M760="SWITCH TO PARTNERSHIP","ENTER SWITCH DATE",M760="SWITCH TO ALPHA","ENTER SWITCH DATE",M760="NEW JOINER","ENTER EMPLOYMENT START DATE",M760="OPT IN","ENTER OPT IN DATE",M760="NEW JOINER / LEAVER","ENTER START DATE AND DOL",M760="NEW JOINER / OPT OUT","ENTER START DATE AND DATE OF OPT OUT",M760="NEW JOINER / PARTNERSHIP","ENTER START DATE AND DATE OF SWITCH TO PARTNERSHIP",M760="LEAVER FROM CAREER BREAK","ENTER DOL",M760="LEAVER FROM OPT OUT","ENTER DOL",M760="LEAVER FROM PARTNERSHIP","ENTER DOL",M760="RETURN FROM CAREER BREAK","ENTER RETURN BACK DATE",M760="INVALID COMBINATION","REVIEW INPUT",M760="AWAITING INPUT","AWAITING INPUT",M760="CONTINUOUS OPT OUT","",M760="CONTINUOUS CAREER BREAK","",M760="CONTINUOUS PARTNERSHIP","")</f>
        <v>AWAITING INPUT</v>
      </c>
      <c r="S760" s="11" t="str">
        <f t="shared" si="37"/>
        <v/>
      </c>
    </row>
    <row r="761" spans="1:19" ht="20.25" x14ac:dyDescent="0.25">
      <c r="A761" s="46"/>
      <c r="B761" s="46"/>
      <c r="C761" s="46"/>
      <c r="D761" s="46"/>
      <c r="E761" s="46"/>
      <c r="F761" s="46"/>
      <c r="G761" s="46"/>
      <c r="H761" s="46"/>
      <c r="J761" s="16"/>
      <c r="K761" s="16"/>
      <c r="L761" s="16"/>
      <c r="M761" s="11" t="str">
        <f t="shared" si="39"/>
        <v>AWAITING INPUT</v>
      </c>
      <c r="O761" s="15"/>
      <c r="P761" s="13" t="str">
        <f t="shared" si="38"/>
        <v>←</v>
      </c>
      <c r="Q761" s="7" t="str" cm="1">
        <f t="array" ref="Q761">_xlfn.IFS(M761="ACTIVE","",M761="LEAVER","ENTER DOL",M761="LEAVER @ 31/03","ENTER DOL",M761="OPT OUT","ENTER OPT OUT DATE",M761="CAREER BREAK","ENTER START DATE OF CAREER BREAK",M761="DEATH IN SERVICE","ENTER DATE OF DEATH",M761="SWITCH TO PARTNERSHIP","ENTER SWITCH DATE",M761="SWITCH TO ALPHA","ENTER SWITCH DATE",M761="NEW JOINER","ENTER EMPLOYMENT START DATE",M761="OPT IN","ENTER OPT IN DATE",M761="NEW JOINER / LEAVER","ENTER START DATE AND DOL",M761="NEW JOINER / OPT OUT","ENTER START DATE AND DATE OF OPT OUT",M761="NEW JOINER / PARTNERSHIP","ENTER START DATE AND DATE OF SWITCH TO PARTNERSHIP",M761="LEAVER FROM CAREER BREAK","ENTER DOL",M761="LEAVER FROM OPT OUT","ENTER DOL",M761="LEAVER FROM PARTNERSHIP","ENTER DOL",M761="RETURN FROM CAREER BREAK","ENTER RETURN BACK DATE",M761="INVALID COMBINATION","REVIEW INPUT",M761="AWAITING INPUT","AWAITING INPUT",M761="CONTINUOUS OPT OUT","",M761="CONTINUOUS CAREER BREAK","",M761="CONTINUOUS PARTNERSHIP","")</f>
        <v>AWAITING INPUT</v>
      </c>
      <c r="S761" s="11" t="str">
        <f t="shared" si="37"/>
        <v/>
      </c>
    </row>
    <row r="762" spans="1:19" ht="20.25" x14ac:dyDescent="0.25">
      <c r="A762" s="46"/>
      <c r="B762" s="46"/>
      <c r="C762" s="46"/>
      <c r="D762" s="46"/>
      <c r="E762" s="46"/>
      <c r="F762" s="46"/>
      <c r="G762" s="46"/>
      <c r="H762" s="46"/>
      <c r="J762" s="16"/>
      <c r="K762" s="16"/>
      <c r="L762" s="16"/>
      <c r="M762" s="11" t="str">
        <f t="shared" si="39"/>
        <v>AWAITING INPUT</v>
      </c>
      <c r="O762" s="15"/>
      <c r="P762" s="13" t="str">
        <f t="shared" si="38"/>
        <v>←</v>
      </c>
      <c r="Q762" s="7" t="str" cm="1">
        <f t="array" ref="Q762">_xlfn.IFS(M762="ACTIVE","",M762="LEAVER","ENTER DOL",M762="LEAVER @ 31/03","ENTER DOL",M762="OPT OUT","ENTER OPT OUT DATE",M762="CAREER BREAK","ENTER START DATE OF CAREER BREAK",M762="DEATH IN SERVICE","ENTER DATE OF DEATH",M762="SWITCH TO PARTNERSHIP","ENTER SWITCH DATE",M762="SWITCH TO ALPHA","ENTER SWITCH DATE",M762="NEW JOINER","ENTER EMPLOYMENT START DATE",M762="OPT IN","ENTER OPT IN DATE",M762="NEW JOINER / LEAVER","ENTER START DATE AND DOL",M762="NEW JOINER / OPT OUT","ENTER START DATE AND DATE OF OPT OUT",M762="NEW JOINER / PARTNERSHIP","ENTER START DATE AND DATE OF SWITCH TO PARTNERSHIP",M762="LEAVER FROM CAREER BREAK","ENTER DOL",M762="LEAVER FROM OPT OUT","ENTER DOL",M762="LEAVER FROM PARTNERSHIP","ENTER DOL",M762="RETURN FROM CAREER BREAK","ENTER RETURN BACK DATE",M762="INVALID COMBINATION","REVIEW INPUT",M762="AWAITING INPUT","AWAITING INPUT",M762="CONTINUOUS OPT OUT","",M762="CONTINUOUS CAREER BREAK","",M762="CONTINUOUS PARTNERSHIP","")</f>
        <v>AWAITING INPUT</v>
      </c>
      <c r="S762" s="11" t="str">
        <f t="shared" si="37"/>
        <v/>
      </c>
    </row>
    <row r="763" spans="1:19" ht="20.25" x14ac:dyDescent="0.25">
      <c r="A763" s="46"/>
      <c r="B763" s="46"/>
      <c r="C763" s="46"/>
      <c r="D763" s="46"/>
      <c r="E763" s="46"/>
      <c r="F763" s="46"/>
      <c r="G763" s="46"/>
      <c r="H763" s="46"/>
      <c r="J763" s="16"/>
      <c r="K763" s="16"/>
      <c r="L763" s="16"/>
      <c r="M763" s="11" t="str">
        <f t="shared" si="39"/>
        <v>AWAITING INPUT</v>
      </c>
      <c r="O763" s="15"/>
      <c r="P763" s="13" t="str">
        <f t="shared" si="38"/>
        <v>←</v>
      </c>
      <c r="Q763" s="7" t="str" cm="1">
        <f t="array" ref="Q763">_xlfn.IFS(M763="ACTIVE","",M763="LEAVER","ENTER DOL",M763="LEAVER @ 31/03","ENTER DOL",M763="OPT OUT","ENTER OPT OUT DATE",M763="CAREER BREAK","ENTER START DATE OF CAREER BREAK",M763="DEATH IN SERVICE","ENTER DATE OF DEATH",M763="SWITCH TO PARTNERSHIP","ENTER SWITCH DATE",M763="SWITCH TO ALPHA","ENTER SWITCH DATE",M763="NEW JOINER","ENTER EMPLOYMENT START DATE",M763="OPT IN","ENTER OPT IN DATE",M763="NEW JOINER / LEAVER","ENTER START DATE AND DOL",M763="NEW JOINER / OPT OUT","ENTER START DATE AND DATE OF OPT OUT",M763="NEW JOINER / PARTNERSHIP","ENTER START DATE AND DATE OF SWITCH TO PARTNERSHIP",M763="LEAVER FROM CAREER BREAK","ENTER DOL",M763="LEAVER FROM OPT OUT","ENTER DOL",M763="LEAVER FROM PARTNERSHIP","ENTER DOL",M763="RETURN FROM CAREER BREAK","ENTER RETURN BACK DATE",M763="INVALID COMBINATION","REVIEW INPUT",M763="AWAITING INPUT","AWAITING INPUT",M763="CONTINUOUS OPT OUT","",M763="CONTINUOUS CAREER BREAK","",M763="CONTINUOUS PARTNERSHIP","")</f>
        <v>AWAITING INPUT</v>
      </c>
      <c r="S763" s="11" t="str">
        <f t="shared" si="37"/>
        <v/>
      </c>
    </row>
    <row r="764" spans="1:19" ht="20.25" x14ac:dyDescent="0.25">
      <c r="A764" s="46"/>
      <c r="B764" s="46"/>
      <c r="C764" s="46"/>
      <c r="D764" s="46"/>
      <c r="E764" s="46"/>
      <c r="F764" s="46"/>
      <c r="G764" s="46"/>
      <c r="H764" s="46"/>
      <c r="J764" s="16"/>
      <c r="K764" s="16"/>
      <c r="L764" s="16"/>
      <c r="M764" s="11" t="str">
        <f t="shared" si="39"/>
        <v>AWAITING INPUT</v>
      </c>
      <c r="O764" s="15"/>
      <c r="P764" s="13" t="str">
        <f t="shared" si="38"/>
        <v>←</v>
      </c>
      <c r="Q764" s="7" t="str" cm="1">
        <f t="array" ref="Q764">_xlfn.IFS(M764="ACTIVE","",M764="LEAVER","ENTER DOL",M764="LEAVER @ 31/03","ENTER DOL",M764="OPT OUT","ENTER OPT OUT DATE",M764="CAREER BREAK","ENTER START DATE OF CAREER BREAK",M764="DEATH IN SERVICE","ENTER DATE OF DEATH",M764="SWITCH TO PARTNERSHIP","ENTER SWITCH DATE",M764="SWITCH TO ALPHA","ENTER SWITCH DATE",M764="NEW JOINER","ENTER EMPLOYMENT START DATE",M764="OPT IN","ENTER OPT IN DATE",M764="NEW JOINER / LEAVER","ENTER START DATE AND DOL",M764="NEW JOINER / OPT OUT","ENTER START DATE AND DATE OF OPT OUT",M764="NEW JOINER / PARTNERSHIP","ENTER START DATE AND DATE OF SWITCH TO PARTNERSHIP",M764="LEAVER FROM CAREER BREAK","ENTER DOL",M764="LEAVER FROM OPT OUT","ENTER DOL",M764="LEAVER FROM PARTNERSHIP","ENTER DOL",M764="RETURN FROM CAREER BREAK","ENTER RETURN BACK DATE",M764="INVALID COMBINATION","REVIEW INPUT",M764="AWAITING INPUT","AWAITING INPUT",M764="CONTINUOUS OPT OUT","",M764="CONTINUOUS CAREER BREAK","",M764="CONTINUOUS PARTNERSHIP","")</f>
        <v>AWAITING INPUT</v>
      </c>
      <c r="S764" s="11" t="str">
        <f t="shared" si="37"/>
        <v/>
      </c>
    </row>
    <row r="765" spans="1:19" ht="20.25" x14ac:dyDescent="0.25">
      <c r="A765" s="46"/>
      <c r="B765" s="46"/>
      <c r="C765" s="46"/>
      <c r="D765" s="46"/>
      <c r="E765" s="46"/>
      <c r="F765" s="46"/>
      <c r="G765" s="46"/>
      <c r="H765" s="46"/>
      <c r="J765" s="16"/>
      <c r="K765" s="16"/>
      <c r="L765" s="16"/>
      <c r="M765" s="11" t="str">
        <f t="shared" si="39"/>
        <v>AWAITING INPUT</v>
      </c>
      <c r="O765" s="15"/>
      <c r="P765" s="13" t="str">
        <f t="shared" si="38"/>
        <v>←</v>
      </c>
      <c r="Q765" s="7" t="str" cm="1">
        <f t="array" ref="Q765">_xlfn.IFS(M765="ACTIVE","",M765="LEAVER","ENTER DOL",M765="LEAVER @ 31/03","ENTER DOL",M765="OPT OUT","ENTER OPT OUT DATE",M765="CAREER BREAK","ENTER START DATE OF CAREER BREAK",M765="DEATH IN SERVICE","ENTER DATE OF DEATH",M765="SWITCH TO PARTNERSHIP","ENTER SWITCH DATE",M765="SWITCH TO ALPHA","ENTER SWITCH DATE",M765="NEW JOINER","ENTER EMPLOYMENT START DATE",M765="OPT IN","ENTER OPT IN DATE",M765="NEW JOINER / LEAVER","ENTER START DATE AND DOL",M765="NEW JOINER / OPT OUT","ENTER START DATE AND DATE OF OPT OUT",M765="NEW JOINER / PARTNERSHIP","ENTER START DATE AND DATE OF SWITCH TO PARTNERSHIP",M765="LEAVER FROM CAREER BREAK","ENTER DOL",M765="LEAVER FROM OPT OUT","ENTER DOL",M765="LEAVER FROM PARTNERSHIP","ENTER DOL",M765="RETURN FROM CAREER BREAK","ENTER RETURN BACK DATE",M765="INVALID COMBINATION","REVIEW INPUT",M765="AWAITING INPUT","AWAITING INPUT",M765="CONTINUOUS OPT OUT","",M765="CONTINUOUS CAREER BREAK","",M765="CONTINUOUS PARTNERSHIP","")</f>
        <v>AWAITING INPUT</v>
      </c>
      <c r="S765" s="11" t="str">
        <f t="shared" si="37"/>
        <v/>
      </c>
    </row>
    <row r="766" spans="1:19" ht="20.25" x14ac:dyDescent="0.25">
      <c r="A766" s="46"/>
      <c r="B766" s="46"/>
      <c r="C766" s="46"/>
      <c r="D766" s="46"/>
      <c r="E766" s="46"/>
      <c r="F766" s="46"/>
      <c r="G766" s="46"/>
      <c r="H766" s="46"/>
      <c r="J766" s="16"/>
      <c r="K766" s="16"/>
      <c r="L766" s="16"/>
      <c r="M766" s="11" t="str">
        <f t="shared" si="39"/>
        <v>AWAITING INPUT</v>
      </c>
      <c r="O766" s="15"/>
      <c r="P766" s="13" t="str">
        <f t="shared" si="38"/>
        <v>←</v>
      </c>
      <c r="Q766" s="7" t="str" cm="1">
        <f t="array" ref="Q766">_xlfn.IFS(M766="ACTIVE","",M766="LEAVER","ENTER DOL",M766="LEAVER @ 31/03","ENTER DOL",M766="OPT OUT","ENTER OPT OUT DATE",M766="CAREER BREAK","ENTER START DATE OF CAREER BREAK",M766="DEATH IN SERVICE","ENTER DATE OF DEATH",M766="SWITCH TO PARTNERSHIP","ENTER SWITCH DATE",M766="SWITCH TO ALPHA","ENTER SWITCH DATE",M766="NEW JOINER","ENTER EMPLOYMENT START DATE",M766="OPT IN","ENTER OPT IN DATE",M766="NEW JOINER / LEAVER","ENTER START DATE AND DOL",M766="NEW JOINER / OPT OUT","ENTER START DATE AND DATE OF OPT OUT",M766="NEW JOINER / PARTNERSHIP","ENTER START DATE AND DATE OF SWITCH TO PARTNERSHIP",M766="LEAVER FROM CAREER BREAK","ENTER DOL",M766="LEAVER FROM OPT OUT","ENTER DOL",M766="LEAVER FROM PARTNERSHIP","ENTER DOL",M766="RETURN FROM CAREER BREAK","ENTER RETURN BACK DATE",M766="INVALID COMBINATION","REVIEW INPUT",M766="AWAITING INPUT","AWAITING INPUT",M766="CONTINUOUS OPT OUT","",M766="CONTINUOUS CAREER BREAK","",M766="CONTINUOUS PARTNERSHIP","")</f>
        <v>AWAITING INPUT</v>
      </c>
      <c r="S766" s="11" t="str">
        <f t="shared" si="37"/>
        <v/>
      </c>
    </row>
    <row r="767" spans="1:19" ht="20.25" x14ac:dyDescent="0.25">
      <c r="A767" s="46"/>
      <c r="B767" s="46"/>
      <c r="C767" s="46"/>
      <c r="D767" s="46"/>
      <c r="E767" s="46"/>
      <c r="F767" s="46"/>
      <c r="G767" s="46"/>
      <c r="H767" s="46"/>
      <c r="J767" s="16"/>
      <c r="K767" s="16"/>
      <c r="L767" s="16"/>
      <c r="M767" s="11" t="str">
        <f t="shared" si="39"/>
        <v>AWAITING INPUT</v>
      </c>
      <c r="O767" s="15"/>
      <c r="P767" s="13" t="str">
        <f t="shared" si="38"/>
        <v>←</v>
      </c>
      <c r="Q767" s="7" t="str" cm="1">
        <f t="array" ref="Q767">_xlfn.IFS(M767="ACTIVE","",M767="LEAVER","ENTER DOL",M767="LEAVER @ 31/03","ENTER DOL",M767="OPT OUT","ENTER OPT OUT DATE",M767="CAREER BREAK","ENTER START DATE OF CAREER BREAK",M767="DEATH IN SERVICE","ENTER DATE OF DEATH",M767="SWITCH TO PARTNERSHIP","ENTER SWITCH DATE",M767="SWITCH TO ALPHA","ENTER SWITCH DATE",M767="NEW JOINER","ENTER EMPLOYMENT START DATE",M767="OPT IN","ENTER OPT IN DATE",M767="NEW JOINER / LEAVER","ENTER START DATE AND DOL",M767="NEW JOINER / OPT OUT","ENTER START DATE AND DATE OF OPT OUT",M767="NEW JOINER / PARTNERSHIP","ENTER START DATE AND DATE OF SWITCH TO PARTNERSHIP",M767="LEAVER FROM CAREER BREAK","ENTER DOL",M767="LEAVER FROM OPT OUT","ENTER DOL",M767="LEAVER FROM PARTNERSHIP","ENTER DOL",M767="RETURN FROM CAREER BREAK","ENTER RETURN BACK DATE",M767="INVALID COMBINATION","REVIEW INPUT",M767="AWAITING INPUT","AWAITING INPUT",M767="CONTINUOUS OPT OUT","",M767="CONTINUOUS CAREER BREAK","",M767="CONTINUOUS PARTNERSHIP","")</f>
        <v>AWAITING INPUT</v>
      </c>
      <c r="S767" s="11" t="str">
        <f t="shared" si="37"/>
        <v/>
      </c>
    </row>
    <row r="768" spans="1:19" ht="20.25" x14ac:dyDescent="0.25">
      <c r="A768" s="46"/>
      <c r="B768" s="46"/>
      <c r="C768" s="46"/>
      <c r="D768" s="46"/>
      <c r="E768" s="46"/>
      <c r="F768" s="46"/>
      <c r="G768" s="46"/>
      <c r="H768" s="46"/>
      <c r="J768" s="16"/>
      <c r="K768" s="16"/>
      <c r="L768" s="16"/>
      <c r="M768" s="11" t="str">
        <f t="shared" si="39"/>
        <v>AWAITING INPUT</v>
      </c>
      <c r="O768" s="15"/>
      <c r="P768" s="13" t="str">
        <f t="shared" si="38"/>
        <v>←</v>
      </c>
      <c r="Q768" s="7" t="str" cm="1">
        <f t="array" ref="Q768">_xlfn.IFS(M768="ACTIVE","",M768="LEAVER","ENTER DOL",M768="LEAVER @ 31/03","ENTER DOL",M768="OPT OUT","ENTER OPT OUT DATE",M768="CAREER BREAK","ENTER START DATE OF CAREER BREAK",M768="DEATH IN SERVICE","ENTER DATE OF DEATH",M768="SWITCH TO PARTNERSHIP","ENTER SWITCH DATE",M768="SWITCH TO ALPHA","ENTER SWITCH DATE",M768="NEW JOINER","ENTER EMPLOYMENT START DATE",M768="OPT IN","ENTER OPT IN DATE",M768="NEW JOINER / LEAVER","ENTER START DATE AND DOL",M768="NEW JOINER / OPT OUT","ENTER START DATE AND DATE OF OPT OUT",M768="NEW JOINER / PARTNERSHIP","ENTER START DATE AND DATE OF SWITCH TO PARTNERSHIP",M768="LEAVER FROM CAREER BREAK","ENTER DOL",M768="LEAVER FROM OPT OUT","ENTER DOL",M768="LEAVER FROM PARTNERSHIP","ENTER DOL",M768="RETURN FROM CAREER BREAK","ENTER RETURN BACK DATE",M768="INVALID COMBINATION","REVIEW INPUT",M768="AWAITING INPUT","AWAITING INPUT",M768="CONTINUOUS OPT OUT","",M768="CONTINUOUS CAREER BREAK","",M768="CONTINUOUS PARTNERSHIP","")</f>
        <v>AWAITING INPUT</v>
      </c>
      <c r="S768" s="11" t="str">
        <f t="shared" si="37"/>
        <v/>
      </c>
    </row>
    <row r="769" spans="1:19" ht="20.25" x14ac:dyDescent="0.25">
      <c r="A769" s="46"/>
      <c r="B769" s="46"/>
      <c r="C769" s="46"/>
      <c r="D769" s="46"/>
      <c r="E769" s="46"/>
      <c r="F769" s="46"/>
      <c r="G769" s="46"/>
      <c r="H769" s="46"/>
      <c r="J769" s="16"/>
      <c r="K769" s="16"/>
      <c r="L769" s="16"/>
      <c r="M769" s="11" t="str">
        <f t="shared" si="39"/>
        <v>AWAITING INPUT</v>
      </c>
      <c r="O769" s="15"/>
      <c r="P769" s="13" t="str">
        <f t="shared" si="38"/>
        <v>←</v>
      </c>
      <c r="Q769" s="7" t="str" cm="1">
        <f t="array" ref="Q769">_xlfn.IFS(M769="ACTIVE","",M769="LEAVER","ENTER DOL",M769="LEAVER @ 31/03","ENTER DOL",M769="OPT OUT","ENTER OPT OUT DATE",M769="CAREER BREAK","ENTER START DATE OF CAREER BREAK",M769="DEATH IN SERVICE","ENTER DATE OF DEATH",M769="SWITCH TO PARTNERSHIP","ENTER SWITCH DATE",M769="SWITCH TO ALPHA","ENTER SWITCH DATE",M769="NEW JOINER","ENTER EMPLOYMENT START DATE",M769="OPT IN","ENTER OPT IN DATE",M769="NEW JOINER / LEAVER","ENTER START DATE AND DOL",M769="NEW JOINER / OPT OUT","ENTER START DATE AND DATE OF OPT OUT",M769="NEW JOINER / PARTNERSHIP","ENTER START DATE AND DATE OF SWITCH TO PARTNERSHIP",M769="LEAVER FROM CAREER BREAK","ENTER DOL",M769="LEAVER FROM OPT OUT","ENTER DOL",M769="LEAVER FROM PARTNERSHIP","ENTER DOL",M769="RETURN FROM CAREER BREAK","ENTER RETURN BACK DATE",M769="INVALID COMBINATION","REVIEW INPUT",M769="AWAITING INPUT","AWAITING INPUT",M769="CONTINUOUS OPT OUT","",M769="CONTINUOUS CAREER BREAK","",M769="CONTINUOUS PARTNERSHIP","")</f>
        <v>AWAITING INPUT</v>
      </c>
      <c r="S769" s="11" t="str">
        <f t="shared" si="37"/>
        <v/>
      </c>
    </row>
    <row r="770" spans="1:19" ht="20.25" x14ac:dyDescent="0.25">
      <c r="A770" s="46"/>
      <c r="B770" s="46"/>
      <c r="C770" s="46"/>
      <c r="D770" s="46"/>
      <c r="E770" s="46"/>
      <c r="F770" s="46"/>
      <c r="G770" s="46"/>
      <c r="H770" s="46"/>
      <c r="J770" s="16"/>
      <c r="K770" s="16"/>
      <c r="L770" s="16"/>
      <c r="M770" s="11" t="str">
        <f t="shared" si="39"/>
        <v>AWAITING INPUT</v>
      </c>
      <c r="O770" s="15"/>
      <c r="P770" s="13" t="str">
        <f t="shared" si="38"/>
        <v>←</v>
      </c>
      <c r="Q770" s="7" t="str" cm="1">
        <f t="array" ref="Q770">_xlfn.IFS(M770="ACTIVE","",M770="LEAVER","ENTER DOL",M770="LEAVER @ 31/03","ENTER DOL",M770="OPT OUT","ENTER OPT OUT DATE",M770="CAREER BREAK","ENTER START DATE OF CAREER BREAK",M770="DEATH IN SERVICE","ENTER DATE OF DEATH",M770="SWITCH TO PARTNERSHIP","ENTER SWITCH DATE",M770="SWITCH TO ALPHA","ENTER SWITCH DATE",M770="NEW JOINER","ENTER EMPLOYMENT START DATE",M770="OPT IN","ENTER OPT IN DATE",M770="NEW JOINER / LEAVER","ENTER START DATE AND DOL",M770="NEW JOINER / OPT OUT","ENTER START DATE AND DATE OF OPT OUT",M770="NEW JOINER / PARTNERSHIP","ENTER START DATE AND DATE OF SWITCH TO PARTNERSHIP",M770="LEAVER FROM CAREER BREAK","ENTER DOL",M770="LEAVER FROM OPT OUT","ENTER DOL",M770="LEAVER FROM PARTNERSHIP","ENTER DOL",M770="RETURN FROM CAREER BREAK","ENTER RETURN BACK DATE",M770="INVALID COMBINATION","REVIEW INPUT",M770="AWAITING INPUT","AWAITING INPUT",M770="CONTINUOUS OPT OUT","",M770="CONTINUOUS CAREER BREAK","",M770="CONTINUOUS PARTNERSHIP","")</f>
        <v>AWAITING INPUT</v>
      </c>
      <c r="S770" s="11" t="str">
        <f t="shared" si="37"/>
        <v/>
      </c>
    </row>
    <row r="771" spans="1:19" ht="20.25" x14ac:dyDescent="0.25">
      <c r="A771" s="46"/>
      <c r="B771" s="46"/>
      <c r="C771" s="46"/>
      <c r="D771" s="46"/>
      <c r="E771" s="46"/>
      <c r="F771" s="46"/>
      <c r="G771" s="46"/>
      <c r="H771" s="46"/>
      <c r="J771" s="16"/>
      <c r="K771" s="16"/>
      <c r="L771" s="16"/>
      <c r="M771" s="11" t="str">
        <f t="shared" si="39"/>
        <v>AWAITING INPUT</v>
      </c>
      <c r="O771" s="15"/>
      <c r="P771" s="13" t="str">
        <f t="shared" si="38"/>
        <v>←</v>
      </c>
      <c r="Q771" s="7" t="str" cm="1">
        <f t="array" ref="Q771">_xlfn.IFS(M771="ACTIVE","",M771="LEAVER","ENTER DOL",M771="LEAVER @ 31/03","ENTER DOL",M771="OPT OUT","ENTER OPT OUT DATE",M771="CAREER BREAK","ENTER START DATE OF CAREER BREAK",M771="DEATH IN SERVICE","ENTER DATE OF DEATH",M771="SWITCH TO PARTNERSHIP","ENTER SWITCH DATE",M771="SWITCH TO ALPHA","ENTER SWITCH DATE",M771="NEW JOINER","ENTER EMPLOYMENT START DATE",M771="OPT IN","ENTER OPT IN DATE",M771="NEW JOINER / LEAVER","ENTER START DATE AND DOL",M771="NEW JOINER / OPT OUT","ENTER START DATE AND DATE OF OPT OUT",M771="NEW JOINER / PARTNERSHIP","ENTER START DATE AND DATE OF SWITCH TO PARTNERSHIP",M771="LEAVER FROM CAREER BREAK","ENTER DOL",M771="LEAVER FROM OPT OUT","ENTER DOL",M771="LEAVER FROM PARTNERSHIP","ENTER DOL",M771="RETURN FROM CAREER BREAK","ENTER RETURN BACK DATE",M771="INVALID COMBINATION","REVIEW INPUT",M771="AWAITING INPUT","AWAITING INPUT",M771="CONTINUOUS OPT OUT","",M771="CONTINUOUS CAREER BREAK","",M771="CONTINUOUS PARTNERSHIP","")</f>
        <v>AWAITING INPUT</v>
      </c>
      <c r="S771" s="11" t="str">
        <f t="shared" si="37"/>
        <v/>
      </c>
    </row>
    <row r="772" spans="1:19" ht="20.25" x14ac:dyDescent="0.25">
      <c r="A772" s="46"/>
      <c r="B772" s="46"/>
      <c r="C772" s="46"/>
      <c r="D772" s="46"/>
      <c r="E772" s="46"/>
      <c r="F772" s="46"/>
      <c r="G772" s="46"/>
      <c r="H772" s="46"/>
      <c r="J772" s="16"/>
      <c r="K772" s="16"/>
      <c r="L772" s="16"/>
      <c r="M772" s="11" t="str">
        <f t="shared" si="39"/>
        <v>AWAITING INPUT</v>
      </c>
      <c r="O772" s="15"/>
      <c r="P772" s="13" t="str">
        <f t="shared" si="38"/>
        <v>←</v>
      </c>
      <c r="Q772" s="7" t="str" cm="1">
        <f t="array" ref="Q772">_xlfn.IFS(M772="ACTIVE","",M772="LEAVER","ENTER DOL",M772="LEAVER @ 31/03","ENTER DOL",M772="OPT OUT","ENTER OPT OUT DATE",M772="CAREER BREAK","ENTER START DATE OF CAREER BREAK",M772="DEATH IN SERVICE","ENTER DATE OF DEATH",M772="SWITCH TO PARTNERSHIP","ENTER SWITCH DATE",M772="SWITCH TO ALPHA","ENTER SWITCH DATE",M772="NEW JOINER","ENTER EMPLOYMENT START DATE",M772="OPT IN","ENTER OPT IN DATE",M772="NEW JOINER / LEAVER","ENTER START DATE AND DOL",M772="NEW JOINER / OPT OUT","ENTER START DATE AND DATE OF OPT OUT",M772="NEW JOINER / PARTNERSHIP","ENTER START DATE AND DATE OF SWITCH TO PARTNERSHIP",M772="LEAVER FROM CAREER BREAK","ENTER DOL",M772="LEAVER FROM OPT OUT","ENTER DOL",M772="LEAVER FROM PARTNERSHIP","ENTER DOL",M772="RETURN FROM CAREER BREAK","ENTER RETURN BACK DATE",M772="INVALID COMBINATION","REVIEW INPUT",M772="AWAITING INPUT","AWAITING INPUT",M772="CONTINUOUS OPT OUT","",M772="CONTINUOUS CAREER BREAK","",M772="CONTINUOUS PARTNERSHIP","")</f>
        <v>AWAITING INPUT</v>
      </c>
      <c r="S772" s="11" t="str">
        <f t="shared" si="37"/>
        <v/>
      </c>
    </row>
    <row r="773" spans="1:19" ht="20.25" x14ac:dyDescent="0.25">
      <c r="A773" s="46"/>
      <c r="B773" s="46"/>
      <c r="C773" s="46"/>
      <c r="D773" s="46"/>
      <c r="E773" s="46"/>
      <c r="F773" s="46"/>
      <c r="G773" s="46"/>
      <c r="H773" s="46"/>
      <c r="J773" s="16"/>
      <c r="K773" s="16"/>
      <c r="L773" s="16"/>
      <c r="M773" s="11" t="str">
        <f t="shared" si="39"/>
        <v>AWAITING INPUT</v>
      </c>
      <c r="O773" s="15"/>
      <c r="P773" s="13" t="str">
        <f t="shared" si="38"/>
        <v>←</v>
      </c>
      <c r="Q773" s="7" t="str" cm="1">
        <f t="array" ref="Q773">_xlfn.IFS(M773="ACTIVE","",M773="LEAVER","ENTER DOL",M773="LEAVER @ 31/03","ENTER DOL",M773="OPT OUT","ENTER OPT OUT DATE",M773="CAREER BREAK","ENTER START DATE OF CAREER BREAK",M773="DEATH IN SERVICE","ENTER DATE OF DEATH",M773="SWITCH TO PARTNERSHIP","ENTER SWITCH DATE",M773="SWITCH TO ALPHA","ENTER SWITCH DATE",M773="NEW JOINER","ENTER EMPLOYMENT START DATE",M773="OPT IN","ENTER OPT IN DATE",M773="NEW JOINER / LEAVER","ENTER START DATE AND DOL",M773="NEW JOINER / OPT OUT","ENTER START DATE AND DATE OF OPT OUT",M773="NEW JOINER / PARTNERSHIP","ENTER START DATE AND DATE OF SWITCH TO PARTNERSHIP",M773="LEAVER FROM CAREER BREAK","ENTER DOL",M773="LEAVER FROM OPT OUT","ENTER DOL",M773="LEAVER FROM PARTNERSHIP","ENTER DOL",M773="RETURN FROM CAREER BREAK","ENTER RETURN BACK DATE",M773="INVALID COMBINATION","REVIEW INPUT",M773="AWAITING INPUT","AWAITING INPUT",M773="CONTINUOUS OPT OUT","",M773="CONTINUOUS CAREER BREAK","",M773="CONTINUOUS PARTNERSHIP","")</f>
        <v>AWAITING INPUT</v>
      </c>
      <c r="S773" s="11" t="str">
        <f t="shared" si="37"/>
        <v/>
      </c>
    </row>
    <row r="774" spans="1:19" ht="20.25" x14ac:dyDescent="0.25">
      <c r="A774" s="46"/>
      <c r="B774" s="46"/>
      <c r="C774" s="46"/>
      <c r="D774" s="46"/>
      <c r="E774" s="46"/>
      <c r="F774" s="46"/>
      <c r="G774" s="46"/>
      <c r="H774" s="46"/>
      <c r="J774" s="16"/>
      <c r="K774" s="16"/>
      <c r="L774" s="16"/>
      <c r="M774" s="11" t="str">
        <f t="shared" si="39"/>
        <v>AWAITING INPUT</v>
      </c>
      <c r="O774" s="15"/>
      <c r="P774" s="13" t="str">
        <f t="shared" si="38"/>
        <v>←</v>
      </c>
      <c r="Q774" s="7" t="str" cm="1">
        <f t="array" ref="Q774">_xlfn.IFS(M774="ACTIVE","",M774="LEAVER","ENTER DOL",M774="LEAVER @ 31/03","ENTER DOL",M774="OPT OUT","ENTER OPT OUT DATE",M774="CAREER BREAK","ENTER START DATE OF CAREER BREAK",M774="DEATH IN SERVICE","ENTER DATE OF DEATH",M774="SWITCH TO PARTNERSHIP","ENTER SWITCH DATE",M774="SWITCH TO ALPHA","ENTER SWITCH DATE",M774="NEW JOINER","ENTER EMPLOYMENT START DATE",M774="OPT IN","ENTER OPT IN DATE",M774="NEW JOINER / LEAVER","ENTER START DATE AND DOL",M774="NEW JOINER / OPT OUT","ENTER START DATE AND DATE OF OPT OUT",M774="NEW JOINER / PARTNERSHIP","ENTER START DATE AND DATE OF SWITCH TO PARTNERSHIP",M774="LEAVER FROM CAREER BREAK","ENTER DOL",M774="LEAVER FROM OPT OUT","ENTER DOL",M774="LEAVER FROM PARTNERSHIP","ENTER DOL",M774="RETURN FROM CAREER BREAK","ENTER RETURN BACK DATE",M774="INVALID COMBINATION","REVIEW INPUT",M774="AWAITING INPUT","AWAITING INPUT",M774="CONTINUOUS OPT OUT","",M774="CONTINUOUS CAREER BREAK","",M774="CONTINUOUS PARTNERSHIP","")</f>
        <v>AWAITING INPUT</v>
      </c>
      <c r="S774" s="11" t="str">
        <f t="shared" si="37"/>
        <v/>
      </c>
    </row>
    <row r="775" spans="1:19" ht="20.25" x14ac:dyDescent="0.25">
      <c r="A775" s="46"/>
      <c r="B775" s="46"/>
      <c r="C775" s="46"/>
      <c r="D775" s="46"/>
      <c r="E775" s="46"/>
      <c r="F775" s="46"/>
      <c r="G775" s="46"/>
      <c r="H775" s="46"/>
      <c r="J775" s="16"/>
      <c r="K775" s="16"/>
      <c r="L775" s="16"/>
      <c r="M775" s="11" t="str">
        <f t="shared" si="39"/>
        <v>AWAITING INPUT</v>
      </c>
      <c r="O775" s="15"/>
      <c r="P775" s="13" t="str">
        <f t="shared" si="38"/>
        <v>←</v>
      </c>
      <c r="Q775" s="7" t="str" cm="1">
        <f t="array" ref="Q775">_xlfn.IFS(M775="ACTIVE","",M775="LEAVER","ENTER DOL",M775="LEAVER @ 31/03","ENTER DOL",M775="OPT OUT","ENTER OPT OUT DATE",M775="CAREER BREAK","ENTER START DATE OF CAREER BREAK",M775="DEATH IN SERVICE","ENTER DATE OF DEATH",M775="SWITCH TO PARTNERSHIP","ENTER SWITCH DATE",M775="SWITCH TO ALPHA","ENTER SWITCH DATE",M775="NEW JOINER","ENTER EMPLOYMENT START DATE",M775="OPT IN","ENTER OPT IN DATE",M775="NEW JOINER / LEAVER","ENTER START DATE AND DOL",M775="NEW JOINER / OPT OUT","ENTER START DATE AND DATE OF OPT OUT",M775="NEW JOINER / PARTNERSHIP","ENTER START DATE AND DATE OF SWITCH TO PARTNERSHIP",M775="LEAVER FROM CAREER BREAK","ENTER DOL",M775="LEAVER FROM OPT OUT","ENTER DOL",M775="LEAVER FROM PARTNERSHIP","ENTER DOL",M775="RETURN FROM CAREER BREAK","ENTER RETURN BACK DATE",M775="INVALID COMBINATION","REVIEW INPUT",M775="AWAITING INPUT","AWAITING INPUT",M775="CONTINUOUS OPT OUT","",M775="CONTINUOUS CAREER BREAK","",M775="CONTINUOUS PARTNERSHIP","")</f>
        <v>AWAITING INPUT</v>
      </c>
      <c r="S775" s="11" t="str">
        <f t="shared" si="37"/>
        <v/>
      </c>
    </row>
    <row r="776" spans="1:19" ht="20.25" x14ac:dyDescent="0.25">
      <c r="A776" s="46"/>
      <c r="B776" s="46"/>
      <c r="C776" s="46"/>
      <c r="D776" s="46"/>
      <c r="E776" s="46"/>
      <c r="F776" s="46"/>
      <c r="G776" s="46"/>
      <c r="H776" s="46"/>
      <c r="J776" s="16"/>
      <c r="K776" s="16"/>
      <c r="L776" s="16"/>
      <c r="M776" s="11" t="str">
        <f t="shared" si="39"/>
        <v>AWAITING INPUT</v>
      </c>
      <c r="O776" s="15"/>
      <c r="P776" s="13" t="str">
        <f t="shared" si="38"/>
        <v>←</v>
      </c>
      <c r="Q776" s="7" t="str" cm="1">
        <f t="array" ref="Q776">_xlfn.IFS(M776="ACTIVE","",M776="LEAVER","ENTER DOL",M776="LEAVER @ 31/03","ENTER DOL",M776="OPT OUT","ENTER OPT OUT DATE",M776="CAREER BREAK","ENTER START DATE OF CAREER BREAK",M776="DEATH IN SERVICE","ENTER DATE OF DEATH",M776="SWITCH TO PARTNERSHIP","ENTER SWITCH DATE",M776="SWITCH TO ALPHA","ENTER SWITCH DATE",M776="NEW JOINER","ENTER EMPLOYMENT START DATE",M776="OPT IN","ENTER OPT IN DATE",M776="NEW JOINER / LEAVER","ENTER START DATE AND DOL",M776="NEW JOINER / OPT OUT","ENTER START DATE AND DATE OF OPT OUT",M776="NEW JOINER / PARTNERSHIP","ENTER START DATE AND DATE OF SWITCH TO PARTNERSHIP",M776="LEAVER FROM CAREER BREAK","ENTER DOL",M776="LEAVER FROM OPT OUT","ENTER DOL",M776="LEAVER FROM PARTNERSHIP","ENTER DOL",M776="RETURN FROM CAREER BREAK","ENTER RETURN BACK DATE",M776="INVALID COMBINATION","REVIEW INPUT",M776="AWAITING INPUT","AWAITING INPUT",M776="CONTINUOUS OPT OUT","",M776="CONTINUOUS CAREER BREAK","",M776="CONTINUOUS PARTNERSHIP","")</f>
        <v>AWAITING INPUT</v>
      </c>
      <c r="S776" s="11" t="str">
        <f t="shared" si="37"/>
        <v/>
      </c>
    </row>
    <row r="777" spans="1:19" ht="20.25" x14ac:dyDescent="0.25">
      <c r="A777" s="46"/>
      <c r="B777" s="46"/>
      <c r="C777" s="46"/>
      <c r="D777" s="46"/>
      <c r="E777" s="46"/>
      <c r="F777" s="46"/>
      <c r="G777" s="46"/>
      <c r="H777" s="46"/>
      <c r="J777" s="16"/>
      <c r="K777" s="16"/>
      <c r="L777" s="16"/>
      <c r="M777" s="11" t="str">
        <f t="shared" si="39"/>
        <v>AWAITING INPUT</v>
      </c>
      <c r="O777" s="15"/>
      <c r="P777" s="13" t="str">
        <f t="shared" si="38"/>
        <v>←</v>
      </c>
      <c r="Q777" s="7" t="str" cm="1">
        <f t="array" ref="Q777">_xlfn.IFS(M777="ACTIVE","",M777="LEAVER","ENTER DOL",M777="LEAVER @ 31/03","ENTER DOL",M777="OPT OUT","ENTER OPT OUT DATE",M777="CAREER BREAK","ENTER START DATE OF CAREER BREAK",M777="DEATH IN SERVICE","ENTER DATE OF DEATH",M777="SWITCH TO PARTNERSHIP","ENTER SWITCH DATE",M777="SWITCH TO ALPHA","ENTER SWITCH DATE",M777="NEW JOINER","ENTER EMPLOYMENT START DATE",M777="OPT IN","ENTER OPT IN DATE",M777="NEW JOINER / LEAVER","ENTER START DATE AND DOL",M777="NEW JOINER / OPT OUT","ENTER START DATE AND DATE OF OPT OUT",M777="NEW JOINER / PARTNERSHIP","ENTER START DATE AND DATE OF SWITCH TO PARTNERSHIP",M777="LEAVER FROM CAREER BREAK","ENTER DOL",M777="LEAVER FROM OPT OUT","ENTER DOL",M777="LEAVER FROM PARTNERSHIP","ENTER DOL",M777="RETURN FROM CAREER BREAK","ENTER RETURN BACK DATE",M777="INVALID COMBINATION","REVIEW INPUT",M777="AWAITING INPUT","AWAITING INPUT",M777="CONTINUOUS OPT OUT","",M777="CONTINUOUS CAREER BREAK","",M777="CONTINUOUS PARTNERSHIP","")</f>
        <v>AWAITING INPUT</v>
      </c>
      <c r="S777" s="11" t="str">
        <f t="shared" ref="S777:S840" si="40">IF(AND($J777="ACTIVE",$K777="ACTIVE"),"A -&gt; A",IF(AND($J777="INACTIVE",$K777="ACTIVE"),"I -&gt; A",IF(AND($J777="ACTIVE",$K777="INACTIVE"),"A -&gt; I",IF(AND($J777="INACTIVE",$K777="INACTIVE"),"I -&gt; I",""))))</f>
        <v/>
      </c>
    </row>
    <row r="778" spans="1:19" ht="20.25" x14ac:dyDescent="0.25">
      <c r="A778" s="46"/>
      <c r="B778" s="46"/>
      <c r="C778" s="46"/>
      <c r="D778" s="46"/>
      <c r="E778" s="46"/>
      <c r="F778" s="46"/>
      <c r="G778" s="46"/>
      <c r="H778" s="46"/>
      <c r="J778" s="16"/>
      <c r="K778" s="16"/>
      <c r="L778" s="16"/>
      <c r="M778" s="11" t="str">
        <f t="shared" si="39"/>
        <v>AWAITING INPUT</v>
      </c>
      <c r="O778" s="15"/>
      <c r="P778" s="13" t="str">
        <f t="shared" si="38"/>
        <v>←</v>
      </c>
      <c r="Q778" s="7" t="str" cm="1">
        <f t="array" ref="Q778">_xlfn.IFS(M778="ACTIVE","",M778="LEAVER","ENTER DOL",M778="LEAVER @ 31/03","ENTER DOL",M778="OPT OUT","ENTER OPT OUT DATE",M778="CAREER BREAK","ENTER START DATE OF CAREER BREAK",M778="DEATH IN SERVICE","ENTER DATE OF DEATH",M778="SWITCH TO PARTNERSHIP","ENTER SWITCH DATE",M778="SWITCH TO ALPHA","ENTER SWITCH DATE",M778="NEW JOINER","ENTER EMPLOYMENT START DATE",M778="OPT IN","ENTER OPT IN DATE",M778="NEW JOINER / LEAVER","ENTER START DATE AND DOL",M778="NEW JOINER / OPT OUT","ENTER START DATE AND DATE OF OPT OUT",M778="NEW JOINER / PARTNERSHIP","ENTER START DATE AND DATE OF SWITCH TO PARTNERSHIP",M778="LEAVER FROM CAREER BREAK","ENTER DOL",M778="LEAVER FROM OPT OUT","ENTER DOL",M778="LEAVER FROM PARTNERSHIP","ENTER DOL",M778="RETURN FROM CAREER BREAK","ENTER RETURN BACK DATE",M778="INVALID COMBINATION","REVIEW INPUT",M778="AWAITING INPUT","AWAITING INPUT",M778="CONTINUOUS OPT OUT","",M778="CONTINUOUS CAREER BREAK","",M778="CONTINUOUS PARTNERSHIP","")</f>
        <v>AWAITING INPUT</v>
      </c>
      <c r="S778" s="11" t="str">
        <f t="shared" si="40"/>
        <v/>
      </c>
    </row>
    <row r="779" spans="1:19" ht="20.25" x14ac:dyDescent="0.25">
      <c r="A779" s="46"/>
      <c r="B779" s="46"/>
      <c r="C779" s="46"/>
      <c r="D779" s="46"/>
      <c r="E779" s="46"/>
      <c r="F779" s="46"/>
      <c r="G779" s="46"/>
      <c r="H779" s="46"/>
      <c r="J779" s="16"/>
      <c r="K779" s="16"/>
      <c r="L779" s="16"/>
      <c r="M779" s="11" t="str">
        <f t="shared" si="39"/>
        <v>AWAITING INPUT</v>
      </c>
      <c r="O779" s="15"/>
      <c r="P779" s="13" t="str">
        <f t="shared" ref="P779:P842" si="41">IF(Q779&lt;&gt;"","←","")</f>
        <v>←</v>
      </c>
      <c r="Q779" s="7" t="str" cm="1">
        <f t="array" ref="Q779">_xlfn.IFS(M779="ACTIVE","",M779="LEAVER","ENTER DOL",M779="LEAVER @ 31/03","ENTER DOL",M779="OPT OUT","ENTER OPT OUT DATE",M779="CAREER BREAK","ENTER START DATE OF CAREER BREAK",M779="DEATH IN SERVICE","ENTER DATE OF DEATH",M779="SWITCH TO PARTNERSHIP","ENTER SWITCH DATE",M779="SWITCH TO ALPHA","ENTER SWITCH DATE",M779="NEW JOINER","ENTER EMPLOYMENT START DATE",M779="OPT IN","ENTER OPT IN DATE",M779="NEW JOINER / LEAVER","ENTER START DATE AND DOL",M779="NEW JOINER / OPT OUT","ENTER START DATE AND DATE OF OPT OUT",M779="NEW JOINER / PARTNERSHIP","ENTER START DATE AND DATE OF SWITCH TO PARTNERSHIP",M779="LEAVER FROM CAREER BREAK","ENTER DOL",M779="LEAVER FROM OPT OUT","ENTER DOL",M779="LEAVER FROM PARTNERSHIP","ENTER DOL",M779="RETURN FROM CAREER BREAK","ENTER RETURN BACK DATE",M779="INVALID COMBINATION","REVIEW INPUT",M779="AWAITING INPUT","AWAITING INPUT",M779="CONTINUOUS OPT OUT","",M779="CONTINUOUS CAREER BREAK","",M779="CONTINUOUS PARTNERSHIP","")</f>
        <v>AWAITING INPUT</v>
      </c>
      <c r="S779" s="11" t="str">
        <f t="shared" si="40"/>
        <v/>
      </c>
    </row>
    <row r="780" spans="1:19" ht="20.25" x14ac:dyDescent="0.25">
      <c r="A780" s="46"/>
      <c r="B780" s="46"/>
      <c r="C780" s="46"/>
      <c r="D780" s="46"/>
      <c r="E780" s="46"/>
      <c r="F780" s="46"/>
      <c r="G780" s="46"/>
      <c r="H780" s="46"/>
      <c r="J780" s="16"/>
      <c r="K780" s="16"/>
      <c r="L780" s="16"/>
      <c r="M780" s="11" t="str">
        <f t="shared" si="39"/>
        <v>AWAITING INPUT</v>
      </c>
      <c r="O780" s="15"/>
      <c r="P780" s="13" t="str">
        <f t="shared" si="41"/>
        <v>←</v>
      </c>
      <c r="Q780" s="7" t="str" cm="1">
        <f t="array" ref="Q780">_xlfn.IFS(M780="ACTIVE","",M780="LEAVER","ENTER DOL",M780="LEAVER @ 31/03","ENTER DOL",M780="OPT OUT","ENTER OPT OUT DATE",M780="CAREER BREAK","ENTER START DATE OF CAREER BREAK",M780="DEATH IN SERVICE","ENTER DATE OF DEATH",M780="SWITCH TO PARTNERSHIP","ENTER SWITCH DATE",M780="SWITCH TO ALPHA","ENTER SWITCH DATE",M780="NEW JOINER","ENTER EMPLOYMENT START DATE",M780="OPT IN","ENTER OPT IN DATE",M780="NEW JOINER / LEAVER","ENTER START DATE AND DOL",M780="NEW JOINER / OPT OUT","ENTER START DATE AND DATE OF OPT OUT",M780="NEW JOINER / PARTNERSHIP","ENTER START DATE AND DATE OF SWITCH TO PARTNERSHIP",M780="LEAVER FROM CAREER BREAK","ENTER DOL",M780="LEAVER FROM OPT OUT","ENTER DOL",M780="LEAVER FROM PARTNERSHIP","ENTER DOL",M780="RETURN FROM CAREER BREAK","ENTER RETURN BACK DATE",M780="INVALID COMBINATION","REVIEW INPUT",M780="AWAITING INPUT","AWAITING INPUT",M780="CONTINUOUS OPT OUT","",M780="CONTINUOUS CAREER BREAK","",M780="CONTINUOUS PARTNERSHIP","")</f>
        <v>AWAITING INPUT</v>
      </c>
      <c r="S780" s="11" t="str">
        <f t="shared" si="40"/>
        <v/>
      </c>
    </row>
    <row r="781" spans="1:19" ht="20.25" x14ac:dyDescent="0.25">
      <c r="A781" s="46"/>
      <c r="B781" s="46"/>
      <c r="C781" s="46"/>
      <c r="D781" s="46"/>
      <c r="E781" s="46"/>
      <c r="F781" s="46"/>
      <c r="G781" s="46"/>
      <c r="H781" s="46"/>
      <c r="J781" s="16"/>
      <c r="K781" s="16"/>
      <c r="L781" s="16"/>
      <c r="M781" s="11" t="str">
        <f t="shared" si="39"/>
        <v>AWAITING INPUT</v>
      </c>
      <c r="O781" s="15"/>
      <c r="P781" s="13" t="str">
        <f t="shared" si="41"/>
        <v>←</v>
      </c>
      <c r="Q781" s="7" t="str" cm="1">
        <f t="array" ref="Q781">_xlfn.IFS(M781="ACTIVE","",M781="LEAVER","ENTER DOL",M781="LEAVER @ 31/03","ENTER DOL",M781="OPT OUT","ENTER OPT OUT DATE",M781="CAREER BREAK","ENTER START DATE OF CAREER BREAK",M781="DEATH IN SERVICE","ENTER DATE OF DEATH",M781="SWITCH TO PARTNERSHIP","ENTER SWITCH DATE",M781="SWITCH TO ALPHA","ENTER SWITCH DATE",M781="NEW JOINER","ENTER EMPLOYMENT START DATE",M781="OPT IN","ENTER OPT IN DATE",M781="NEW JOINER / LEAVER","ENTER START DATE AND DOL",M781="NEW JOINER / OPT OUT","ENTER START DATE AND DATE OF OPT OUT",M781="NEW JOINER / PARTNERSHIP","ENTER START DATE AND DATE OF SWITCH TO PARTNERSHIP",M781="LEAVER FROM CAREER BREAK","ENTER DOL",M781="LEAVER FROM OPT OUT","ENTER DOL",M781="LEAVER FROM PARTNERSHIP","ENTER DOL",M781="RETURN FROM CAREER BREAK","ENTER RETURN BACK DATE",M781="INVALID COMBINATION","REVIEW INPUT",M781="AWAITING INPUT","AWAITING INPUT",M781="CONTINUOUS OPT OUT","",M781="CONTINUOUS CAREER BREAK","",M781="CONTINUOUS PARTNERSHIP","")</f>
        <v>AWAITING INPUT</v>
      </c>
      <c r="S781" s="11" t="str">
        <f t="shared" si="40"/>
        <v/>
      </c>
    </row>
    <row r="782" spans="1:19" ht="20.25" x14ac:dyDescent="0.25">
      <c r="A782" s="46"/>
      <c r="B782" s="46"/>
      <c r="C782" s="46"/>
      <c r="D782" s="46"/>
      <c r="E782" s="46"/>
      <c r="F782" s="46"/>
      <c r="G782" s="46"/>
      <c r="H782" s="46"/>
      <c r="J782" s="16"/>
      <c r="K782" s="16"/>
      <c r="L782" s="16"/>
      <c r="M782" s="11" t="str">
        <f t="shared" si="39"/>
        <v>AWAITING INPUT</v>
      </c>
      <c r="O782" s="15"/>
      <c r="P782" s="13" t="str">
        <f t="shared" si="41"/>
        <v>←</v>
      </c>
      <c r="Q782" s="7" t="str" cm="1">
        <f t="array" ref="Q782">_xlfn.IFS(M782="ACTIVE","",M782="LEAVER","ENTER DOL",M782="LEAVER @ 31/03","ENTER DOL",M782="OPT OUT","ENTER OPT OUT DATE",M782="CAREER BREAK","ENTER START DATE OF CAREER BREAK",M782="DEATH IN SERVICE","ENTER DATE OF DEATH",M782="SWITCH TO PARTNERSHIP","ENTER SWITCH DATE",M782="SWITCH TO ALPHA","ENTER SWITCH DATE",M782="NEW JOINER","ENTER EMPLOYMENT START DATE",M782="OPT IN","ENTER OPT IN DATE",M782="NEW JOINER / LEAVER","ENTER START DATE AND DOL",M782="NEW JOINER / OPT OUT","ENTER START DATE AND DATE OF OPT OUT",M782="NEW JOINER / PARTNERSHIP","ENTER START DATE AND DATE OF SWITCH TO PARTNERSHIP",M782="LEAVER FROM CAREER BREAK","ENTER DOL",M782="LEAVER FROM OPT OUT","ENTER DOL",M782="LEAVER FROM PARTNERSHIP","ENTER DOL",M782="RETURN FROM CAREER BREAK","ENTER RETURN BACK DATE",M782="INVALID COMBINATION","REVIEW INPUT",M782="AWAITING INPUT","AWAITING INPUT",M782="CONTINUOUS OPT OUT","",M782="CONTINUOUS CAREER BREAK","",M782="CONTINUOUS PARTNERSHIP","")</f>
        <v>AWAITING INPUT</v>
      </c>
      <c r="S782" s="11" t="str">
        <f t="shared" si="40"/>
        <v/>
      </c>
    </row>
    <row r="783" spans="1:19" ht="20.25" x14ac:dyDescent="0.25">
      <c r="A783" s="46"/>
      <c r="B783" s="46"/>
      <c r="C783" s="46"/>
      <c r="D783" s="46"/>
      <c r="E783" s="46"/>
      <c r="F783" s="46"/>
      <c r="G783" s="46"/>
      <c r="H783" s="46"/>
      <c r="J783" s="16"/>
      <c r="K783" s="16"/>
      <c r="L783" s="16"/>
      <c r="M783" s="11" t="str">
        <f t="shared" si="39"/>
        <v>AWAITING INPUT</v>
      </c>
      <c r="O783" s="15"/>
      <c r="P783" s="13" t="str">
        <f t="shared" si="41"/>
        <v>←</v>
      </c>
      <c r="Q783" s="7" t="str" cm="1">
        <f t="array" ref="Q783">_xlfn.IFS(M783="ACTIVE","",M783="LEAVER","ENTER DOL",M783="LEAVER @ 31/03","ENTER DOL",M783="OPT OUT","ENTER OPT OUT DATE",M783="CAREER BREAK","ENTER START DATE OF CAREER BREAK",M783="DEATH IN SERVICE","ENTER DATE OF DEATH",M783="SWITCH TO PARTNERSHIP","ENTER SWITCH DATE",M783="SWITCH TO ALPHA","ENTER SWITCH DATE",M783="NEW JOINER","ENTER EMPLOYMENT START DATE",M783="OPT IN","ENTER OPT IN DATE",M783="NEW JOINER / LEAVER","ENTER START DATE AND DOL",M783="NEW JOINER / OPT OUT","ENTER START DATE AND DATE OF OPT OUT",M783="NEW JOINER / PARTNERSHIP","ENTER START DATE AND DATE OF SWITCH TO PARTNERSHIP",M783="LEAVER FROM CAREER BREAK","ENTER DOL",M783="LEAVER FROM OPT OUT","ENTER DOL",M783="LEAVER FROM PARTNERSHIP","ENTER DOL",M783="RETURN FROM CAREER BREAK","ENTER RETURN BACK DATE",M783="INVALID COMBINATION","REVIEW INPUT",M783="AWAITING INPUT","AWAITING INPUT",M783="CONTINUOUS OPT OUT","",M783="CONTINUOUS CAREER BREAK","",M783="CONTINUOUS PARTNERSHIP","")</f>
        <v>AWAITING INPUT</v>
      </c>
      <c r="S783" s="11" t="str">
        <f t="shared" si="40"/>
        <v/>
      </c>
    </row>
    <row r="784" spans="1:19" ht="20.25" x14ac:dyDescent="0.25">
      <c r="A784" s="46"/>
      <c r="B784" s="46"/>
      <c r="C784" s="46"/>
      <c r="D784" s="46"/>
      <c r="E784" s="46"/>
      <c r="F784" s="46"/>
      <c r="G784" s="46"/>
      <c r="H784" s="46"/>
      <c r="J784" s="16"/>
      <c r="K784" s="16"/>
      <c r="L784" s="16"/>
      <c r="M784" s="11" t="str">
        <f t="shared" si="39"/>
        <v>AWAITING INPUT</v>
      </c>
      <c r="O784" s="15"/>
      <c r="P784" s="13" t="str">
        <f t="shared" si="41"/>
        <v>←</v>
      </c>
      <c r="Q784" s="7" t="str" cm="1">
        <f t="array" ref="Q784">_xlfn.IFS(M784="ACTIVE","",M784="LEAVER","ENTER DOL",M784="LEAVER @ 31/03","ENTER DOL",M784="OPT OUT","ENTER OPT OUT DATE",M784="CAREER BREAK","ENTER START DATE OF CAREER BREAK",M784="DEATH IN SERVICE","ENTER DATE OF DEATH",M784="SWITCH TO PARTNERSHIP","ENTER SWITCH DATE",M784="SWITCH TO ALPHA","ENTER SWITCH DATE",M784="NEW JOINER","ENTER EMPLOYMENT START DATE",M784="OPT IN","ENTER OPT IN DATE",M784="NEW JOINER / LEAVER","ENTER START DATE AND DOL",M784="NEW JOINER / OPT OUT","ENTER START DATE AND DATE OF OPT OUT",M784="NEW JOINER / PARTNERSHIP","ENTER START DATE AND DATE OF SWITCH TO PARTNERSHIP",M784="LEAVER FROM CAREER BREAK","ENTER DOL",M784="LEAVER FROM OPT OUT","ENTER DOL",M784="LEAVER FROM PARTNERSHIP","ENTER DOL",M784="RETURN FROM CAREER BREAK","ENTER RETURN BACK DATE",M784="INVALID COMBINATION","REVIEW INPUT",M784="AWAITING INPUT","AWAITING INPUT",M784="CONTINUOUS OPT OUT","",M784="CONTINUOUS CAREER BREAK","",M784="CONTINUOUS PARTNERSHIP","")</f>
        <v>AWAITING INPUT</v>
      </c>
      <c r="S784" s="11" t="str">
        <f t="shared" si="40"/>
        <v/>
      </c>
    </row>
    <row r="785" spans="1:19" ht="20.25" x14ac:dyDescent="0.25">
      <c r="A785" s="46"/>
      <c r="B785" s="46"/>
      <c r="C785" s="46"/>
      <c r="D785" s="46"/>
      <c r="E785" s="46"/>
      <c r="F785" s="46"/>
      <c r="G785" s="46"/>
      <c r="H785" s="46"/>
      <c r="J785" s="16"/>
      <c r="K785" s="16"/>
      <c r="L785" s="16"/>
      <c r="M785" s="11" t="str">
        <f t="shared" si="39"/>
        <v>AWAITING INPUT</v>
      </c>
      <c r="O785" s="15"/>
      <c r="P785" s="13" t="str">
        <f t="shared" si="41"/>
        <v>←</v>
      </c>
      <c r="Q785" s="7" t="str" cm="1">
        <f t="array" ref="Q785">_xlfn.IFS(M785="ACTIVE","",M785="LEAVER","ENTER DOL",M785="LEAVER @ 31/03","ENTER DOL",M785="OPT OUT","ENTER OPT OUT DATE",M785="CAREER BREAK","ENTER START DATE OF CAREER BREAK",M785="DEATH IN SERVICE","ENTER DATE OF DEATH",M785="SWITCH TO PARTNERSHIP","ENTER SWITCH DATE",M785="SWITCH TO ALPHA","ENTER SWITCH DATE",M785="NEW JOINER","ENTER EMPLOYMENT START DATE",M785="OPT IN","ENTER OPT IN DATE",M785="NEW JOINER / LEAVER","ENTER START DATE AND DOL",M785="NEW JOINER / OPT OUT","ENTER START DATE AND DATE OF OPT OUT",M785="NEW JOINER / PARTNERSHIP","ENTER START DATE AND DATE OF SWITCH TO PARTNERSHIP",M785="LEAVER FROM CAREER BREAK","ENTER DOL",M785="LEAVER FROM OPT OUT","ENTER DOL",M785="LEAVER FROM PARTNERSHIP","ENTER DOL",M785="RETURN FROM CAREER BREAK","ENTER RETURN BACK DATE",M785="INVALID COMBINATION","REVIEW INPUT",M785="AWAITING INPUT","AWAITING INPUT",M785="CONTINUOUS OPT OUT","",M785="CONTINUOUS CAREER BREAK","",M785="CONTINUOUS PARTNERSHIP","")</f>
        <v>AWAITING INPUT</v>
      </c>
      <c r="S785" s="11" t="str">
        <f t="shared" si="40"/>
        <v/>
      </c>
    </row>
    <row r="786" spans="1:19" ht="20.25" x14ac:dyDescent="0.25">
      <c r="A786" s="46"/>
      <c r="B786" s="46"/>
      <c r="C786" s="46"/>
      <c r="D786" s="46"/>
      <c r="E786" s="46"/>
      <c r="F786" s="46"/>
      <c r="G786" s="46"/>
      <c r="H786" s="46"/>
      <c r="J786" s="16"/>
      <c r="K786" s="16"/>
      <c r="L786" s="16"/>
      <c r="M786" s="11" t="str">
        <f t="shared" si="39"/>
        <v>AWAITING INPUT</v>
      </c>
      <c r="O786" s="15"/>
      <c r="P786" s="13" t="str">
        <f t="shared" si="41"/>
        <v>←</v>
      </c>
      <c r="Q786" s="7" t="str" cm="1">
        <f t="array" ref="Q786">_xlfn.IFS(M786="ACTIVE","",M786="LEAVER","ENTER DOL",M786="LEAVER @ 31/03","ENTER DOL",M786="OPT OUT","ENTER OPT OUT DATE",M786="CAREER BREAK","ENTER START DATE OF CAREER BREAK",M786="DEATH IN SERVICE","ENTER DATE OF DEATH",M786="SWITCH TO PARTNERSHIP","ENTER SWITCH DATE",M786="SWITCH TO ALPHA","ENTER SWITCH DATE",M786="NEW JOINER","ENTER EMPLOYMENT START DATE",M786="OPT IN","ENTER OPT IN DATE",M786="NEW JOINER / LEAVER","ENTER START DATE AND DOL",M786="NEW JOINER / OPT OUT","ENTER START DATE AND DATE OF OPT OUT",M786="NEW JOINER / PARTNERSHIP","ENTER START DATE AND DATE OF SWITCH TO PARTNERSHIP",M786="LEAVER FROM CAREER BREAK","ENTER DOL",M786="LEAVER FROM OPT OUT","ENTER DOL",M786="LEAVER FROM PARTNERSHIP","ENTER DOL",M786="RETURN FROM CAREER BREAK","ENTER RETURN BACK DATE",M786="INVALID COMBINATION","REVIEW INPUT",M786="AWAITING INPUT","AWAITING INPUT",M786="CONTINUOUS OPT OUT","",M786="CONTINUOUS CAREER BREAK","",M786="CONTINUOUS PARTNERSHIP","")</f>
        <v>AWAITING INPUT</v>
      </c>
      <c r="S786" s="11" t="str">
        <f t="shared" si="40"/>
        <v/>
      </c>
    </row>
    <row r="787" spans="1:19" ht="20.25" x14ac:dyDescent="0.25">
      <c r="A787" s="46"/>
      <c r="B787" s="46"/>
      <c r="C787" s="46"/>
      <c r="D787" s="46"/>
      <c r="E787" s="46"/>
      <c r="F787" s="46"/>
      <c r="G787" s="46"/>
      <c r="H787" s="46"/>
      <c r="J787" s="16"/>
      <c r="K787" s="16"/>
      <c r="L787" s="16"/>
      <c r="M787" s="11" t="str">
        <f t="shared" si="39"/>
        <v>AWAITING INPUT</v>
      </c>
      <c r="O787" s="15"/>
      <c r="P787" s="13" t="str">
        <f t="shared" si="41"/>
        <v>←</v>
      </c>
      <c r="Q787" s="7" t="str" cm="1">
        <f t="array" ref="Q787">_xlfn.IFS(M787="ACTIVE","",M787="LEAVER","ENTER DOL",M787="LEAVER @ 31/03","ENTER DOL",M787="OPT OUT","ENTER OPT OUT DATE",M787="CAREER BREAK","ENTER START DATE OF CAREER BREAK",M787="DEATH IN SERVICE","ENTER DATE OF DEATH",M787="SWITCH TO PARTNERSHIP","ENTER SWITCH DATE",M787="SWITCH TO ALPHA","ENTER SWITCH DATE",M787="NEW JOINER","ENTER EMPLOYMENT START DATE",M787="OPT IN","ENTER OPT IN DATE",M787="NEW JOINER / LEAVER","ENTER START DATE AND DOL",M787="NEW JOINER / OPT OUT","ENTER START DATE AND DATE OF OPT OUT",M787="NEW JOINER / PARTNERSHIP","ENTER START DATE AND DATE OF SWITCH TO PARTNERSHIP",M787="LEAVER FROM CAREER BREAK","ENTER DOL",M787="LEAVER FROM OPT OUT","ENTER DOL",M787="LEAVER FROM PARTNERSHIP","ENTER DOL",M787="RETURN FROM CAREER BREAK","ENTER RETURN BACK DATE",M787="INVALID COMBINATION","REVIEW INPUT",M787="AWAITING INPUT","AWAITING INPUT",M787="CONTINUOUS OPT OUT","",M787="CONTINUOUS CAREER BREAK","",M787="CONTINUOUS PARTNERSHIP","")</f>
        <v>AWAITING INPUT</v>
      </c>
      <c r="S787" s="11" t="str">
        <f t="shared" si="40"/>
        <v/>
      </c>
    </row>
    <row r="788" spans="1:19" ht="20.25" x14ac:dyDescent="0.25">
      <c r="A788" s="46"/>
      <c r="B788" s="46"/>
      <c r="C788" s="46"/>
      <c r="D788" s="46"/>
      <c r="E788" s="46"/>
      <c r="F788" s="46"/>
      <c r="G788" s="46"/>
      <c r="H788" s="46"/>
      <c r="J788" s="16"/>
      <c r="K788" s="16"/>
      <c r="L788" s="16"/>
      <c r="M788" s="11" t="str">
        <f t="shared" si="39"/>
        <v>AWAITING INPUT</v>
      </c>
      <c r="O788" s="15"/>
      <c r="P788" s="13" t="str">
        <f t="shared" si="41"/>
        <v>←</v>
      </c>
      <c r="Q788" s="7" t="str" cm="1">
        <f t="array" ref="Q788">_xlfn.IFS(M788="ACTIVE","",M788="LEAVER","ENTER DOL",M788="LEAVER @ 31/03","ENTER DOL",M788="OPT OUT","ENTER OPT OUT DATE",M788="CAREER BREAK","ENTER START DATE OF CAREER BREAK",M788="DEATH IN SERVICE","ENTER DATE OF DEATH",M788="SWITCH TO PARTNERSHIP","ENTER SWITCH DATE",M788="SWITCH TO ALPHA","ENTER SWITCH DATE",M788="NEW JOINER","ENTER EMPLOYMENT START DATE",M788="OPT IN","ENTER OPT IN DATE",M788="NEW JOINER / LEAVER","ENTER START DATE AND DOL",M788="NEW JOINER / OPT OUT","ENTER START DATE AND DATE OF OPT OUT",M788="NEW JOINER / PARTNERSHIP","ENTER START DATE AND DATE OF SWITCH TO PARTNERSHIP",M788="LEAVER FROM CAREER BREAK","ENTER DOL",M788="LEAVER FROM OPT OUT","ENTER DOL",M788="LEAVER FROM PARTNERSHIP","ENTER DOL",M788="RETURN FROM CAREER BREAK","ENTER RETURN BACK DATE",M788="INVALID COMBINATION","REVIEW INPUT",M788="AWAITING INPUT","AWAITING INPUT",M788="CONTINUOUS OPT OUT","",M788="CONTINUOUS CAREER BREAK","",M788="CONTINUOUS PARTNERSHIP","")</f>
        <v>AWAITING INPUT</v>
      </c>
      <c r="S788" s="11" t="str">
        <f t="shared" si="40"/>
        <v/>
      </c>
    </row>
    <row r="789" spans="1:19" ht="20.25" x14ac:dyDescent="0.25">
      <c r="A789" s="46"/>
      <c r="B789" s="46"/>
      <c r="C789" s="46"/>
      <c r="D789" s="46"/>
      <c r="E789" s="46"/>
      <c r="F789" s="46"/>
      <c r="G789" s="46"/>
      <c r="H789" s="46"/>
      <c r="J789" s="16"/>
      <c r="K789" s="16"/>
      <c r="L789" s="16"/>
      <c r="M789" s="11" t="str">
        <f t="shared" si="39"/>
        <v>AWAITING INPUT</v>
      </c>
      <c r="O789" s="15"/>
      <c r="P789" s="13" t="str">
        <f t="shared" si="41"/>
        <v>←</v>
      </c>
      <c r="Q789" s="7" t="str" cm="1">
        <f t="array" ref="Q789">_xlfn.IFS(M789="ACTIVE","",M789="LEAVER","ENTER DOL",M789="LEAVER @ 31/03","ENTER DOL",M789="OPT OUT","ENTER OPT OUT DATE",M789="CAREER BREAK","ENTER START DATE OF CAREER BREAK",M789="DEATH IN SERVICE","ENTER DATE OF DEATH",M789="SWITCH TO PARTNERSHIP","ENTER SWITCH DATE",M789="SWITCH TO ALPHA","ENTER SWITCH DATE",M789="NEW JOINER","ENTER EMPLOYMENT START DATE",M789="OPT IN","ENTER OPT IN DATE",M789="NEW JOINER / LEAVER","ENTER START DATE AND DOL",M789="NEW JOINER / OPT OUT","ENTER START DATE AND DATE OF OPT OUT",M789="NEW JOINER / PARTNERSHIP","ENTER START DATE AND DATE OF SWITCH TO PARTNERSHIP",M789="LEAVER FROM CAREER BREAK","ENTER DOL",M789="LEAVER FROM OPT OUT","ENTER DOL",M789="LEAVER FROM PARTNERSHIP","ENTER DOL",M789="RETURN FROM CAREER BREAK","ENTER RETURN BACK DATE",M789="INVALID COMBINATION","REVIEW INPUT",M789="AWAITING INPUT","AWAITING INPUT",M789="CONTINUOUS OPT OUT","",M789="CONTINUOUS CAREER BREAK","",M789="CONTINUOUS PARTNERSHIP","")</f>
        <v>AWAITING INPUT</v>
      </c>
      <c r="S789" s="11" t="str">
        <f t="shared" si="40"/>
        <v/>
      </c>
    </row>
    <row r="790" spans="1:19" ht="20.25" x14ac:dyDescent="0.25">
      <c r="A790" s="46"/>
      <c r="B790" s="46"/>
      <c r="C790" s="46"/>
      <c r="D790" s="46"/>
      <c r="E790" s="46"/>
      <c r="F790" s="46"/>
      <c r="G790" s="46"/>
      <c r="H790" s="46"/>
      <c r="J790" s="16"/>
      <c r="K790" s="16"/>
      <c r="L790" s="16"/>
      <c r="M790" s="11" t="str">
        <f t="shared" si="39"/>
        <v>AWAITING INPUT</v>
      </c>
      <c r="O790" s="15"/>
      <c r="P790" s="13" t="str">
        <f t="shared" si="41"/>
        <v>←</v>
      </c>
      <c r="Q790" s="7" t="str" cm="1">
        <f t="array" ref="Q790">_xlfn.IFS(M790="ACTIVE","",M790="LEAVER","ENTER DOL",M790="LEAVER @ 31/03","ENTER DOL",M790="OPT OUT","ENTER OPT OUT DATE",M790="CAREER BREAK","ENTER START DATE OF CAREER BREAK",M790="DEATH IN SERVICE","ENTER DATE OF DEATH",M790="SWITCH TO PARTNERSHIP","ENTER SWITCH DATE",M790="SWITCH TO ALPHA","ENTER SWITCH DATE",M790="NEW JOINER","ENTER EMPLOYMENT START DATE",M790="OPT IN","ENTER OPT IN DATE",M790="NEW JOINER / LEAVER","ENTER START DATE AND DOL",M790="NEW JOINER / OPT OUT","ENTER START DATE AND DATE OF OPT OUT",M790="NEW JOINER / PARTNERSHIP","ENTER START DATE AND DATE OF SWITCH TO PARTNERSHIP",M790="LEAVER FROM CAREER BREAK","ENTER DOL",M790="LEAVER FROM OPT OUT","ENTER DOL",M790="LEAVER FROM PARTNERSHIP","ENTER DOL",M790="RETURN FROM CAREER BREAK","ENTER RETURN BACK DATE",M790="INVALID COMBINATION","REVIEW INPUT",M790="AWAITING INPUT","AWAITING INPUT",M790="CONTINUOUS OPT OUT","",M790="CONTINUOUS CAREER BREAK","",M790="CONTINUOUS PARTNERSHIP","")</f>
        <v>AWAITING INPUT</v>
      </c>
      <c r="S790" s="11" t="str">
        <f t="shared" si="40"/>
        <v/>
      </c>
    </row>
    <row r="791" spans="1:19" ht="20.25" x14ac:dyDescent="0.25">
      <c r="A791" s="46"/>
      <c r="B791" s="46"/>
      <c r="C791" s="46"/>
      <c r="D791" s="46"/>
      <c r="E791" s="46"/>
      <c r="F791" s="46"/>
      <c r="G791" s="46"/>
      <c r="H791" s="46"/>
      <c r="J791" s="16"/>
      <c r="K791" s="16"/>
      <c r="L791" s="16"/>
      <c r="M791" s="11" t="str">
        <f t="shared" si="39"/>
        <v>AWAITING INPUT</v>
      </c>
      <c r="O791" s="15"/>
      <c r="P791" s="13" t="str">
        <f t="shared" si="41"/>
        <v>←</v>
      </c>
      <c r="Q791" s="7" t="str" cm="1">
        <f t="array" ref="Q791">_xlfn.IFS(M791="ACTIVE","",M791="LEAVER","ENTER DOL",M791="LEAVER @ 31/03","ENTER DOL",M791="OPT OUT","ENTER OPT OUT DATE",M791="CAREER BREAK","ENTER START DATE OF CAREER BREAK",M791="DEATH IN SERVICE","ENTER DATE OF DEATH",M791="SWITCH TO PARTNERSHIP","ENTER SWITCH DATE",M791="SWITCH TO ALPHA","ENTER SWITCH DATE",M791="NEW JOINER","ENTER EMPLOYMENT START DATE",M791="OPT IN","ENTER OPT IN DATE",M791="NEW JOINER / LEAVER","ENTER START DATE AND DOL",M791="NEW JOINER / OPT OUT","ENTER START DATE AND DATE OF OPT OUT",M791="NEW JOINER / PARTNERSHIP","ENTER START DATE AND DATE OF SWITCH TO PARTNERSHIP",M791="LEAVER FROM CAREER BREAK","ENTER DOL",M791="LEAVER FROM OPT OUT","ENTER DOL",M791="LEAVER FROM PARTNERSHIP","ENTER DOL",M791="RETURN FROM CAREER BREAK","ENTER RETURN BACK DATE",M791="INVALID COMBINATION","REVIEW INPUT",M791="AWAITING INPUT","AWAITING INPUT",M791="CONTINUOUS OPT OUT","",M791="CONTINUOUS CAREER BREAK","",M791="CONTINUOUS PARTNERSHIP","")</f>
        <v>AWAITING INPUT</v>
      </c>
      <c r="S791" s="11" t="str">
        <f t="shared" si="40"/>
        <v/>
      </c>
    </row>
    <row r="792" spans="1:19" ht="20.25" x14ac:dyDescent="0.25">
      <c r="A792" s="46"/>
      <c r="B792" s="46"/>
      <c r="C792" s="46"/>
      <c r="D792" s="46"/>
      <c r="E792" s="46"/>
      <c r="F792" s="46"/>
      <c r="G792" s="46"/>
      <c r="H792" s="46"/>
      <c r="J792" s="16"/>
      <c r="K792" s="16"/>
      <c r="L792" s="16"/>
      <c r="M792" s="11" t="str">
        <f t="shared" si="39"/>
        <v>AWAITING INPUT</v>
      </c>
      <c r="O792" s="15"/>
      <c r="P792" s="13" t="str">
        <f t="shared" si="41"/>
        <v>←</v>
      </c>
      <c r="Q792" s="7" t="str" cm="1">
        <f t="array" ref="Q792">_xlfn.IFS(M792="ACTIVE","",M792="LEAVER","ENTER DOL",M792="LEAVER @ 31/03","ENTER DOL",M792="OPT OUT","ENTER OPT OUT DATE",M792="CAREER BREAK","ENTER START DATE OF CAREER BREAK",M792="DEATH IN SERVICE","ENTER DATE OF DEATH",M792="SWITCH TO PARTNERSHIP","ENTER SWITCH DATE",M792="SWITCH TO ALPHA","ENTER SWITCH DATE",M792="NEW JOINER","ENTER EMPLOYMENT START DATE",M792="OPT IN","ENTER OPT IN DATE",M792="NEW JOINER / LEAVER","ENTER START DATE AND DOL",M792="NEW JOINER / OPT OUT","ENTER START DATE AND DATE OF OPT OUT",M792="NEW JOINER / PARTNERSHIP","ENTER START DATE AND DATE OF SWITCH TO PARTNERSHIP",M792="LEAVER FROM CAREER BREAK","ENTER DOL",M792="LEAVER FROM OPT OUT","ENTER DOL",M792="LEAVER FROM PARTNERSHIP","ENTER DOL",M792="RETURN FROM CAREER BREAK","ENTER RETURN BACK DATE",M792="INVALID COMBINATION","REVIEW INPUT",M792="AWAITING INPUT","AWAITING INPUT",M792="CONTINUOUS OPT OUT","",M792="CONTINUOUS CAREER BREAK","",M792="CONTINUOUS PARTNERSHIP","")</f>
        <v>AWAITING INPUT</v>
      </c>
      <c r="S792" s="11" t="str">
        <f t="shared" si="40"/>
        <v/>
      </c>
    </row>
    <row r="793" spans="1:19" ht="20.25" x14ac:dyDescent="0.25">
      <c r="A793" s="46"/>
      <c r="B793" s="46"/>
      <c r="C793" s="46"/>
      <c r="D793" s="46"/>
      <c r="E793" s="46"/>
      <c r="F793" s="46"/>
      <c r="G793" s="46"/>
      <c r="H793" s="46"/>
      <c r="J793" s="16"/>
      <c r="K793" s="16"/>
      <c r="L793" s="16"/>
      <c r="M793" s="11" t="str">
        <f t="shared" si="39"/>
        <v>AWAITING INPUT</v>
      </c>
      <c r="O793" s="15"/>
      <c r="P793" s="13" t="str">
        <f t="shared" si="41"/>
        <v>←</v>
      </c>
      <c r="Q793" s="7" t="str" cm="1">
        <f t="array" ref="Q793">_xlfn.IFS(M793="ACTIVE","",M793="LEAVER","ENTER DOL",M793="LEAVER @ 31/03","ENTER DOL",M793="OPT OUT","ENTER OPT OUT DATE",M793="CAREER BREAK","ENTER START DATE OF CAREER BREAK",M793="DEATH IN SERVICE","ENTER DATE OF DEATH",M793="SWITCH TO PARTNERSHIP","ENTER SWITCH DATE",M793="SWITCH TO ALPHA","ENTER SWITCH DATE",M793="NEW JOINER","ENTER EMPLOYMENT START DATE",M793="OPT IN","ENTER OPT IN DATE",M793="NEW JOINER / LEAVER","ENTER START DATE AND DOL",M793="NEW JOINER / OPT OUT","ENTER START DATE AND DATE OF OPT OUT",M793="NEW JOINER / PARTNERSHIP","ENTER START DATE AND DATE OF SWITCH TO PARTNERSHIP",M793="LEAVER FROM CAREER BREAK","ENTER DOL",M793="LEAVER FROM OPT OUT","ENTER DOL",M793="LEAVER FROM PARTNERSHIP","ENTER DOL",M793="RETURN FROM CAREER BREAK","ENTER RETURN BACK DATE",M793="INVALID COMBINATION","REVIEW INPUT",M793="AWAITING INPUT","AWAITING INPUT",M793="CONTINUOUS OPT OUT","",M793="CONTINUOUS CAREER BREAK","",M793="CONTINUOUS PARTNERSHIP","")</f>
        <v>AWAITING INPUT</v>
      </c>
      <c r="S793" s="11" t="str">
        <f t="shared" si="40"/>
        <v/>
      </c>
    </row>
    <row r="794" spans="1:19" ht="20.25" x14ac:dyDescent="0.25">
      <c r="A794" s="46"/>
      <c r="B794" s="46"/>
      <c r="C794" s="46"/>
      <c r="D794" s="46"/>
      <c r="E794" s="46"/>
      <c r="F794" s="46"/>
      <c r="G794" s="46"/>
      <c r="H794" s="46"/>
      <c r="J794" s="16"/>
      <c r="K794" s="16"/>
      <c r="L794" s="16"/>
      <c r="M794" s="11" t="str">
        <f t="shared" si="39"/>
        <v>AWAITING INPUT</v>
      </c>
      <c r="O794" s="15"/>
      <c r="P794" s="13" t="str">
        <f t="shared" si="41"/>
        <v>←</v>
      </c>
      <c r="Q794" s="7" t="str" cm="1">
        <f t="array" ref="Q794">_xlfn.IFS(M794="ACTIVE","",M794="LEAVER","ENTER DOL",M794="LEAVER @ 31/03","ENTER DOL",M794="OPT OUT","ENTER OPT OUT DATE",M794="CAREER BREAK","ENTER START DATE OF CAREER BREAK",M794="DEATH IN SERVICE","ENTER DATE OF DEATH",M794="SWITCH TO PARTNERSHIP","ENTER SWITCH DATE",M794="SWITCH TO ALPHA","ENTER SWITCH DATE",M794="NEW JOINER","ENTER EMPLOYMENT START DATE",M794="OPT IN","ENTER OPT IN DATE",M794="NEW JOINER / LEAVER","ENTER START DATE AND DOL",M794="NEW JOINER / OPT OUT","ENTER START DATE AND DATE OF OPT OUT",M794="NEW JOINER / PARTNERSHIP","ENTER START DATE AND DATE OF SWITCH TO PARTNERSHIP",M794="LEAVER FROM CAREER BREAK","ENTER DOL",M794="LEAVER FROM OPT OUT","ENTER DOL",M794="LEAVER FROM PARTNERSHIP","ENTER DOL",M794="RETURN FROM CAREER BREAK","ENTER RETURN BACK DATE",M794="INVALID COMBINATION","REVIEW INPUT",M794="AWAITING INPUT","AWAITING INPUT",M794="CONTINUOUS OPT OUT","",M794="CONTINUOUS CAREER BREAK","",M794="CONTINUOUS PARTNERSHIP","")</f>
        <v>AWAITING INPUT</v>
      </c>
      <c r="S794" s="11" t="str">
        <f t="shared" si="40"/>
        <v/>
      </c>
    </row>
    <row r="795" spans="1:19" ht="20.25" x14ac:dyDescent="0.25">
      <c r="A795" s="46"/>
      <c r="B795" s="46"/>
      <c r="C795" s="46"/>
      <c r="D795" s="46"/>
      <c r="E795" s="46"/>
      <c r="F795" s="46"/>
      <c r="G795" s="46"/>
      <c r="H795" s="46"/>
      <c r="J795" s="16"/>
      <c r="K795" s="16"/>
      <c r="L795" s="16"/>
      <c r="M795" s="11" t="str">
        <f t="shared" si="39"/>
        <v>AWAITING INPUT</v>
      </c>
      <c r="O795" s="15"/>
      <c r="P795" s="13" t="str">
        <f t="shared" si="41"/>
        <v>←</v>
      </c>
      <c r="Q795" s="7" t="str" cm="1">
        <f t="array" ref="Q795">_xlfn.IFS(M795="ACTIVE","",M795="LEAVER","ENTER DOL",M795="LEAVER @ 31/03","ENTER DOL",M795="OPT OUT","ENTER OPT OUT DATE",M795="CAREER BREAK","ENTER START DATE OF CAREER BREAK",M795="DEATH IN SERVICE","ENTER DATE OF DEATH",M795="SWITCH TO PARTNERSHIP","ENTER SWITCH DATE",M795="SWITCH TO ALPHA","ENTER SWITCH DATE",M795="NEW JOINER","ENTER EMPLOYMENT START DATE",M795="OPT IN","ENTER OPT IN DATE",M795="NEW JOINER / LEAVER","ENTER START DATE AND DOL",M795="NEW JOINER / OPT OUT","ENTER START DATE AND DATE OF OPT OUT",M795="NEW JOINER / PARTNERSHIP","ENTER START DATE AND DATE OF SWITCH TO PARTNERSHIP",M795="LEAVER FROM CAREER BREAK","ENTER DOL",M795="LEAVER FROM OPT OUT","ENTER DOL",M795="LEAVER FROM PARTNERSHIP","ENTER DOL",M795="RETURN FROM CAREER BREAK","ENTER RETURN BACK DATE",M795="INVALID COMBINATION","REVIEW INPUT",M795="AWAITING INPUT","AWAITING INPUT",M795="CONTINUOUS OPT OUT","",M795="CONTINUOUS CAREER BREAK","",M795="CONTINUOUS PARTNERSHIP","")</f>
        <v>AWAITING INPUT</v>
      </c>
      <c r="S795" s="11" t="str">
        <f t="shared" si="40"/>
        <v/>
      </c>
    </row>
    <row r="796" spans="1:19" ht="20.25" x14ac:dyDescent="0.25">
      <c r="A796" s="46"/>
      <c r="B796" s="46"/>
      <c r="C796" s="46"/>
      <c r="D796" s="46"/>
      <c r="E796" s="46"/>
      <c r="F796" s="46"/>
      <c r="G796" s="46"/>
      <c r="H796" s="46"/>
      <c r="J796" s="16"/>
      <c r="K796" s="16"/>
      <c r="L796" s="16"/>
      <c r="M796" s="11" t="str">
        <f t="shared" si="39"/>
        <v>AWAITING INPUT</v>
      </c>
      <c r="O796" s="15"/>
      <c r="P796" s="13" t="str">
        <f t="shared" si="41"/>
        <v>←</v>
      </c>
      <c r="Q796" s="7" t="str" cm="1">
        <f t="array" ref="Q796">_xlfn.IFS(M796="ACTIVE","",M796="LEAVER","ENTER DOL",M796="LEAVER @ 31/03","ENTER DOL",M796="OPT OUT","ENTER OPT OUT DATE",M796="CAREER BREAK","ENTER START DATE OF CAREER BREAK",M796="DEATH IN SERVICE","ENTER DATE OF DEATH",M796="SWITCH TO PARTNERSHIP","ENTER SWITCH DATE",M796="SWITCH TO ALPHA","ENTER SWITCH DATE",M796="NEW JOINER","ENTER EMPLOYMENT START DATE",M796="OPT IN","ENTER OPT IN DATE",M796="NEW JOINER / LEAVER","ENTER START DATE AND DOL",M796="NEW JOINER / OPT OUT","ENTER START DATE AND DATE OF OPT OUT",M796="NEW JOINER / PARTNERSHIP","ENTER START DATE AND DATE OF SWITCH TO PARTNERSHIP",M796="LEAVER FROM CAREER BREAK","ENTER DOL",M796="LEAVER FROM OPT OUT","ENTER DOL",M796="LEAVER FROM PARTNERSHIP","ENTER DOL",M796="RETURN FROM CAREER BREAK","ENTER RETURN BACK DATE",M796="INVALID COMBINATION","REVIEW INPUT",M796="AWAITING INPUT","AWAITING INPUT",M796="CONTINUOUS OPT OUT","",M796="CONTINUOUS CAREER BREAK","",M796="CONTINUOUS PARTNERSHIP","")</f>
        <v>AWAITING INPUT</v>
      </c>
      <c r="S796" s="11" t="str">
        <f t="shared" si="40"/>
        <v/>
      </c>
    </row>
    <row r="797" spans="1:19" ht="20.25" x14ac:dyDescent="0.25">
      <c r="A797" s="46"/>
      <c r="B797" s="46"/>
      <c r="C797" s="46"/>
      <c r="D797" s="46"/>
      <c r="E797" s="46"/>
      <c r="F797" s="46"/>
      <c r="G797" s="46"/>
      <c r="H797" s="46"/>
      <c r="J797" s="16"/>
      <c r="K797" s="16"/>
      <c r="L797" s="16"/>
      <c r="M797" s="11" t="str">
        <f t="shared" si="39"/>
        <v>AWAITING INPUT</v>
      </c>
      <c r="O797" s="15"/>
      <c r="P797" s="13" t="str">
        <f t="shared" si="41"/>
        <v>←</v>
      </c>
      <c r="Q797" s="7" t="str" cm="1">
        <f t="array" ref="Q797">_xlfn.IFS(M797="ACTIVE","",M797="LEAVER","ENTER DOL",M797="LEAVER @ 31/03","ENTER DOL",M797="OPT OUT","ENTER OPT OUT DATE",M797="CAREER BREAK","ENTER START DATE OF CAREER BREAK",M797="DEATH IN SERVICE","ENTER DATE OF DEATH",M797="SWITCH TO PARTNERSHIP","ENTER SWITCH DATE",M797="SWITCH TO ALPHA","ENTER SWITCH DATE",M797="NEW JOINER","ENTER EMPLOYMENT START DATE",M797="OPT IN","ENTER OPT IN DATE",M797="NEW JOINER / LEAVER","ENTER START DATE AND DOL",M797="NEW JOINER / OPT OUT","ENTER START DATE AND DATE OF OPT OUT",M797="NEW JOINER / PARTNERSHIP","ENTER START DATE AND DATE OF SWITCH TO PARTNERSHIP",M797="LEAVER FROM CAREER BREAK","ENTER DOL",M797="LEAVER FROM OPT OUT","ENTER DOL",M797="LEAVER FROM PARTNERSHIP","ENTER DOL",M797="RETURN FROM CAREER BREAK","ENTER RETURN BACK DATE",M797="INVALID COMBINATION","REVIEW INPUT",M797="AWAITING INPUT","AWAITING INPUT",M797="CONTINUOUS OPT OUT","",M797="CONTINUOUS CAREER BREAK","",M797="CONTINUOUS PARTNERSHIP","")</f>
        <v>AWAITING INPUT</v>
      </c>
      <c r="S797" s="11" t="str">
        <f t="shared" si="40"/>
        <v/>
      </c>
    </row>
    <row r="798" spans="1:19" ht="20.25" x14ac:dyDescent="0.25">
      <c r="A798" s="46"/>
      <c r="B798" s="46"/>
      <c r="C798" s="46"/>
      <c r="D798" s="46"/>
      <c r="E798" s="46"/>
      <c r="F798" s="46"/>
      <c r="G798" s="46"/>
      <c r="H798" s="46"/>
      <c r="J798" s="16"/>
      <c r="K798" s="16"/>
      <c r="L798" s="16"/>
      <c r="M798" s="11" t="str">
        <f t="shared" si="39"/>
        <v>AWAITING INPUT</v>
      </c>
      <c r="O798" s="15"/>
      <c r="P798" s="13" t="str">
        <f t="shared" si="41"/>
        <v>←</v>
      </c>
      <c r="Q798" s="7" t="str" cm="1">
        <f t="array" ref="Q798">_xlfn.IFS(M798="ACTIVE","",M798="LEAVER","ENTER DOL",M798="LEAVER @ 31/03","ENTER DOL",M798="OPT OUT","ENTER OPT OUT DATE",M798="CAREER BREAK","ENTER START DATE OF CAREER BREAK",M798="DEATH IN SERVICE","ENTER DATE OF DEATH",M798="SWITCH TO PARTNERSHIP","ENTER SWITCH DATE",M798="SWITCH TO ALPHA","ENTER SWITCH DATE",M798="NEW JOINER","ENTER EMPLOYMENT START DATE",M798="OPT IN","ENTER OPT IN DATE",M798="NEW JOINER / LEAVER","ENTER START DATE AND DOL",M798="NEW JOINER / OPT OUT","ENTER START DATE AND DATE OF OPT OUT",M798="NEW JOINER / PARTNERSHIP","ENTER START DATE AND DATE OF SWITCH TO PARTNERSHIP",M798="LEAVER FROM CAREER BREAK","ENTER DOL",M798="LEAVER FROM OPT OUT","ENTER DOL",M798="LEAVER FROM PARTNERSHIP","ENTER DOL",M798="RETURN FROM CAREER BREAK","ENTER RETURN BACK DATE",M798="INVALID COMBINATION","REVIEW INPUT",M798="AWAITING INPUT","AWAITING INPUT",M798="CONTINUOUS OPT OUT","",M798="CONTINUOUS CAREER BREAK","",M798="CONTINUOUS PARTNERSHIP","")</f>
        <v>AWAITING INPUT</v>
      </c>
      <c r="S798" s="11" t="str">
        <f t="shared" si="40"/>
        <v/>
      </c>
    </row>
    <row r="799" spans="1:19" ht="20.25" x14ac:dyDescent="0.25">
      <c r="A799" s="46"/>
      <c r="B799" s="46"/>
      <c r="C799" s="46"/>
      <c r="D799" s="46"/>
      <c r="E799" s="46"/>
      <c r="F799" s="46"/>
      <c r="G799" s="46"/>
      <c r="H799" s="46"/>
      <c r="J799" s="16"/>
      <c r="K799" s="16"/>
      <c r="L799" s="16"/>
      <c r="M799" s="11" t="str">
        <f t="shared" si="39"/>
        <v>AWAITING INPUT</v>
      </c>
      <c r="O799" s="15"/>
      <c r="P799" s="13" t="str">
        <f t="shared" si="41"/>
        <v>←</v>
      </c>
      <c r="Q799" s="7" t="str" cm="1">
        <f t="array" ref="Q799">_xlfn.IFS(M799="ACTIVE","",M799="LEAVER","ENTER DOL",M799="LEAVER @ 31/03","ENTER DOL",M799="OPT OUT","ENTER OPT OUT DATE",M799="CAREER BREAK","ENTER START DATE OF CAREER BREAK",M799="DEATH IN SERVICE","ENTER DATE OF DEATH",M799="SWITCH TO PARTNERSHIP","ENTER SWITCH DATE",M799="SWITCH TO ALPHA","ENTER SWITCH DATE",M799="NEW JOINER","ENTER EMPLOYMENT START DATE",M799="OPT IN","ENTER OPT IN DATE",M799="NEW JOINER / LEAVER","ENTER START DATE AND DOL",M799="NEW JOINER / OPT OUT","ENTER START DATE AND DATE OF OPT OUT",M799="NEW JOINER / PARTNERSHIP","ENTER START DATE AND DATE OF SWITCH TO PARTNERSHIP",M799="LEAVER FROM CAREER BREAK","ENTER DOL",M799="LEAVER FROM OPT OUT","ENTER DOL",M799="LEAVER FROM PARTNERSHIP","ENTER DOL",M799="RETURN FROM CAREER BREAK","ENTER RETURN BACK DATE",M799="INVALID COMBINATION","REVIEW INPUT",M799="AWAITING INPUT","AWAITING INPUT",M799="CONTINUOUS OPT OUT","",M799="CONTINUOUS CAREER BREAK","",M799="CONTINUOUS PARTNERSHIP","")</f>
        <v>AWAITING INPUT</v>
      </c>
      <c r="S799" s="11" t="str">
        <f t="shared" si="40"/>
        <v/>
      </c>
    </row>
    <row r="800" spans="1:19" ht="20.25" x14ac:dyDescent="0.25">
      <c r="A800" s="46"/>
      <c r="B800" s="46"/>
      <c r="C800" s="46"/>
      <c r="D800" s="46"/>
      <c r="E800" s="46"/>
      <c r="F800" s="46"/>
      <c r="G800" s="46"/>
      <c r="H800" s="46"/>
      <c r="J800" s="16"/>
      <c r="K800" s="16"/>
      <c r="L800" s="16"/>
      <c r="M800" s="11" t="str">
        <f t="shared" si="39"/>
        <v>AWAITING INPUT</v>
      </c>
      <c r="O800" s="15"/>
      <c r="P800" s="13" t="str">
        <f t="shared" si="41"/>
        <v>←</v>
      </c>
      <c r="Q800" s="7" t="str" cm="1">
        <f t="array" ref="Q800">_xlfn.IFS(M800="ACTIVE","",M800="LEAVER","ENTER DOL",M800="LEAVER @ 31/03","ENTER DOL",M800="OPT OUT","ENTER OPT OUT DATE",M800="CAREER BREAK","ENTER START DATE OF CAREER BREAK",M800="DEATH IN SERVICE","ENTER DATE OF DEATH",M800="SWITCH TO PARTNERSHIP","ENTER SWITCH DATE",M800="SWITCH TO ALPHA","ENTER SWITCH DATE",M800="NEW JOINER","ENTER EMPLOYMENT START DATE",M800="OPT IN","ENTER OPT IN DATE",M800="NEW JOINER / LEAVER","ENTER START DATE AND DOL",M800="NEW JOINER / OPT OUT","ENTER START DATE AND DATE OF OPT OUT",M800="NEW JOINER / PARTNERSHIP","ENTER START DATE AND DATE OF SWITCH TO PARTNERSHIP",M800="LEAVER FROM CAREER BREAK","ENTER DOL",M800="LEAVER FROM OPT OUT","ENTER DOL",M800="LEAVER FROM PARTNERSHIP","ENTER DOL",M800="RETURN FROM CAREER BREAK","ENTER RETURN BACK DATE",M800="INVALID COMBINATION","REVIEW INPUT",M800="AWAITING INPUT","AWAITING INPUT",M800="CONTINUOUS OPT OUT","",M800="CONTINUOUS CAREER BREAK","",M800="CONTINUOUS PARTNERSHIP","")</f>
        <v>AWAITING INPUT</v>
      </c>
      <c r="S800" s="11" t="str">
        <f t="shared" si="40"/>
        <v/>
      </c>
    </row>
    <row r="801" spans="1:19" ht="20.25" x14ac:dyDescent="0.25">
      <c r="A801" s="46"/>
      <c r="B801" s="46"/>
      <c r="C801" s="46"/>
      <c r="D801" s="46"/>
      <c r="E801" s="46"/>
      <c r="F801" s="46"/>
      <c r="G801" s="46"/>
      <c r="H801" s="46"/>
      <c r="J801" s="16"/>
      <c r="K801" s="16"/>
      <c r="L801" s="16"/>
      <c r="M801" s="11" t="str">
        <f t="shared" si="39"/>
        <v>AWAITING INPUT</v>
      </c>
      <c r="O801" s="15"/>
      <c r="P801" s="13" t="str">
        <f t="shared" si="41"/>
        <v>←</v>
      </c>
      <c r="Q801" s="7" t="str" cm="1">
        <f t="array" ref="Q801">_xlfn.IFS(M801="ACTIVE","",M801="LEAVER","ENTER DOL",M801="LEAVER @ 31/03","ENTER DOL",M801="OPT OUT","ENTER OPT OUT DATE",M801="CAREER BREAK","ENTER START DATE OF CAREER BREAK",M801="DEATH IN SERVICE","ENTER DATE OF DEATH",M801="SWITCH TO PARTNERSHIP","ENTER SWITCH DATE",M801="SWITCH TO ALPHA","ENTER SWITCH DATE",M801="NEW JOINER","ENTER EMPLOYMENT START DATE",M801="OPT IN","ENTER OPT IN DATE",M801="NEW JOINER / LEAVER","ENTER START DATE AND DOL",M801="NEW JOINER / OPT OUT","ENTER START DATE AND DATE OF OPT OUT",M801="NEW JOINER / PARTNERSHIP","ENTER START DATE AND DATE OF SWITCH TO PARTNERSHIP",M801="LEAVER FROM CAREER BREAK","ENTER DOL",M801="LEAVER FROM OPT OUT","ENTER DOL",M801="LEAVER FROM PARTNERSHIP","ENTER DOL",M801="RETURN FROM CAREER BREAK","ENTER RETURN BACK DATE",M801="INVALID COMBINATION","REVIEW INPUT",M801="AWAITING INPUT","AWAITING INPUT",M801="CONTINUOUS OPT OUT","",M801="CONTINUOUS CAREER BREAK","",M801="CONTINUOUS PARTNERSHIP","")</f>
        <v>AWAITING INPUT</v>
      </c>
      <c r="S801" s="11" t="str">
        <f t="shared" si="40"/>
        <v/>
      </c>
    </row>
    <row r="802" spans="1:19" ht="20.25" x14ac:dyDescent="0.25">
      <c r="A802" s="46"/>
      <c r="B802" s="46"/>
      <c r="C802" s="46"/>
      <c r="D802" s="46"/>
      <c r="E802" s="46"/>
      <c r="F802" s="46"/>
      <c r="G802" s="46"/>
      <c r="H802" s="46"/>
      <c r="J802" s="16"/>
      <c r="K802" s="16"/>
      <c r="L802" s="16"/>
      <c r="M802" s="11" t="str">
        <f t="shared" si="39"/>
        <v>AWAITING INPUT</v>
      </c>
      <c r="O802" s="15"/>
      <c r="P802" s="13" t="str">
        <f t="shared" si="41"/>
        <v>←</v>
      </c>
      <c r="Q802" s="7" t="str" cm="1">
        <f t="array" ref="Q802">_xlfn.IFS(M802="ACTIVE","",M802="LEAVER","ENTER DOL",M802="LEAVER @ 31/03","ENTER DOL",M802="OPT OUT","ENTER OPT OUT DATE",M802="CAREER BREAK","ENTER START DATE OF CAREER BREAK",M802="DEATH IN SERVICE","ENTER DATE OF DEATH",M802="SWITCH TO PARTNERSHIP","ENTER SWITCH DATE",M802="SWITCH TO ALPHA","ENTER SWITCH DATE",M802="NEW JOINER","ENTER EMPLOYMENT START DATE",M802="OPT IN","ENTER OPT IN DATE",M802="NEW JOINER / LEAVER","ENTER START DATE AND DOL",M802="NEW JOINER / OPT OUT","ENTER START DATE AND DATE OF OPT OUT",M802="NEW JOINER / PARTNERSHIP","ENTER START DATE AND DATE OF SWITCH TO PARTNERSHIP",M802="LEAVER FROM CAREER BREAK","ENTER DOL",M802="LEAVER FROM OPT OUT","ENTER DOL",M802="LEAVER FROM PARTNERSHIP","ENTER DOL",M802="RETURN FROM CAREER BREAK","ENTER RETURN BACK DATE",M802="INVALID COMBINATION","REVIEW INPUT",M802="AWAITING INPUT","AWAITING INPUT",M802="CONTINUOUS OPT OUT","",M802="CONTINUOUS CAREER BREAK","",M802="CONTINUOUS PARTNERSHIP","")</f>
        <v>AWAITING INPUT</v>
      </c>
      <c r="S802" s="11" t="str">
        <f t="shared" si="40"/>
        <v/>
      </c>
    </row>
    <row r="803" spans="1:19" ht="20.25" x14ac:dyDescent="0.25">
      <c r="A803" s="46"/>
      <c r="B803" s="46"/>
      <c r="C803" s="46"/>
      <c r="D803" s="46"/>
      <c r="E803" s="46"/>
      <c r="F803" s="46"/>
      <c r="G803" s="46"/>
      <c r="H803" s="46"/>
      <c r="J803" s="16"/>
      <c r="K803" s="16"/>
      <c r="L803" s="16"/>
      <c r="M803" s="11" t="str">
        <f t="shared" si="39"/>
        <v>AWAITING INPUT</v>
      </c>
      <c r="O803" s="15"/>
      <c r="P803" s="13" t="str">
        <f t="shared" si="41"/>
        <v>←</v>
      </c>
      <c r="Q803" s="7" t="str" cm="1">
        <f t="array" ref="Q803">_xlfn.IFS(M803="ACTIVE","",M803="LEAVER","ENTER DOL",M803="LEAVER @ 31/03","ENTER DOL",M803="OPT OUT","ENTER OPT OUT DATE",M803="CAREER BREAK","ENTER START DATE OF CAREER BREAK",M803="DEATH IN SERVICE","ENTER DATE OF DEATH",M803="SWITCH TO PARTNERSHIP","ENTER SWITCH DATE",M803="SWITCH TO ALPHA","ENTER SWITCH DATE",M803="NEW JOINER","ENTER EMPLOYMENT START DATE",M803="OPT IN","ENTER OPT IN DATE",M803="NEW JOINER / LEAVER","ENTER START DATE AND DOL",M803="NEW JOINER / OPT OUT","ENTER START DATE AND DATE OF OPT OUT",M803="NEW JOINER / PARTNERSHIP","ENTER START DATE AND DATE OF SWITCH TO PARTNERSHIP",M803="LEAVER FROM CAREER BREAK","ENTER DOL",M803="LEAVER FROM OPT OUT","ENTER DOL",M803="LEAVER FROM PARTNERSHIP","ENTER DOL",M803="RETURN FROM CAREER BREAK","ENTER RETURN BACK DATE",M803="INVALID COMBINATION","REVIEW INPUT",M803="AWAITING INPUT","AWAITING INPUT",M803="CONTINUOUS OPT OUT","",M803="CONTINUOUS CAREER BREAK","",M803="CONTINUOUS PARTNERSHIP","")</f>
        <v>AWAITING INPUT</v>
      </c>
      <c r="S803" s="11" t="str">
        <f t="shared" si="40"/>
        <v/>
      </c>
    </row>
    <row r="804" spans="1:19" ht="20.25" x14ac:dyDescent="0.25">
      <c r="A804" s="46"/>
      <c r="B804" s="46"/>
      <c r="C804" s="46"/>
      <c r="D804" s="46"/>
      <c r="E804" s="46"/>
      <c r="F804" s="46"/>
      <c r="G804" s="46"/>
      <c r="H804" s="46"/>
      <c r="J804" s="16"/>
      <c r="K804" s="16"/>
      <c r="L804" s="16"/>
      <c r="M804" s="11" t="str">
        <f t="shared" si="39"/>
        <v>AWAITING INPUT</v>
      </c>
      <c r="O804" s="15"/>
      <c r="P804" s="13" t="str">
        <f t="shared" si="41"/>
        <v>←</v>
      </c>
      <c r="Q804" s="7" t="str" cm="1">
        <f t="array" ref="Q804">_xlfn.IFS(M804="ACTIVE","",M804="LEAVER","ENTER DOL",M804="LEAVER @ 31/03","ENTER DOL",M804="OPT OUT","ENTER OPT OUT DATE",M804="CAREER BREAK","ENTER START DATE OF CAREER BREAK",M804="DEATH IN SERVICE","ENTER DATE OF DEATH",M804="SWITCH TO PARTNERSHIP","ENTER SWITCH DATE",M804="SWITCH TO ALPHA","ENTER SWITCH DATE",M804="NEW JOINER","ENTER EMPLOYMENT START DATE",M804="OPT IN","ENTER OPT IN DATE",M804="NEW JOINER / LEAVER","ENTER START DATE AND DOL",M804="NEW JOINER / OPT OUT","ENTER START DATE AND DATE OF OPT OUT",M804="NEW JOINER / PARTNERSHIP","ENTER START DATE AND DATE OF SWITCH TO PARTNERSHIP",M804="LEAVER FROM CAREER BREAK","ENTER DOL",M804="LEAVER FROM OPT OUT","ENTER DOL",M804="LEAVER FROM PARTNERSHIP","ENTER DOL",M804="RETURN FROM CAREER BREAK","ENTER RETURN BACK DATE",M804="INVALID COMBINATION","REVIEW INPUT",M804="AWAITING INPUT","AWAITING INPUT",M804="CONTINUOUS OPT OUT","",M804="CONTINUOUS CAREER BREAK","",M804="CONTINUOUS PARTNERSHIP","")</f>
        <v>AWAITING INPUT</v>
      </c>
      <c r="S804" s="11" t="str">
        <f t="shared" si="40"/>
        <v/>
      </c>
    </row>
    <row r="805" spans="1:19" ht="20.25" x14ac:dyDescent="0.25">
      <c r="A805" s="46"/>
      <c r="B805" s="46"/>
      <c r="C805" s="46"/>
      <c r="D805" s="46"/>
      <c r="E805" s="46"/>
      <c r="F805" s="46"/>
      <c r="G805" s="46"/>
      <c r="H805" s="46"/>
      <c r="J805" s="16"/>
      <c r="K805" s="16"/>
      <c r="L805" s="16"/>
      <c r="M805" s="11" t="str">
        <f t="shared" si="39"/>
        <v>AWAITING INPUT</v>
      </c>
      <c r="O805" s="15"/>
      <c r="P805" s="13" t="str">
        <f t="shared" si="41"/>
        <v>←</v>
      </c>
      <c r="Q805" s="7" t="str" cm="1">
        <f t="array" ref="Q805">_xlfn.IFS(M805="ACTIVE","",M805="LEAVER","ENTER DOL",M805="LEAVER @ 31/03","ENTER DOL",M805="OPT OUT","ENTER OPT OUT DATE",M805="CAREER BREAK","ENTER START DATE OF CAREER BREAK",M805="DEATH IN SERVICE","ENTER DATE OF DEATH",M805="SWITCH TO PARTNERSHIP","ENTER SWITCH DATE",M805="SWITCH TO ALPHA","ENTER SWITCH DATE",M805="NEW JOINER","ENTER EMPLOYMENT START DATE",M805="OPT IN","ENTER OPT IN DATE",M805="NEW JOINER / LEAVER","ENTER START DATE AND DOL",M805="NEW JOINER / OPT OUT","ENTER START DATE AND DATE OF OPT OUT",M805="NEW JOINER / PARTNERSHIP","ENTER START DATE AND DATE OF SWITCH TO PARTNERSHIP",M805="LEAVER FROM CAREER BREAK","ENTER DOL",M805="LEAVER FROM OPT OUT","ENTER DOL",M805="LEAVER FROM PARTNERSHIP","ENTER DOL",M805="RETURN FROM CAREER BREAK","ENTER RETURN BACK DATE",M805="INVALID COMBINATION","REVIEW INPUT",M805="AWAITING INPUT","AWAITING INPUT",M805="CONTINUOUS OPT OUT","",M805="CONTINUOUS CAREER BREAK","",M805="CONTINUOUS PARTNERSHIP","")</f>
        <v>AWAITING INPUT</v>
      </c>
      <c r="S805" s="11" t="str">
        <f t="shared" si="40"/>
        <v/>
      </c>
    </row>
    <row r="806" spans="1:19" ht="20.25" x14ac:dyDescent="0.25">
      <c r="A806" s="46"/>
      <c r="B806" s="46"/>
      <c r="C806" s="46"/>
      <c r="D806" s="46"/>
      <c r="E806" s="46"/>
      <c r="F806" s="46"/>
      <c r="G806" s="46"/>
      <c r="H806" s="46"/>
      <c r="J806" s="16"/>
      <c r="K806" s="16"/>
      <c r="L806" s="16"/>
      <c r="M806" s="11" t="str">
        <f t="shared" si="39"/>
        <v>AWAITING INPUT</v>
      </c>
      <c r="O806" s="15"/>
      <c r="P806" s="13" t="str">
        <f t="shared" si="41"/>
        <v>←</v>
      </c>
      <c r="Q806" s="7" t="str" cm="1">
        <f t="array" ref="Q806">_xlfn.IFS(M806="ACTIVE","",M806="LEAVER","ENTER DOL",M806="LEAVER @ 31/03","ENTER DOL",M806="OPT OUT","ENTER OPT OUT DATE",M806="CAREER BREAK","ENTER START DATE OF CAREER BREAK",M806="DEATH IN SERVICE","ENTER DATE OF DEATH",M806="SWITCH TO PARTNERSHIP","ENTER SWITCH DATE",M806="SWITCH TO ALPHA","ENTER SWITCH DATE",M806="NEW JOINER","ENTER EMPLOYMENT START DATE",M806="OPT IN","ENTER OPT IN DATE",M806="NEW JOINER / LEAVER","ENTER START DATE AND DOL",M806="NEW JOINER / OPT OUT","ENTER START DATE AND DATE OF OPT OUT",M806="NEW JOINER / PARTNERSHIP","ENTER START DATE AND DATE OF SWITCH TO PARTNERSHIP",M806="LEAVER FROM CAREER BREAK","ENTER DOL",M806="LEAVER FROM OPT OUT","ENTER DOL",M806="LEAVER FROM PARTNERSHIP","ENTER DOL",M806="RETURN FROM CAREER BREAK","ENTER RETURN BACK DATE",M806="INVALID COMBINATION","REVIEW INPUT",M806="AWAITING INPUT","AWAITING INPUT",M806="CONTINUOUS OPT OUT","",M806="CONTINUOUS CAREER BREAK","",M806="CONTINUOUS PARTNERSHIP","")</f>
        <v>AWAITING INPUT</v>
      </c>
      <c r="S806" s="11" t="str">
        <f t="shared" si="40"/>
        <v/>
      </c>
    </row>
    <row r="807" spans="1:19" ht="20.25" x14ac:dyDescent="0.25">
      <c r="A807" s="46"/>
      <c r="B807" s="46"/>
      <c r="C807" s="46"/>
      <c r="D807" s="46"/>
      <c r="E807" s="46"/>
      <c r="F807" s="46"/>
      <c r="G807" s="46"/>
      <c r="H807" s="46"/>
      <c r="J807" s="16"/>
      <c r="K807" s="16"/>
      <c r="L807" s="16"/>
      <c r="M807" s="11" t="str">
        <f t="shared" si="39"/>
        <v>AWAITING INPUT</v>
      </c>
      <c r="O807" s="15"/>
      <c r="P807" s="13" t="str">
        <f t="shared" si="41"/>
        <v>←</v>
      </c>
      <c r="Q807" s="7" t="str" cm="1">
        <f t="array" ref="Q807">_xlfn.IFS(M807="ACTIVE","",M807="LEAVER","ENTER DOL",M807="LEAVER @ 31/03","ENTER DOL",M807="OPT OUT","ENTER OPT OUT DATE",M807="CAREER BREAK","ENTER START DATE OF CAREER BREAK",M807="DEATH IN SERVICE","ENTER DATE OF DEATH",M807="SWITCH TO PARTNERSHIP","ENTER SWITCH DATE",M807="SWITCH TO ALPHA","ENTER SWITCH DATE",M807="NEW JOINER","ENTER EMPLOYMENT START DATE",M807="OPT IN","ENTER OPT IN DATE",M807="NEW JOINER / LEAVER","ENTER START DATE AND DOL",M807="NEW JOINER / OPT OUT","ENTER START DATE AND DATE OF OPT OUT",M807="NEW JOINER / PARTNERSHIP","ENTER START DATE AND DATE OF SWITCH TO PARTNERSHIP",M807="LEAVER FROM CAREER BREAK","ENTER DOL",M807="LEAVER FROM OPT OUT","ENTER DOL",M807="LEAVER FROM PARTNERSHIP","ENTER DOL",M807="RETURN FROM CAREER BREAK","ENTER RETURN BACK DATE",M807="INVALID COMBINATION","REVIEW INPUT",M807="AWAITING INPUT","AWAITING INPUT",M807="CONTINUOUS OPT OUT","",M807="CONTINUOUS CAREER BREAK","",M807="CONTINUOUS PARTNERSHIP","")</f>
        <v>AWAITING INPUT</v>
      </c>
      <c r="S807" s="11" t="str">
        <f t="shared" si="40"/>
        <v/>
      </c>
    </row>
    <row r="808" spans="1:19" ht="20.25" x14ac:dyDescent="0.25">
      <c r="A808" s="46"/>
      <c r="B808" s="46"/>
      <c r="C808" s="46"/>
      <c r="D808" s="46"/>
      <c r="E808" s="46"/>
      <c r="F808" s="46"/>
      <c r="G808" s="46"/>
      <c r="H808" s="46"/>
      <c r="J808" s="16"/>
      <c r="K808" s="16"/>
      <c r="L808" s="16"/>
      <c r="M808" s="11" t="str">
        <f t="shared" si="39"/>
        <v>AWAITING INPUT</v>
      </c>
      <c r="O808" s="15"/>
      <c r="P808" s="13" t="str">
        <f t="shared" si="41"/>
        <v>←</v>
      </c>
      <c r="Q808" s="7" t="str" cm="1">
        <f t="array" ref="Q808">_xlfn.IFS(M808="ACTIVE","",M808="LEAVER","ENTER DOL",M808="LEAVER @ 31/03","ENTER DOL",M808="OPT OUT","ENTER OPT OUT DATE",M808="CAREER BREAK","ENTER START DATE OF CAREER BREAK",M808="DEATH IN SERVICE","ENTER DATE OF DEATH",M808="SWITCH TO PARTNERSHIP","ENTER SWITCH DATE",M808="SWITCH TO ALPHA","ENTER SWITCH DATE",M808="NEW JOINER","ENTER EMPLOYMENT START DATE",M808="OPT IN","ENTER OPT IN DATE",M808="NEW JOINER / LEAVER","ENTER START DATE AND DOL",M808="NEW JOINER / OPT OUT","ENTER START DATE AND DATE OF OPT OUT",M808="NEW JOINER / PARTNERSHIP","ENTER START DATE AND DATE OF SWITCH TO PARTNERSHIP",M808="LEAVER FROM CAREER BREAK","ENTER DOL",M808="LEAVER FROM OPT OUT","ENTER DOL",M808="LEAVER FROM PARTNERSHIP","ENTER DOL",M808="RETURN FROM CAREER BREAK","ENTER RETURN BACK DATE",M808="INVALID COMBINATION","REVIEW INPUT",M808="AWAITING INPUT","AWAITING INPUT",M808="CONTINUOUS OPT OUT","",M808="CONTINUOUS CAREER BREAK","",M808="CONTINUOUS PARTNERSHIP","")</f>
        <v>AWAITING INPUT</v>
      </c>
      <c r="S808" s="11" t="str">
        <f t="shared" si="40"/>
        <v/>
      </c>
    </row>
    <row r="809" spans="1:19" ht="20.25" x14ac:dyDescent="0.25">
      <c r="A809" s="46"/>
      <c r="B809" s="46"/>
      <c r="C809" s="46"/>
      <c r="D809" s="46"/>
      <c r="E809" s="46"/>
      <c r="F809" s="46"/>
      <c r="G809" s="46"/>
      <c r="H809" s="46"/>
      <c r="J809" s="16"/>
      <c r="K809" s="16"/>
      <c r="L809" s="16"/>
      <c r="M809" s="11" t="str">
        <f t="shared" si="39"/>
        <v>AWAITING INPUT</v>
      </c>
      <c r="O809" s="15"/>
      <c r="P809" s="13" t="str">
        <f t="shared" si="41"/>
        <v>←</v>
      </c>
      <c r="Q809" s="7" t="str" cm="1">
        <f t="array" ref="Q809">_xlfn.IFS(M809="ACTIVE","",M809="LEAVER","ENTER DOL",M809="LEAVER @ 31/03","ENTER DOL",M809="OPT OUT","ENTER OPT OUT DATE",M809="CAREER BREAK","ENTER START DATE OF CAREER BREAK",M809="DEATH IN SERVICE","ENTER DATE OF DEATH",M809="SWITCH TO PARTNERSHIP","ENTER SWITCH DATE",M809="SWITCH TO ALPHA","ENTER SWITCH DATE",M809="NEW JOINER","ENTER EMPLOYMENT START DATE",M809="OPT IN","ENTER OPT IN DATE",M809="NEW JOINER / LEAVER","ENTER START DATE AND DOL",M809="NEW JOINER / OPT OUT","ENTER START DATE AND DATE OF OPT OUT",M809="NEW JOINER / PARTNERSHIP","ENTER START DATE AND DATE OF SWITCH TO PARTNERSHIP",M809="LEAVER FROM CAREER BREAK","ENTER DOL",M809="LEAVER FROM OPT OUT","ENTER DOL",M809="LEAVER FROM PARTNERSHIP","ENTER DOL",M809="RETURN FROM CAREER BREAK","ENTER RETURN BACK DATE",M809="INVALID COMBINATION","REVIEW INPUT",M809="AWAITING INPUT","AWAITING INPUT",M809="CONTINUOUS OPT OUT","",M809="CONTINUOUS CAREER BREAK","",M809="CONTINUOUS PARTNERSHIP","")</f>
        <v>AWAITING INPUT</v>
      </c>
      <c r="S809" s="11" t="str">
        <f t="shared" si="40"/>
        <v/>
      </c>
    </row>
    <row r="810" spans="1:19" ht="20.25" x14ac:dyDescent="0.25">
      <c r="A810" s="46"/>
      <c r="B810" s="46"/>
      <c r="C810" s="46"/>
      <c r="D810" s="46"/>
      <c r="E810" s="46"/>
      <c r="F810" s="46"/>
      <c r="G810" s="46"/>
      <c r="H810" s="46"/>
      <c r="J810" s="16"/>
      <c r="K810" s="16"/>
      <c r="L810" s="16"/>
      <c r="M810" s="11" t="str">
        <f t="shared" si="39"/>
        <v>AWAITING INPUT</v>
      </c>
      <c r="O810" s="15"/>
      <c r="P810" s="13" t="str">
        <f t="shared" si="41"/>
        <v>←</v>
      </c>
      <c r="Q810" s="7" t="str" cm="1">
        <f t="array" ref="Q810">_xlfn.IFS(M810="ACTIVE","",M810="LEAVER","ENTER DOL",M810="LEAVER @ 31/03","ENTER DOL",M810="OPT OUT","ENTER OPT OUT DATE",M810="CAREER BREAK","ENTER START DATE OF CAREER BREAK",M810="DEATH IN SERVICE","ENTER DATE OF DEATH",M810="SWITCH TO PARTNERSHIP","ENTER SWITCH DATE",M810="SWITCH TO ALPHA","ENTER SWITCH DATE",M810="NEW JOINER","ENTER EMPLOYMENT START DATE",M810="OPT IN","ENTER OPT IN DATE",M810="NEW JOINER / LEAVER","ENTER START DATE AND DOL",M810="NEW JOINER / OPT OUT","ENTER START DATE AND DATE OF OPT OUT",M810="NEW JOINER / PARTNERSHIP","ENTER START DATE AND DATE OF SWITCH TO PARTNERSHIP",M810="LEAVER FROM CAREER BREAK","ENTER DOL",M810="LEAVER FROM OPT OUT","ENTER DOL",M810="LEAVER FROM PARTNERSHIP","ENTER DOL",M810="RETURN FROM CAREER BREAK","ENTER RETURN BACK DATE",M810="INVALID COMBINATION","REVIEW INPUT",M810="AWAITING INPUT","AWAITING INPUT",M810="CONTINUOUS OPT OUT","",M810="CONTINUOUS CAREER BREAK","",M810="CONTINUOUS PARTNERSHIP","")</f>
        <v>AWAITING INPUT</v>
      </c>
      <c r="S810" s="11" t="str">
        <f t="shared" si="40"/>
        <v/>
      </c>
    </row>
    <row r="811" spans="1:19" ht="20.25" x14ac:dyDescent="0.25">
      <c r="A811" s="46"/>
      <c r="B811" s="46"/>
      <c r="C811" s="46"/>
      <c r="D811" s="46"/>
      <c r="E811" s="46"/>
      <c r="F811" s="46"/>
      <c r="G811" s="46"/>
      <c r="H811" s="46"/>
      <c r="J811" s="16"/>
      <c r="K811" s="16"/>
      <c r="L811" s="16"/>
      <c r="M811" s="11" t="str">
        <f t="shared" si="39"/>
        <v>AWAITING INPUT</v>
      </c>
      <c r="O811" s="15"/>
      <c r="P811" s="13" t="str">
        <f t="shared" si="41"/>
        <v>←</v>
      </c>
      <c r="Q811" s="7" t="str" cm="1">
        <f t="array" ref="Q811">_xlfn.IFS(M811="ACTIVE","",M811="LEAVER","ENTER DOL",M811="LEAVER @ 31/03","ENTER DOL",M811="OPT OUT","ENTER OPT OUT DATE",M811="CAREER BREAK","ENTER START DATE OF CAREER BREAK",M811="DEATH IN SERVICE","ENTER DATE OF DEATH",M811="SWITCH TO PARTNERSHIP","ENTER SWITCH DATE",M811="SWITCH TO ALPHA","ENTER SWITCH DATE",M811="NEW JOINER","ENTER EMPLOYMENT START DATE",M811="OPT IN","ENTER OPT IN DATE",M811="NEW JOINER / LEAVER","ENTER START DATE AND DOL",M811="NEW JOINER / OPT OUT","ENTER START DATE AND DATE OF OPT OUT",M811="NEW JOINER / PARTNERSHIP","ENTER START DATE AND DATE OF SWITCH TO PARTNERSHIP",M811="LEAVER FROM CAREER BREAK","ENTER DOL",M811="LEAVER FROM OPT OUT","ENTER DOL",M811="LEAVER FROM PARTNERSHIP","ENTER DOL",M811="RETURN FROM CAREER BREAK","ENTER RETURN BACK DATE",M811="INVALID COMBINATION","REVIEW INPUT",M811="AWAITING INPUT","AWAITING INPUT",M811="CONTINUOUS OPT OUT","",M811="CONTINUOUS CAREER BREAK","",M811="CONTINUOUS PARTNERSHIP","")</f>
        <v>AWAITING INPUT</v>
      </c>
      <c r="S811" s="11" t="str">
        <f t="shared" si="40"/>
        <v/>
      </c>
    </row>
    <row r="812" spans="1:19" ht="20.25" x14ac:dyDescent="0.25">
      <c r="A812" s="46"/>
      <c r="B812" s="46"/>
      <c r="C812" s="46"/>
      <c r="D812" s="46"/>
      <c r="E812" s="46"/>
      <c r="F812" s="46"/>
      <c r="G812" s="46"/>
      <c r="H812" s="46"/>
      <c r="J812" s="16"/>
      <c r="K812" s="16"/>
      <c r="L812" s="16"/>
      <c r="M812" s="11" t="str">
        <f t="shared" si="39"/>
        <v>AWAITING INPUT</v>
      </c>
      <c r="O812" s="15"/>
      <c r="P812" s="13" t="str">
        <f t="shared" si="41"/>
        <v>←</v>
      </c>
      <c r="Q812" s="7" t="str" cm="1">
        <f t="array" ref="Q812">_xlfn.IFS(M812="ACTIVE","",M812="LEAVER","ENTER DOL",M812="LEAVER @ 31/03","ENTER DOL",M812="OPT OUT","ENTER OPT OUT DATE",M812="CAREER BREAK","ENTER START DATE OF CAREER BREAK",M812="DEATH IN SERVICE","ENTER DATE OF DEATH",M812="SWITCH TO PARTNERSHIP","ENTER SWITCH DATE",M812="SWITCH TO ALPHA","ENTER SWITCH DATE",M812="NEW JOINER","ENTER EMPLOYMENT START DATE",M812="OPT IN","ENTER OPT IN DATE",M812="NEW JOINER / LEAVER","ENTER START DATE AND DOL",M812="NEW JOINER / OPT OUT","ENTER START DATE AND DATE OF OPT OUT",M812="NEW JOINER / PARTNERSHIP","ENTER START DATE AND DATE OF SWITCH TO PARTNERSHIP",M812="LEAVER FROM CAREER BREAK","ENTER DOL",M812="LEAVER FROM OPT OUT","ENTER DOL",M812="LEAVER FROM PARTNERSHIP","ENTER DOL",M812="RETURN FROM CAREER BREAK","ENTER RETURN BACK DATE",M812="INVALID COMBINATION","REVIEW INPUT",M812="AWAITING INPUT","AWAITING INPUT",M812="CONTINUOUS OPT OUT","",M812="CONTINUOUS CAREER BREAK","",M812="CONTINUOUS PARTNERSHIP","")</f>
        <v>AWAITING INPUT</v>
      </c>
      <c r="S812" s="11" t="str">
        <f t="shared" si="40"/>
        <v/>
      </c>
    </row>
    <row r="813" spans="1:19" ht="20.25" x14ac:dyDescent="0.25">
      <c r="A813" s="46"/>
      <c r="B813" s="46"/>
      <c r="C813" s="46"/>
      <c r="D813" s="46"/>
      <c r="E813" s="46"/>
      <c r="F813" s="46"/>
      <c r="G813" s="46"/>
      <c r="H813" s="46"/>
      <c r="J813" s="16"/>
      <c r="K813" s="16"/>
      <c r="L813" s="16"/>
      <c r="M813" s="11" t="str">
        <f t="shared" si="39"/>
        <v>AWAITING INPUT</v>
      </c>
      <c r="O813" s="15"/>
      <c r="P813" s="13" t="str">
        <f t="shared" si="41"/>
        <v>←</v>
      </c>
      <c r="Q813" s="7" t="str" cm="1">
        <f t="array" ref="Q813">_xlfn.IFS(M813="ACTIVE","",M813="LEAVER","ENTER DOL",M813="LEAVER @ 31/03","ENTER DOL",M813="OPT OUT","ENTER OPT OUT DATE",M813="CAREER BREAK","ENTER START DATE OF CAREER BREAK",M813="DEATH IN SERVICE","ENTER DATE OF DEATH",M813="SWITCH TO PARTNERSHIP","ENTER SWITCH DATE",M813="SWITCH TO ALPHA","ENTER SWITCH DATE",M813="NEW JOINER","ENTER EMPLOYMENT START DATE",M813="OPT IN","ENTER OPT IN DATE",M813="NEW JOINER / LEAVER","ENTER START DATE AND DOL",M813="NEW JOINER / OPT OUT","ENTER START DATE AND DATE OF OPT OUT",M813="NEW JOINER / PARTNERSHIP","ENTER START DATE AND DATE OF SWITCH TO PARTNERSHIP",M813="LEAVER FROM CAREER BREAK","ENTER DOL",M813="LEAVER FROM OPT OUT","ENTER DOL",M813="LEAVER FROM PARTNERSHIP","ENTER DOL",M813="RETURN FROM CAREER BREAK","ENTER RETURN BACK DATE",M813="INVALID COMBINATION","REVIEW INPUT",M813="AWAITING INPUT","AWAITING INPUT",M813="CONTINUOUS OPT OUT","",M813="CONTINUOUS CAREER BREAK","",M813="CONTINUOUS PARTNERSHIP","")</f>
        <v>AWAITING INPUT</v>
      </c>
      <c r="S813" s="11" t="str">
        <f t="shared" si="40"/>
        <v/>
      </c>
    </row>
    <row r="814" spans="1:19" ht="20.25" x14ac:dyDescent="0.25">
      <c r="A814" s="46"/>
      <c r="B814" s="46"/>
      <c r="C814" s="46"/>
      <c r="D814" s="46"/>
      <c r="E814" s="46"/>
      <c r="F814" s="46"/>
      <c r="G814" s="46"/>
      <c r="H814" s="46"/>
      <c r="J814" s="16"/>
      <c r="K814" s="16"/>
      <c r="L814" s="16"/>
      <c r="M814" s="11" t="str">
        <f t="shared" si="39"/>
        <v>AWAITING INPUT</v>
      </c>
      <c r="O814" s="15"/>
      <c r="P814" s="13" t="str">
        <f t="shared" si="41"/>
        <v>←</v>
      </c>
      <c r="Q814" s="7" t="str" cm="1">
        <f t="array" ref="Q814">_xlfn.IFS(M814="ACTIVE","",M814="LEAVER","ENTER DOL",M814="LEAVER @ 31/03","ENTER DOL",M814="OPT OUT","ENTER OPT OUT DATE",M814="CAREER BREAK","ENTER START DATE OF CAREER BREAK",M814="DEATH IN SERVICE","ENTER DATE OF DEATH",M814="SWITCH TO PARTNERSHIP","ENTER SWITCH DATE",M814="SWITCH TO ALPHA","ENTER SWITCH DATE",M814="NEW JOINER","ENTER EMPLOYMENT START DATE",M814="OPT IN","ENTER OPT IN DATE",M814="NEW JOINER / LEAVER","ENTER START DATE AND DOL",M814="NEW JOINER / OPT OUT","ENTER START DATE AND DATE OF OPT OUT",M814="NEW JOINER / PARTNERSHIP","ENTER START DATE AND DATE OF SWITCH TO PARTNERSHIP",M814="LEAVER FROM CAREER BREAK","ENTER DOL",M814="LEAVER FROM OPT OUT","ENTER DOL",M814="LEAVER FROM PARTNERSHIP","ENTER DOL",M814="RETURN FROM CAREER BREAK","ENTER RETURN BACK DATE",M814="INVALID COMBINATION","REVIEW INPUT",M814="AWAITING INPUT","AWAITING INPUT",M814="CONTINUOUS OPT OUT","",M814="CONTINUOUS CAREER BREAK","",M814="CONTINUOUS PARTNERSHIP","")</f>
        <v>AWAITING INPUT</v>
      </c>
      <c r="S814" s="11" t="str">
        <f t="shared" si="40"/>
        <v/>
      </c>
    </row>
    <row r="815" spans="1:19" ht="20.25" x14ac:dyDescent="0.25">
      <c r="A815" s="46"/>
      <c r="B815" s="46"/>
      <c r="C815" s="46"/>
      <c r="D815" s="46"/>
      <c r="E815" s="46"/>
      <c r="F815" s="46"/>
      <c r="G815" s="46"/>
      <c r="H815" s="46"/>
      <c r="J815" s="16"/>
      <c r="K815" s="16"/>
      <c r="L815" s="16"/>
      <c r="M815" s="11" t="str">
        <f t="shared" ref="M815:M878" si="42">IF(AND($J815="ACTIVE",$K815="ACTIVE",$L815="A"),"ACTIVE",(IF(AND($J815="ACTIVE",$K815="INACTIVE",$L815="B"),"LEAVER",(IF(AND($J815="ACTIVE",$K815="ACTIVE",$L815="BE"),"LEAVER @ 31/03",(IF(AND($J815="ACTIVE",$K815="INACTIVE",$L815="C"),"OPT OUT",(IF(AND($J815="ACTIVE",$K815="INACTIVE",$L815="D"),"CAREER BREAK",(IF(AND($J815="ACTIVE",$K815="INACTIVE",$L815="E"),"SWITCH TO PARTNERSHIP",(IF(AND($J815="ACTIVE",$K815="INACTIVE",$L815="X"),"DEATH IN SERVICE",(IF(AND($J815="INACTIVE",$K815="ACTIVE",$L815="F"),"SWITCH TO ALPHA",(IF(AND($J815="INACTIVE",$K815="ACTIVE",$L815="G"),"NEW JOINER",(IF(AND($J815="INACTIVE",$K815="ACTIVE",$L815="H"),"OPT IN",(IF(AND($J815="INACTIVE",$K815="ACTIVE",$L815="I"),"RETURN FROM CAREER BREAK",(IF(AND($J815="INACTIVE",$K815="INACTIVE",$L815="GB"),"NEW JOINER / LEAVER",(IF(AND($J815="INACTIVE",$K815="INACTIVE",$L815="GO"),"NEW JOINER / OPT OUT",(IF(AND($J815="INACTIVE",$K815="INACTIVE",$L815="GP"),"NEW JOINER / PARTNERSHIP",(IF(AND($J815="INACTIVE",$K815="INACTIVE",$L815="BC"),"LEAVER FROM CAREER BREAK",(IF(AND($J815="INACTIVE",$K815="INACTIVE",$L815="BO"),"LEAVER FROM OPT OUT",(IF(AND($J815="INACTIVE",$K815="INACTIVE",$L815="BP"),"LEAVER FROM PARTNERSHIP",(IF(AND($J815="INACTIVE",$K815="INACTIVE",$L815="J"),"CONTINUOUS OPT OUT",(IF(AND($J815="INACTIVE",$K815="INACTIVE",$L815="K"),"CONTINUOUS CAREER BREAK",(IF(AND($J815="INACTIVE",$K815="INACTIVE",$L815="L"),"CONTINUOUS PARTNERSHIP",(IF(AND($J815="",$K815="",$L815=""),"AWAITING INPUT","INVALID COMBINATION")))))))))))))))))))))))))))))))))))))))))</f>
        <v>AWAITING INPUT</v>
      </c>
      <c r="O815" s="15"/>
      <c r="P815" s="13" t="str">
        <f t="shared" si="41"/>
        <v>←</v>
      </c>
      <c r="Q815" s="7" t="str" cm="1">
        <f t="array" ref="Q815">_xlfn.IFS(M815="ACTIVE","",M815="LEAVER","ENTER DOL",M815="LEAVER @ 31/03","ENTER DOL",M815="OPT OUT","ENTER OPT OUT DATE",M815="CAREER BREAK","ENTER START DATE OF CAREER BREAK",M815="DEATH IN SERVICE","ENTER DATE OF DEATH",M815="SWITCH TO PARTNERSHIP","ENTER SWITCH DATE",M815="SWITCH TO ALPHA","ENTER SWITCH DATE",M815="NEW JOINER","ENTER EMPLOYMENT START DATE",M815="OPT IN","ENTER OPT IN DATE",M815="NEW JOINER / LEAVER","ENTER START DATE AND DOL",M815="NEW JOINER / OPT OUT","ENTER START DATE AND DATE OF OPT OUT",M815="NEW JOINER / PARTNERSHIP","ENTER START DATE AND DATE OF SWITCH TO PARTNERSHIP",M815="LEAVER FROM CAREER BREAK","ENTER DOL",M815="LEAVER FROM OPT OUT","ENTER DOL",M815="LEAVER FROM PARTNERSHIP","ENTER DOL",M815="RETURN FROM CAREER BREAK","ENTER RETURN BACK DATE",M815="INVALID COMBINATION","REVIEW INPUT",M815="AWAITING INPUT","AWAITING INPUT",M815="CONTINUOUS OPT OUT","",M815="CONTINUOUS CAREER BREAK","",M815="CONTINUOUS PARTNERSHIP","")</f>
        <v>AWAITING INPUT</v>
      </c>
      <c r="S815" s="11" t="str">
        <f t="shared" si="40"/>
        <v/>
      </c>
    </row>
    <row r="816" spans="1:19" ht="20.25" x14ac:dyDescent="0.25">
      <c r="A816" s="46"/>
      <c r="B816" s="46"/>
      <c r="C816" s="46"/>
      <c r="D816" s="46"/>
      <c r="E816" s="46"/>
      <c r="F816" s="46"/>
      <c r="G816" s="46"/>
      <c r="H816" s="46"/>
      <c r="J816" s="16"/>
      <c r="K816" s="16"/>
      <c r="L816" s="16"/>
      <c r="M816" s="11" t="str">
        <f t="shared" si="42"/>
        <v>AWAITING INPUT</v>
      </c>
      <c r="O816" s="15"/>
      <c r="P816" s="13" t="str">
        <f t="shared" si="41"/>
        <v>←</v>
      </c>
      <c r="Q816" s="7" t="str" cm="1">
        <f t="array" ref="Q816">_xlfn.IFS(M816="ACTIVE","",M816="LEAVER","ENTER DOL",M816="LEAVER @ 31/03","ENTER DOL",M816="OPT OUT","ENTER OPT OUT DATE",M816="CAREER BREAK","ENTER START DATE OF CAREER BREAK",M816="DEATH IN SERVICE","ENTER DATE OF DEATH",M816="SWITCH TO PARTNERSHIP","ENTER SWITCH DATE",M816="SWITCH TO ALPHA","ENTER SWITCH DATE",M816="NEW JOINER","ENTER EMPLOYMENT START DATE",M816="OPT IN","ENTER OPT IN DATE",M816="NEW JOINER / LEAVER","ENTER START DATE AND DOL",M816="NEW JOINER / OPT OUT","ENTER START DATE AND DATE OF OPT OUT",M816="NEW JOINER / PARTNERSHIP","ENTER START DATE AND DATE OF SWITCH TO PARTNERSHIP",M816="LEAVER FROM CAREER BREAK","ENTER DOL",M816="LEAVER FROM OPT OUT","ENTER DOL",M816="LEAVER FROM PARTNERSHIP","ENTER DOL",M816="RETURN FROM CAREER BREAK","ENTER RETURN BACK DATE",M816="INVALID COMBINATION","REVIEW INPUT",M816="AWAITING INPUT","AWAITING INPUT",M816="CONTINUOUS OPT OUT","",M816="CONTINUOUS CAREER BREAK","",M816="CONTINUOUS PARTNERSHIP","")</f>
        <v>AWAITING INPUT</v>
      </c>
      <c r="S816" s="11" t="str">
        <f t="shared" si="40"/>
        <v/>
      </c>
    </row>
    <row r="817" spans="1:19" ht="20.25" x14ac:dyDescent="0.25">
      <c r="A817" s="46"/>
      <c r="B817" s="46"/>
      <c r="C817" s="46"/>
      <c r="D817" s="46"/>
      <c r="E817" s="46"/>
      <c r="F817" s="46"/>
      <c r="G817" s="46"/>
      <c r="H817" s="46"/>
      <c r="J817" s="16"/>
      <c r="K817" s="16"/>
      <c r="L817" s="16"/>
      <c r="M817" s="11" t="str">
        <f t="shared" si="42"/>
        <v>AWAITING INPUT</v>
      </c>
      <c r="O817" s="15"/>
      <c r="P817" s="13" t="str">
        <f t="shared" si="41"/>
        <v>←</v>
      </c>
      <c r="Q817" s="7" t="str" cm="1">
        <f t="array" ref="Q817">_xlfn.IFS(M817="ACTIVE","",M817="LEAVER","ENTER DOL",M817="LEAVER @ 31/03","ENTER DOL",M817="OPT OUT","ENTER OPT OUT DATE",M817="CAREER BREAK","ENTER START DATE OF CAREER BREAK",M817="DEATH IN SERVICE","ENTER DATE OF DEATH",M817="SWITCH TO PARTNERSHIP","ENTER SWITCH DATE",M817="SWITCH TO ALPHA","ENTER SWITCH DATE",M817="NEW JOINER","ENTER EMPLOYMENT START DATE",M817="OPT IN","ENTER OPT IN DATE",M817="NEW JOINER / LEAVER","ENTER START DATE AND DOL",M817="NEW JOINER / OPT OUT","ENTER START DATE AND DATE OF OPT OUT",M817="NEW JOINER / PARTNERSHIP","ENTER START DATE AND DATE OF SWITCH TO PARTNERSHIP",M817="LEAVER FROM CAREER BREAK","ENTER DOL",M817="LEAVER FROM OPT OUT","ENTER DOL",M817="LEAVER FROM PARTNERSHIP","ENTER DOL",M817="RETURN FROM CAREER BREAK","ENTER RETURN BACK DATE",M817="INVALID COMBINATION","REVIEW INPUT",M817="AWAITING INPUT","AWAITING INPUT",M817="CONTINUOUS OPT OUT","",M817="CONTINUOUS CAREER BREAK","",M817="CONTINUOUS PARTNERSHIP","")</f>
        <v>AWAITING INPUT</v>
      </c>
      <c r="S817" s="11" t="str">
        <f t="shared" si="40"/>
        <v/>
      </c>
    </row>
    <row r="818" spans="1:19" ht="20.25" x14ac:dyDescent="0.25">
      <c r="A818" s="46"/>
      <c r="B818" s="46"/>
      <c r="C818" s="46"/>
      <c r="D818" s="46"/>
      <c r="E818" s="46"/>
      <c r="F818" s="46"/>
      <c r="G818" s="46"/>
      <c r="H818" s="46"/>
      <c r="J818" s="16"/>
      <c r="K818" s="16"/>
      <c r="L818" s="16"/>
      <c r="M818" s="11" t="str">
        <f t="shared" si="42"/>
        <v>AWAITING INPUT</v>
      </c>
      <c r="O818" s="15"/>
      <c r="P818" s="13" t="str">
        <f t="shared" si="41"/>
        <v>←</v>
      </c>
      <c r="Q818" s="7" t="str" cm="1">
        <f t="array" ref="Q818">_xlfn.IFS(M818="ACTIVE","",M818="LEAVER","ENTER DOL",M818="LEAVER @ 31/03","ENTER DOL",M818="OPT OUT","ENTER OPT OUT DATE",M818="CAREER BREAK","ENTER START DATE OF CAREER BREAK",M818="DEATH IN SERVICE","ENTER DATE OF DEATH",M818="SWITCH TO PARTNERSHIP","ENTER SWITCH DATE",M818="SWITCH TO ALPHA","ENTER SWITCH DATE",M818="NEW JOINER","ENTER EMPLOYMENT START DATE",M818="OPT IN","ENTER OPT IN DATE",M818="NEW JOINER / LEAVER","ENTER START DATE AND DOL",M818="NEW JOINER / OPT OUT","ENTER START DATE AND DATE OF OPT OUT",M818="NEW JOINER / PARTNERSHIP","ENTER START DATE AND DATE OF SWITCH TO PARTNERSHIP",M818="LEAVER FROM CAREER BREAK","ENTER DOL",M818="LEAVER FROM OPT OUT","ENTER DOL",M818="LEAVER FROM PARTNERSHIP","ENTER DOL",M818="RETURN FROM CAREER BREAK","ENTER RETURN BACK DATE",M818="INVALID COMBINATION","REVIEW INPUT",M818="AWAITING INPUT","AWAITING INPUT",M818="CONTINUOUS OPT OUT","",M818="CONTINUOUS CAREER BREAK","",M818="CONTINUOUS PARTNERSHIP","")</f>
        <v>AWAITING INPUT</v>
      </c>
      <c r="S818" s="11" t="str">
        <f t="shared" si="40"/>
        <v/>
      </c>
    </row>
    <row r="819" spans="1:19" ht="20.25" x14ac:dyDescent="0.25">
      <c r="A819" s="46"/>
      <c r="B819" s="46"/>
      <c r="C819" s="46"/>
      <c r="D819" s="46"/>
      <c r="E819" s="46"/>
      <c r="F819" s="46"/>
      <c r="G819" s="46"/>
      <c r="H819" s="46"/>
      <c r="J819" s="16"/>
      <c r="K819" s="16"/>
      <c r="L819" s="16"/>
      <c r="M819" s="11" t="str">
        <f t="shared" si="42"/>
        <v>AWAITING INPUT</v>
      </c>
      <c r="O819" s="15"/>
      <c r="P819" s="13" t="str">
        <f t="shared" si="41"/>
        <v>←</v>
      </c>
      <c r="Q819" s="7" t="str" cm="1">
        <f t="array" ref="Q819">_xlfn.IFS(M819="ACTIVE","",M819="LEAVER","ENTER DOL",M819="LEAVER @ 31/03","ENTER DOL",M819="OPT OUT","ENTER OPT OUT DATE",M819="CAREER BREAK","ENTER START DATE OF CAREER BREAK",M819="DEATH IN SERVICE","ENTER DATE OF DEATH",M819="SWITCH TO PARTNERSHIP","ENTER SWITCH DATE",M819="SWITCH TO ALPHA","ENTER SWITCH DATE",M819="NEW JOINER","ENTER EMPLOYMENT START DATE",M819="OPT IN","ENTER OPT IN DATE",M819="NEW JOINER / LEAVER","ENTER START DATE AND DOL",M819="NEW JOINER / OPT OUT","ENTER START DATE AND DATE OF OPT OUT",M819="NEW JOINER / PARTNERSHIP","ENTER START DATE AND DATE OF SWITCH TO PARTNERSHIP",M819="LEAVER FROM CAREER BREAK","ENTER DOL",M819="LEAVER FROM OPT OUT","ENTER DOL",M819="LEAVER FROM PARTNERSHIP","ENTER DOL",M819="RETURN FROM CAREER BREAK","ENTER RETURN BACK DATE",M819="INVALID COMBINATION","REVIEW INPUT",M819="AWAITING INPUT","AWAITING INPUT",M819="CONTINUOUS OPT OUT","",M819="CONTINUOUS CAREER BREAK","",M819="CONTINUOUS PARTNERSHIP","")</f>
        <v>AWAITING INPUT</v>
      </c>
      <c r="S819" s="11" t="str">
        <f t="shared" si="40"/>
        <v/>
      </c>
    </row>
    <row r="820" spans="1:19" ht="20.25" x14ac:dyDescent="0.25">
      <c r="A820" s="46"/>
      <c r="B820" s="46"/>
      <c r="C820" s="46"/>
      <c r="D820" s="46"/>
      <c r="E820" s="46"/>
      <c r="F820" s="46"/>
      <c r="G820" s="46"/>
      <c r="H820" s="46"/>
      <c r="J820" s="16"/>
      <c r="K820" s="16"/>
      <c r="L820" s="16"/>
      <c r="M820" s="11" t="str">
        <f t="shared" si="42"/>
        <v>AWAITING INPUT</v>
      </c>
      <c r="O820" s="15"/>
      <c r="P820" s="13" t="str">
        <f t="shared" si="41"/>
        <v>←</v>
      </c>
      <c r="Q820" s="7" t="str" cm="1">
        <f t="array" ref="Q820">_xlfn.IFS(M820="ACTIVE","",M820="LEAVER","ENTER DOL",M820="LEAVER @ 31/03","ENTER DOL",M820="OPT OUT","ENTER OPT OUT DATE",M820="CAREER BREAK","ENTER START DATE OF CAREER BREAK",M820="DEATH IN SERVICE","ENTER DATE OF DEATH",M820="SWITCH TO PARTNERSHIP","ENTER SWITCH DATE",M820="SWITCH TO ALPHA","ENTER SWITCH DATE",M820="NEW JOINER","ENTER EMPLOYMENT START DATE",M820="OPT IN","ENTER OPT IN DATE",M820="NEW JOINER / LEAVER","ENTER START DATE AND DOL",M820="NEW JOINER / OPT OUT","ENTER START DATE AND DATE OF OPT OUT",M820="NEW JOINER / PARTNERSHIP","ENTER START DATE AND DATE OF SWITCH TO PARTNERSHIP",M820="LEAVER FROM CAREER BREAK","ENTER DOL",M820="LEAVER FROM OPT OUT","ENTER DOL",M820="LEAVER FROM PARTNERSHIP","ENTER DOL",M820="RETURN FROM CAREER BREAK","ENTER RETURN BACK DATE",M820="INVALID COMBINATION","REVIEW INPUT",M820="AWAITING INPUT","AWAITING INPUT",M820="CONTINUOUS OPT OUT","",M820="CONTINUOUS CAREER BREAK","",M820="CONTINUOUS PARTNERSHIP","")</f>
        <v>AWAITING INPUT</v>
      </c>
      <c r="S820" s="11" t="str">
        <f t="shared" si="40"/>
        <v/>
      </c>
    </row>
    <row r="821" spans="1:19" ht="20.25" x14ac:dyDescent="0.25">
      <c r="A821" s="46"/>
      <c r="B821" s="46"/>
      <c r="C821" s="46"/>
      <c r="D821" s="46"/>
      <c r="E821" s="46"/>
      <c r="F821" s="46"/>
      <c r="G821" s="46"/>
      <c r="H821" s="46"/>
      <c r="J821" s="16"/>
      <c r="K821" s="16"/>
      <c r="L821" s="16"/>
      <c r="M821" s="11" t="str">
        <f t="shared" si="42"/>
        <v>AWAITING INPUT</v>
      </c>
      <c r="O821" s="15"/>
      <c r="P821" s="13" t="str">
        <f t="shared" si="41"/>
        <v>←</v>
      </c>
      <c r="Q821" s="7" t="str" cm="1">
        <f t="array" ref="Q821">_xlfn.IFS(M821="ACTIVE","",M821="LEAVER","ENTER DOL",M821="LEAVER @ 31/03","ENTER DOL",M821="OPT OUT","ENTER OPT OUT DATE",M821="CAREER BREAK","ENTER START DATE OF CAREER BREAK",M821="DEATH IN SERVICE","ENTER DATE OF DEATH",M821="SWITCH TO PARTNERSHIP","ENTER SWITCH DATE",M821="SWITCH TO ALPHA","ENTER SWITCH DATE",M821="NEW JOINER","ENTER EMPLOYMENT START DATE",M821="OPT IN","ENTER OPT IN DATE",M821="NEW JOINER / LEAVER","ENTER START DATE AND DOL",M821="NEW JOINER / OPT OUT","ENTER START DATE AND DATE OF OPT OUT",M821="NEW JOINER / PARTNERSHIP","ENTER START DATE AND DATE OF SWITCH TO PARTNERSHIP",M821="LEAVER FROM CAREER BREAK","ENTER DOL",M821="LEAVER FROM OPT OUT","ENTER DOL",M821="LEAVER FROM PARTNERSHIP","ENTER DOL",M821="RETURN FROM CAREER BREAK","ENTER RETURN BACK DATE",M821="INVALID COMBINATION","REVIEW INPUT",M821="AWAITING INPUT","AWAITING INPUT",M821="CONTINUOUS OPT OUT","",M821="CONTINUOUS CAREER BREAK","",M821="CONTINUOUS PARTNERSHIP","")</f>
        <v>AWAITING INPUT</v>
      </c>
      <c r="S821" s="11" t="str">
        <f t="shared" si="40"/>
        <v/>
      </c>
    </row>
    <row r="822" spans="1:19" ht="20.25" x14ac:dyDescent="0.25">
      <c r="A822" s="46"/>
      <c r="B822" s="46"/>
      <c r="C822" s="46"/>
      <c r="D822" s="46"/>
      <c r="E822" s="46"/>
      <c r="F822" s="46"/>
      <c r="G822" s="46"/>
      <c r="H822" s="46"/>
      <c r="J822" s="16"/>
      <c r="K822" s="16"/>
      <c r="L822" s="16"/>
      <c r="M822" s="11" t="str">
        <f t="shared" si="42"/>
        <v>AWAITING INPUT</v>
      </c>
      <c r="O822" s="15"/>
      <c r="P822" s="13" t="str">
        <f t="shared" si="41"/>
        <v>←</v>
      </c>
      <c r="Q822" s="7" t="str" cm="1">
        <f t="array" ref="Q822">_xlfn.IFS(M822="ACTIVE","",M822="LEAVER","ENTER DOL",M822="LEAVER @ 31/03","ENTER DOL",M822="OPT OUT","ENTER OPT OUT DATE",M822="CAREER BREAK","ENTER START DATE OF CAREER BREAK",M822="DEATH IN SERVICE","ENTER DATE OF DEATH",M822="SWITCH TO PARTNERSHIP","ENTER SWITCH DATE",M822="SWITCH TO ALPHA","ENTER SWITCH DATE",M822="NEW JOINER","ENTER EMPLOYMENT START DATE",M822="OPT IN","ENTER OPT IN DATE",M822="NEW JOINER / LEAVER","ENTER START DATE AND DOL",M822="NEW JOINER / OPT OUT","ENTER START DATE AND DATE OF OPT OUT",M822="NEW JOINER / PARTNERSHIP","ENTER START DATE AND DATE OF SWITCH TO PARTNERSHIP",M822="LEAVER FROM CAREER BREAK","ENTER DOL",M822="LEAVER FROM OPT OUT","ENTER DOL",M822="LEAVER FROM PARTNERSHIP","ENTER DOL",M822="RETURN FROM CAREER BREAK","ENTER RETURN BACK DATE",M822="INVALID COMBINATION","REVIEW INPUT",M822="AWAITING INPUT","AWAITING INPUT",M822="CONTINUOUS OPT OUT","",M822="CONTINUOUS CAREER BREAK","",M822="CONTINUOUS PARTNERSHIP","")</f>
        <v>AWAITING INPUT</v>
      </c>
      <c r="S822" s="11" t="str">
        <f t="shared" si="40"/>
        <v/>
      </c>
    </row>
    <row r="823" spans="1:19" ht="20.25" x14ac:dyDescent="0.25">
      <c r="A823" s="46"/>
      <c r="B823" s="46"/>
      <c r="C823" s="46"/>
      <c r="D823" s="46"/>
      <c r="E823" s="46"/>
      <c r="F823" s="46"/>
      <c r="G823" s="46"/>
      <c r="H823" s="46"/>
      <c r="J823" s="16"/>
      <c r="K823" s="16"/>
      <c r="L823" s="16"/>
      <c r="M823" s="11" t="str">
        <f t="shared" si="42"/>
        <v>AWAITING INPUT</v>
      </c>
      <c r="O823" s="15"/>
      <c r="P823" s="13" t="str">
        <f t="shared" si="41"/>
        <v>←</v>
      </c>
      <c r="Q823" s="7" t="str" cm="1">
        <f t="array" ref="Q823">_xlfn.IFS(M823="ACTIVE","",M823="LEAVER","ENTER DOL",M823="LEAVER @ 31/03","ENTER DOL",M823="OPT OUT","ENTER OPT OUT DATE",M823="CAREER BREAK","ENTER START DATE OF CAREER BREAK",M823="DEATH IN SERVICE","ENTER DATE OF DEATH",M823="SWITCH TO PARTNERSHIP","ENTER SWITCH DATE",M823="SWITCH TO ALPHA","ENTER SWITCH DATE",M823="NEW JOINER","ENTER EMPLOYMENT START DATE",M823="OPT IN","ENTER OPT IN DATE",M823="NEW JOINER / LEAVER","ENTER START DATE AND DOL",M823="NEW JOINER / OPT OUT","ENTER START DATE AND DATE OF OPT OUT",M823="NEW JOINER / PARTNERSHIP","ENTER START DATE AND DATE OF SWITCH TO PARTNERSHIP",M823="LEAVER FROM CAREER BREAK","ENTER DOL",M823="LEAVER FROM OPT OUT","ENTER DOL",M823="LEAVER FROM PARTNERSHIP","ENTER DOL",M823="RETURN FROM CAREER BREAK","ENTER RETURN BACK DATE",M823="INVALID COMBINATION","REVIEW INPUT",M823="AWAITING INPUT","AWAITING INPUT",M823="CONTINUOUS OPT OUT","",M823="CONTINUOUS CAREER BREAK","",M823="CONTINUOUS PARTNERSHIP","")</f>
        <v>AWAITING INPUT</v>
      </c>
      <c r="S823" s="11" t="str">
        <f t="shared" si="40"/>
        <v/>
      </c>
    </row>
    <row r="824" spans="1:19" ht="20.25" x14ac:dyDescent="0.25">
      <c r="A824" s="46"/>
      <c r="B824" s="46"/>
      <c r="C824" s="46"/>
      <c r="D824" s="46"/>
      <c r="E824" s="46"/>
      <c r="F824" s="46"/>
      <c r="G824" s="46"/>
      <c r="H824" s="46"/>
      <c r="J824" s="16"/>
      <c r="K824" s="16"/>
      <c r="L824" s="16"/>
      <c r="M824" s="11" t="str">
        <f t="shared" si="42"/>
        <v>AWAITING INPUT</v>
      </c>
      <c r="O824" s="15"/>
      <c r="P824" s="13" t="str">
        <f t="shared" si="41"/>
        <v>←</v>
      </c>
      <c r="Q824" s="7" t="str" cm="1">
        <f t="array" ref="Q824">_xlfn.IFS(M824="ACTIVE","",M824="LEAVER","ENTER DOL",M824="LEAVER @ 31/03","ENTER DOL",M824="OPT OUT","ENTER OPT OUT DATE",M824="CAREER BREAK","ENTER START DATE OF CAREER BREAK",M824="DEATH IN SERVICE","ENTER DATE OF DEATH",M824="SWITCH TO PARTNERSHIP","ENTER SWITCH DATE",M824="SWITCH TO ALPHA","ENTER SWITCH DATE",M824="NEW JOINER","ENTER EMPLOYMENT START DATE",M824="OPT IN","ENTER OPT IN DATE",M824="NEW JOINER / LEAVER","ENTER START DATE AND DOL",M824="NEW JOINER / OPT OUT","ENTER START DATE AND DATE OF OPT OUT",M824="NEW JOINER / PARTNERSHIP","ENTER START DATE AND DATE OF SWITCH TO PARTNERSHIP",M824="LEAVER FROM CAREER BREAK","ENTER DOL",M824="LEAVER FROM OPT OUT","ENTER DOL",M824="LEAVER FROM PARTNERSHIP","ENTER DOL",M824="RETURN FROM CAREER BREAK","ENTER RETURN BACK DATE",M824="INVALID COMBINATION","REVIEW INPUT",M824="AWAITING INPUT","AWAITING INPUT",M824="CONTINUOUS OPT OUT","",M824="CONTINUOUS CAREER BREAK","",M824="CONTINUOUS PARTNERSHIP","")</f>
        <v>AWAITING INPUT</v>
      </c>
      <c r="S824" s="11" t="str">
        <f t="shared" si="40"/>
        <v/>
      </c>
    </row>
    <row r="825" spans="1:19" ht="20.25" x14ac:dyDescent="0.25">
      <c r="A825" s="46"/>
      <c r="B825" s="46"/>
      <c r="C825" s="46"/>
      <c r="D825" s="46"/>
      <c r="E825" s="46"/>
      <c r="F825" s="46"/>
      <c r="G825" s="46"/>
      <c r="H825" s="46"/>
      <c r="J825" s="16"/>
      <c r="K825" s="16"/>
      <c r="L825" s="16"/>
      <c r="M825" s="11" t="str">
        <f t="shared" si="42"/>
        <v>AWAITING INPUT</v>
      </c>
      <c r="O825" s="15"/>
      <c r="P825" s="13" t="str">
        <f t="shared" si="41"/>
        <v>←</v>
      </c>
      <c r="Q825" s="7" t="str" cm="1">
        <f t="array" ref="Q825">_xlfn.IFS(M825="ACTIVE","",M825="LEAVER","ENTER DOL",M825="LEAVER @ 31/03","ENTER DOL",M825="OPT OUT","ENTER OPT OUT DATE",M825="CAREER BREAK","ENTER START DATE OF CAREER BREAK",M825="DEATH IN SERVICE","ENTER DATE OF DEATH",M825="SWITCH TO PARTNERSHIP","ENTER SWITCH DATE",M825="SWITCH TO ALPHA","ENTER SWITCH DATE",M825="NEW JOINER","ENTER EMPLOYMENT START DATE",M825="OPT IN","ENTER OPT IN DATE",M825="NEW JOINER / LEAVER","ENTER START DATE AND DOL",M825="NEW JOINER / OPT OUT","ENTER START DATE AND DATE OF OPT OUT",M825="NEW JOINER / PARTNERSHIP","ENTER START DATE AND DATE OF SWITCH TO PARTNERSHIP",M825="LEAVER FROM CAREER BREAK","ENTER DOL",M825="LEAVER FROM OPT OUT","ENTER DOL",M825="LEAVER FROM PARTNERSHIP","ENTER DOL",M825="RETURN FROM CAREER BREAK","ENTER RETURN BACK DATE",M825="INVALID COMBINATION","REVIEW INPUT",M825="AWAITING INPUT","AWAITING INPUT",M825="CONTINUOUS OPT OUT","",M825="CONTINUOUS CAREER BREAK","",M825="CONTINUOUS PARTNERSHIP","")</f>
        <v>AWAITING INPUT</v>
      </c>
      <c r="S825" s="11" t="str">
        <f t="shared" si="40"/>
        <v/>
      </c>
    </row>
    <row r="826" spans="1:19" ht="20.25" x14ac:dyDescent="0.25">
      <c r="A826" s="46"/>
      <c r="B826" s="46"/>
      <c r="C826" s="46"/>
      <c r="D826" s="46"/>
      <c r="E826" s="46"/>
      <c r="F826" s="46"/>
      <c r="G826" s="46"/>
      <c r="H826" s="46"/>
      <c r="J826" s="16"/>
      <c r="K826" s="16"/>
      <c r="L826" s="16"/>
      <c r="M826" s="11" t="str">
        <f t="shared" si="42"/>
        <v>AWAITING INPUT</v>
      </c>
      <c r="O826" s="15"/>
      <c r="P826" s="13" t="str">
        <f t="shared" si="41"/>
        <v>←</v>
      </c>
      <c r="Q826" s="7" t="str" cm="1">
        <f t="array" ref="Q826">_xlfn.IFS(M826="ACTIVE","",M826="LEAVER","ENTER DOL",M826="LEAVER @ 31/03","ENTER DOL",M826="OPT OUT","ENTER OPT OUT DATE",M826="CAREER BREAK","ENTER START DATE OF CAREER BREAK",M826="DEATH IN SERVICE","ENTER DATE OF DEATH",M826="SWITCH TO PARTNERSHIP","ENTER SWITCH DATE",M826="SWITCH TO ALPHA","ENTER SWITCH DATE",M826="NEW JOINER","ENTER EMPLOYMENT START DATE",M826="OPT IN","ENTER OPT IN DATE",M826="NEW JOINER / LEAVER","ENTER START DATE AND DOL",M826="NEW JOINER / OPT OUT","ENTER START DATE AND DATE OF OPT OUT",M826="NEW JOINER / PARTNERSHIP","ENTER START DATE AND DATE OF SWITCH TO PARTNERSHIP",M826="LEAVER FROM CAREER BREAK","ENTER DOL",M826="LEAVER FROM OPT OUT","ENTER DOL",M826="LEAVER FROM PARTNERSHIP","ENTER DOL",M826="RETURN FROM CAREER BREAK","ENTER RETURN BACK DATE",M826="INVALID COMBINATION","REVIEW INPUT",M826="AWAITING INPUT","AWAITING INPUT",M826="CONTINUOUS OPT OUT","",M826="CONTINUOUS CAREER BREAK","",M826="CONTINUOUS PARTNERSHIP","")</f>
        <v>AWAITING INPUT</v>
      </c>
      <c r="S826" s="11" t="str">
        <f t="shared" si="40"/>
        <v/>
      </c>
    </row>
    <row r="827" spans="1:19" ht="20.25" x14ac:dyDescent="0.25">
      <c r="A827" s="46"/>
      <c r="B827" s="46"/>
      <c r="C827" s="46"/>
      <c r="D827" s="46"/>
      <c r="E827" s="46"/>
      <c r="F827" s="46"/>
      <c r="G827" s="46"/>
      <c r="H827" s="46"/>
      <c r="J827" s="16"/>
      <c r="K827" s="16"/>
      <c r="L827" s="16"/>
      <c r="M827" s="11" t="str">
        <f t="shared" si="42"/>
        <v>AWAITING INPUT</v>
      </c>
      <c r="O827" s="15"/>
      <c r="P827" s="13" t="str">
        <f t="shared" si="41"/>
        <v>←</v>
      </c>
      <c r="Q827" s="7" t="str" cm="1">
        <f t="array" ref="Q827">_xlfn.IFS(M827="ACTIVE","",M827="LEAVER","ENTER DOL",M827="LEAVER @ 31/03","ENTER DOL",M827="OPT OUT","ENTER OPT OUT DATE",M827="CAREER BREAK","ENTER START DATE OF CAREER BREAK",M827="DEATH IN SERVICE","ENTER DATE OF DEATH",M827="SWITCH TO PARTNERSHIP","ENTER SWITCH DATE",M827="SWITCH TO ALPHA","ENTER SWITCH DATE",M827="NEW JOINER","ENTER EMPLOYMENT START DATE",M827="OPT IN","ENTER OPT IN DATE",M827="NEW JOINER / LEAVER","ENTER START DATE AND DOL",M827="NEW JOINER / OPT OUT","ENTER START DATE AND DATE OF OPT OUT",M827="NEW JOINER / PARTNERSHIP","ENTER START DATE AND DATE OF SWITCH TO PARTNERSHIP",M827="LEAVER FROM CAREER BREAK","ENTER DOL",M827="LEAVER FROM OPT OUT","ENTER DOL",M827="LEAVER FROM PARTNERSHIP","ENTER DOL",M827="RETURN FROM CAREER BREAK","ENTER RETURN BACK DATE",M827="INVALID COMBINATION","REVIEW INPUT",M827="AWAITING INPUT","AWAITING INPUT",M827="CONTINUOUS OPT OUT","",M827="CONTINUOUS CAREER BREAK","",M827="CONTINUOUS PARTNERSHIP","")</f>
        <v>AWAITING INPUT</v>
      </c>
      <c r="S827" s="11" t="str">
        <f t="shared" si="40"/>
        <v/>
      </c>
    </row>
    <row r="828" spans="1:19" ht="20.25" x14ac:dyDescent="0.25">
      <c r="A828" s="46"/>
      <c r="B828" s="46"/>
      <c r="C828" s="46"/>
      <c r="D828" s="46"/>
      <c r="E828" s="46"/>
      <c r="F828" s="46"/>
      <c r="G828" s="46"/>
      <c r="H828" s="46"/>
      <c r="J828" s="16"/>
      <c r="K828" s="16"/>
      <c r="L828" s="16"/>
      <c r="M828" s="11" t="str">
        <f t="shared" si="42"/>
        <v>AWAITING INPUT</v>
      </c>
      <c r="O828" s="15"/>
      <c r="P828" s="13" t="str">
        <f t="shared" si="41"/>
        <v>←</v>
      </c>
      <c r="Q828" s="7" t="str" cm="1">
        <f t="array" ref="Q828">_xlfn.IFS(M828="ACTIVE","",M828="LEAVER","ENTER DOL",M828="LEAVER @ 31/03","ENTER DOL",M828="OPT OUT","ENTER OPT OUT DATE",M828="CAREER BREAK","ENTER START DATE OF CAREER BREAK",M828="DEATH IN SERVICE","ENTER DATE OF DEATH",M828="SWITCH TO PARTNERSHIP","ENTER SWITCH DATE",M828="SWITCH TO ALPHA","ENTER SWITCH DATE",M828="NEW JOINER","ENTER EMPLOYMENT START DATE",M828="OPT IN","ENTER OPT IN DATE",M828="NEW JOINER / LEAVER","ENTER START DATE AND DOL",M828="NEW JOINER / OPT OUT","ENTER START DATE AND DATE OF OPT OUT",M828="NEW JOINER / PARTNERSHIP","ENTER START DATE AND DATE OF SWITCH TO PARTNERSHIP",M828="LEAVER FROM CAREER BREAK","ENTER DOL",M828="LEAVER FROM OPT OUT","ENTER DOL",M828="LEAVER FROM PARTNERSHIP","ENTER DOL",M828="RETURN FROM CAREER BREAK","ENTER RETURN BACK DATE",M828="INVALID COMBINATION","REVIEW INPUT",M828="AWAITING INPUT","AWAITING INPUT",M828="CONTINUOUS OPT OUT","",M828="CONTINUOUS CAREER BREAK","",M828="CONTINUOUS PARTNERSHIP","")</f>
        <v>AWAITING INPUT</v>
      </c>
      <c r="S828" s="11" t="str">
        <f t="shared" si="40"/>
        <v/>
      </c>
    </row>
    <row r="829" spans="1:19" ht="20.25" x14ac:dyDescent="0.25">
      <c r="A829" s="46"/>
      <c r="B829" s="46"/>
      <c r="C829" s="46"/>
      <c r="D829" s="46"/>
      <c r="E829" s="46"/>
      <c r="F829" s="46"/>
      <c r="G829" s="46"/>
      <c r="H829" s="46"/>
      <c r="J829" s="16"/>
      <c r="K829" s="16"/>
      <c r="L829" s="16"/>
      <c r="M829" s="11" t="str">
        <f t="shared" si="42"/>
        <v>AWAITING INPUT</v>
      </c>
      <c r="O829" s="15"/>
      <c r="P829" s="13" t="str">
        <f t="shared" si="41"/>
        <v>←</v>
      </c>
      <c r="Q829" s="7" t="str" cm="1">
        <f t="array" ref="Q829">_xlfn.IFS(M829="ACTIVE","",M829="LEAVER","ENTER DOL",M829="LEAVER @ 31/03","ENTER DOL",M829="OPT OUT","ENTER OPT OUT DATE",M829="CAREER BREAK","ENTER START DATE OF CAREER BREAK",M829="DEATH IN SERVICE","ENTER DATE OF DEATH",M829="SWITCH TO PARTNERSHIP","ENTER SWITCH DATE",M829="SWITCH TO ALPHA","ENTER SWITCH DATE",M829="NEW JOINER","ENTER EMPLOYMENT START DATE",M829="OPT IN","ENTER OPT IN DATE",M829="NEW JOINER / LEAVER","ENTER START DATE AND DOL",M829="NEW JOINER / OPT OUT","ENTER START DATE AND DATE OF OPT OUT",M829="NEW JOINER / PARTNERSHIP","ENTER START DATE AND DATE OF SWITCH TO PARTNERSHIP",M829="LEAVER FROM CAREER BREAK","ENTER DOL",M829="LEAVER FROM OPT OUT","ENTER DOL",M829="LEAVER FROM PARTNERSHIP","ENTER DOL",M829="RETURN FROM CAREER BREAK","ENTER RETURN BACK DATE",M829="INVALID COMBINATION","REVIEW INPUT",M829="AWAITING INPUT","AWAITING INPUT",M829="CONTINUOUS OPT OUT","",M829="CONTINUOUS CAREER BREAK","",M829="CONTINUOUS PARTNERSHIP","")</f>
        <v>AWAITING INPUT</v>
      </c>
      <c r="S829" s="11" t="str">
        <f t="shared" si="40"/>
        <v/>
      </c>
    </row>
    <row r="830" spans="1:19" ht="20.25" x14ac:dyDescent="0.25">
      <c r="A830" s="46"/>
      <c r="B830" s="46"/>
      <c r="C830" s="46"/>
      <c r="D830" s="46"/>
      <c r="E830" s="46"/>
      <c r="F830" s="46"/>
      <c r="G830" s="46"/>
      <c r="H830" s="46"/>
      <c r="J830" s="16"/>
      <c r="K830" s="16"/>
      <c r="L830" s="16"/>
      <c r="M830" s="11" t="str">
        <f t="shared" si="42"/>
        <v>AWAITING INPUT</v>
      </c>
      <c r="O830" s="15"/>
      <c r="P830" s="13" t="str">
        <f t="shared" si="41"/>
        <v>←</v>
      </c>
      <c r="Q830" s="7" t="str" cm="1">
        <f t="array" ref="Q830">_xlfn.IFS(M830="ACTIVE","",M830="LEAVER","ENTER DOL",M830="LEAVER @ 31/03","ENTER DOL",M830="OPT OUT","ENTER OPT OUT DATE",M830="CAREER BREAK","ENTER START DATE OF CAREER BREAK",M830="DEATH IN SERVICE","ENTER DATE OF DEATH",M830="SWITCH TO PARTNERSHIP","ENTER SWITCH DATE",M830="SWITCH TO ALPHA","ENTER SWITCH DATE",M830="NEW JOINER","ENTER EMPLOYMENT START DATE",M830="OPT IN","ENTER OPT IN DATE",M830="NEW JOINER / LEAVER","ENTER START DATE AND DOL",M830="NEW JOINER / OPT OUT","ENTER START DATE AND DATE OF OPT OUT",M830="NEW JOINER / PARTNERSHIP","ENTER START DATE AND DATE OF SWITCH TO PARTNERSHIP",M830="LEAVER FROM CAREER BREAK","ENTER DOL",M830="LEAVER FROM OPT OUT","ENTER DOL",M830="LEAVER FROM PARTNERSHIP","ENTER DOL",M830="RETURN FROM CAREER BREAK","ENTER RETURN BACK DATE",M830="INVALID COMBINATION","REVIEW INPUT",M830="AWAITING INPUT","AWAITING INPUT",M830="CONTINUOUS OPT OUT","",M830="CONTINUOUS CAREER BREAK","",M830="CONTINUOUS PARTNERSHIP","")</f>
        <v>AWAITING INPUT</v>
      </c>
      <c r="S830" s="11" t="str">
        <f t="shared" si="40"/>
        <v/>
      </c>
    </row>
    <row r="831" spans="1:19" ht="20.25" x14ac:dyDescent="0.25">
      <c r="A831" s="46"/>
      <c r="B831" s="46"/>
      <c r="C831" s="46"/>
      <c r="D831" s="46"/>
      <c r="E831" s="46"/>
      <c r="F831" s="46"/>
      <c r="G831" s="46"/>
      <c r="H831" s="46"/>
      <c r="J831" s="16"/>
      <c r="K831" s="16"/>
      <c r="L831" s="16"/>
      <c r="M831" s="11" t="str">
        <f t="shared" si="42"/>
        <v>AWAITING INPUT</v>
      </c>
      <c r="O831" s="15"/>
      <c r="P831" s="13" t="str">
        <f t="shared" si="41"/>
        <v>←</v>
      </c>
      <c r="Q831" s="7" t="str" cm="1">
        <f t="array" ref="Q831">_xlfn.IFS(M831="ACTIVE","",M831="LEAVER","ENTER DOL",M831="LEAVER @ 31/03","ENTER DOL",M831="OPT OUT","ENTER OPT OUT DATE",M831="CAREER BREAK","ENTER START DATE OF CAREER BREAK",M831="DEATH IN SERVICE","ENTER DATE OF DEATH",M831="SWITCH TO PARTNERSHIP","ENTER SWITCH DATE",M831="SWITCH TO ALPHA","ENTER SWITCH DATE",M831="NEW JOINER","ENTER EMPLOYMENT START DATE",M831="OPT IN","ENTER OPT IN DATE",M831="NEW JOINER / LEAVER","ENTER START DATE AND DOL",M831="NEW JOINER / OPT OUT","ENTER START DATE AND DATE OF OPT OUT",M831="NEW JOINER / PARTNERSHIP","ENTER START DATE AND DATE OF SWITCH TO PARTNERSHIP",M831="LEAVER FROM CAREER BREAK","ENTER DOL",M831="LEAVER FROM OPT OUT","ENTER DOL",M831="LEAVER FROM PARTNERSHIP","ENTER DOL",M831="RETURN FROM CAREER BREAK","ENTER RETURN BACK DATE",M831="INVALID COMBINATION","REVIEW INPUT",M831="AWAITING INPUT","AWAITING INPUT",M831="CONTINUOUS OPT OUT","",M831="CONTINUOUS CAREER BREAK","",M831="CONTINUOUS PARTNERSHIP","")</f>
        <v>AWAITING INPUT</v>
      </c>
      <c r="S831" s="11" t="str">
        <f t="shared" si="40"/>
        <v/>
      </c>
    </row>
    <row r="832" spans="1:19" ht="20.25" x14ac:dyDescent="0.25">
      <c r="A832" s="46"/>
      <c r="B832" s="46"/>
      <c r="C832" s="46"/>
      <c r="D832" s="46"/>
      <c r="E832" s="46"/>
      <c r="F832" s="46"/>
      <c r="G832" s="46"/>
      <c r="H832" s="46"/>
      <c r="J832" s="16"/>
      <c r="K832" s="16"/>
      <c r="L832" s="16"/>
      <c r="M832" s="11" t="str">
        <f t="shared" si="42"/>
        <v>AWAITING INPUT</v>
      </c>
      <c r="O832" s="15"/>
      <c r="P832" s="13" t="str">
        <f t="shared" si="41"/>
        <v>←</v>
      </c>
      <c r="Q832" s="7" t="str" cm="1">
        <f t="array" ref="Q832">_xlfn.IFS(M832="ACTIVE","",M832="LEAVER","ENTER DOL",M832="LEAVER @ 31/03","ENTER DOL",M832="OPT OUT","ENTER OPT OUT DATE",M832="CAREER BREAK","ENTER START DATE OF CAREER BREAK",M832="DEATH IN SERVICE","ENTER DATE OF DEATH",M832="SWITCH TO PARTNERSHIP","ENTER SWITCH DATE",M832="SWITCH TO ALPHA","ENTER SWITCH DATE",M832="NEW JOINER","ENTER EMPLOYMENT START DATE",M832="OPT IN","ENTER OPT IN DATE",M832="NEW JOINER / LEAVER","ENTER START DATE AND DOL",M832="NEW JOINER / OPT OUT","ENTER START DATE AND DATE OF OPT OUT",M832="NEW JOINER / PARTNERSHIP","ENTER START DATE AND DATE OF SWITCH TO PARTNERSHIP",M832="LEAVER FROM CAREER BREAK","ENTER DOL",M832="LEAVER FROM OPT OUT","ENTER DOL",M832="LEAVER FROM PARTNERSHIP","ENTER DOL",M832="RETURN FROM CAREER BREAK","ENTER RETURN BACK DATE",M832="INVALID COMBINATION","REVIEW INPUT",M832="AWAITING INPUT","AWAITING INPUT",M832="CONTINUOUS OPT OUT","",M832="CONTINUOUS CAREER BREAK","",M832="CONTINUOUS PARTNERSHIP","")</f>
        <v>AWAITING INPUT</v>
      </c>
      <c r="S832" s="11" t="str">
        <f t="shared" si="40"/>
        <v/>
      </c>
    </row>
    <row r="833" spans="1:19" ht="20.25" x14ac:dyDescent="0.25">
      <c r="A833" s="46"/>
      <c r="B833" s="46"/>
      <c r="C833" s="46"/>
      <c r="D833" s="46"/>
      <c r="E833" s="46"/>
      <c r="F833" s="46"/>
      <c r="G833" s="46"/>
      <c r="H833" s="46"/>
      <c r="J833" s="16"/>
      <c r="K833" s="16"/>
      <c r="L833" s="16"/>
      <c r="M833" s="11" t="str">
        <f t="shared" si="42"/>
        <v>AWAITING INPUT</v>
      </c>
      <c r="O833" s="15"/>
      <c r="P833" s="13" t="str">
        <f t="shared" si="41"/>
        <v>←</v>
      </c>
      <c r="Q833" s="7" t="str" cm="1">
        <f t="array" ref="Q833">_xlfn.IFS(M833="ACTIVE","",M833="LEAVER","ENTER DOL",M833="LEAVER @ 31/03","ENTER DOL",M833="OPT OUT","ENTER OPT OUT DATE",M833="CAREER BREAK","ENTER START DATE OF CAREER BREAK",M833="DEATH IN SERVICE","ENTER DATE OF DEATH",M833="SWITCH TO PARTNERSHIP","ENTER SWITCH DATE",M833="SWITCH TO ALPHA","ENTER SWITCH DATE",M833="NEW JOINER","ENTER EMPLOYMENT START DATE",M833="OPT IN","ENTER OPT IN DATE",M833="NEW JOINER / LEAVER","ENTER START DATE AND DOL",M833="NEW JOINER / OPT OUT","ENTER START DATE AND DATE OF OPT OUT",M833="NEW JOINER / PARTNERSHIP","ENTER START DATE AND DATE OF SWITCH TO PARTNERSHIP",M833="LEAVER FROM CAREER BREAK","ENTER DOL",M833="LEAVER FROM OPT OUT","ENTER DOL",M833="LEAVER FROM PARTNERSHIP","ENTER DOL",M833="RETURN FROM CAREER BREAK","ENTER RETURN BACK DATE",M833="INVALID COMBINATION","REVIEW INPUT",M833="AWAITING INPUT","AWAITING INPUT",M833="CONTINUOUS OPT OUT","",M833="CONTINUOUS CAREER BREAK","",M833="CONTINUOUS PARTNERSHIP","")</f>
        <v>AWAITING INPUT</v>
      </c>
      <c r="S833" s="11" t="str">
        <f t="shared" si="40"/>
        <v/>
      </c>
    </row>
    <row r="834" spans="1:19" ht="20.25" x14ac:dyDescent="0.25">
      <c r="A834" s="46"/>
      <c r="B834" s="46"/>
      <c r="C834" s="46"/>
      <c r="D834" s="46"/>
      <c r="E834" s="46"/>
      <c r="F834" s="46"/>
      <c r="G834" s="46"/>
      <c r="H834" s="46"/>
      <c r="J834" s="16"/>
      <c r="K834" s="16"/>
      <c r="L834" s="16"/>
      <c r="M834" s="11" t="str">
        <f t="shared" si="42"/>
        <v>AWAITING INPUT</v>
      </c>
      <c r="O834" s="15"/>
      <c r="P834" s="13" t="str">
        <f t="shared" si="41"/>
        <v>←</v>
      </c>
      <c r="Q834" s="7" t="str" cm="1">
        <f t="array" ref="Q834">_xlfn.IFS(M834="ACTIVE","",M834="LEAVER","ENTER DOL",M834="LEAVER @ 31/03","ENTER DOL",M834="OPT OUT","ENTER OPT OUT DATE",M834="CAREER BREAK","ENTER START DATE OF CAREER BREAK",M834="DEATH IN SERVICE","ENTER DATE OF DEATH",M834="SWITCH TO PARTNERSHIP","ENTER SWITCH DATE",M834="SWITCH TO ALPHA","ENTER SWITCH DATE",M834="NEW JOINER","ENTER EMPLOYMENT START DATE",M834="OPT IN","ENTER OPT IN DATE",M834="NEW JOINER / LEAVER","ENTER START DATE AND DOL",M834="NEW JOINER / OPT OUT","ENTER START DATE AND DATE OF OPT OUT",M834="NEW JOINER / PARTNERSHIP","ENTER START DATE AND DATE OF SWITCH TO PARTNERSHIP",M834="LEAVER FROM CAREER BREAK","ENTER DOL",M834="LEAVER FROM OPT OUT","ENTER DOL",M834="LEAVER FROM PARTNERSHIP","ENTER DOL",M834="RETURN FROM CAREER BREAK","ENTER RETURN BACK DATE",M834="INVALID COMBINATION","REVIEW INPUT",M834="AWAITING INPUT","AWAITING INPUT",M834="CONTINUOUS OPT OUT","",M834="CONTINUOUS CAREER BREAK","",M834="CONTINUOUS PARTNERSHIP","")</f>
        <v>AWAITING INPUT</v>
      </c>
      <c r="S834" s="11" t="str">
        <f t="shared" si="40"/>
        <v/>
      </c>
    </row>
    <row r="835" spans="1:19" ht="20.25" x14ac:dyDescent="0.25">
      <c r="A835" s="46"/>
      <c r="B835" s="46"/>
      <c r="C835" s="46"/>
      <c r="D835" s="46"/>
      <c r="E835" s="46"/>
      <c r="F835" s="46"/>
      <c r="G835" s="46"/>
      <c r="H835" s="46"/>
      <c r="J835" s="16"/>
      <c r="K835" s="16"/>
      <c r="L835" s="16"/>
      <c r="M835" s="11" t="str">
        <f t="shared" si="42"/>
        <v>AWAITING INPUT</v>
      </c>
      <c r="O835" s="15"/>
      <c r="P835" s="13" t="str">
        <f t="shared" si="41"/>
        <v>←</v>
      </c>
      <c r="Q835" s="7" t="str" cm="1">
        <f t="array" ref="Q835">_xlfn.IFS(M835="ACTIVE","",M835="LEAVER","ENTER DOL",M835="LEAVER @ 31/03","ENTER DOL",M835="OPT OUT","ENTER OPT OUT DATE",M835="CAREER BREAK","ENTER START DATE OF CAREER BREAK",M835="DEATH IN SERVICE","ENTER DATE OF DEATH",M835="SWITCH TO PARTNERSHIP","ENTER SWITCH DATE",M835="SWITCH TO ALPHA","ENTER SWITCH DATE",M835="NEW JOINER","ENTER EMPLOYMENT START DATE",M835="OPT IN","ENTER OPT IN DATE",M835="NEW JOINER / LEAVER","ENTER START DATE AND DOL",M835="NEW JOINER / OPT OUT","ENTER START DATE AND DATE OF OPT OUT",M835="NEW JOINER / PARTNERSHIP","ENTER START DATE AND DATE OF SWITCH TO PARTNERSHIP",M835="LEAVER FROM CAREER BREAK","ENTER DOL",M835="LEAVER FROM OPT OUT","ENTER DOL",M835="LEAVER FROM PARTNERSHIP","ENTER DOL",M835="RETURN FROM CAREER BREAK","ENTER RETURN BACK DATE",M835="INVALID COMBINATION","REVIEW INPUT",M835="AWAITING INPUT","AWAITING INPUT",M835="CONTINUOUS OPT OUT","",M835="CONTINUOUS CAREER BREAK","",M835="CONTINUOUS PARTNERSHIP","")</f>
        <v>AWAITING INPUT</v>
      </c>
      <c r="S835" s="11" t="str">
        <f t="shared" si="40"/>
        <v/>
      </c>
    </row>
    <row r="836" spans="1:19" ht="20.25" x14ac:dyDescent="0.25">
      <c r="A836" s="46"/>
      <c r="B836" s="46"/>
      <c r="C836" s="46"/>
      <c r="D836" s="46"/>
      <c r="E836" s="46"/>
      <c r="F836" s="46"/>
      <c r="G836" s="46"/>
      <c r="H836" s="46"/>
      <c r="J836" s="16"/>
      <c r="K836" s="16"/>
      <c r="L836" s="16"/>
      <c r="M836" s="11" t="str">
        <f t="shared" si="42"/>
        <v>AWAITING INPUT</v>
      </c>
      <c r="O836" s="15"/>
      <c r="P836" s="13" t="str">
        <f t="shared" si="41"/>
        <v>←</v>
      </c>
      <c r="Q836" s="7" t="str" cm="1">
        <f t="array" ref="Q836">_xlfn.IFS(M836="ACTIVE","",M836="LEAVER","ENTER DOL",M836="LEAVER @ 31/03","ENTER DOL",M836="OPT OUT","ENTER OPT OUT DATE",M836="CAREER BREAK","ENTER START DATE OF CAREER BREAK",M836="DEATH IN SERVICE","ENTER DATE OF DEATH",M836="SWITCH TO PARTNERSHIP","ENTER SWITCH DATE",M836="SWITCH TO ALPHA","ENTER SWITCH DATE",M836="NEW JOINER","ENTER EMPLOYMENT START DATE",M836="OPT IN","ENTER OPT IN DATE",M836="NEW JOINER / LEAVER","ENTER START DATE AND DOL",M836="NEW JOINER / OPT OUT","ENTER START DATE AND DATE OF OPT OUT",M836="NEW JOINER / PARTNERSHIP","ENTER START DATE AND DATE OF SWITCH TO PARTNERSHIP",M836="LEAVER FROM CAREER BREAK","ENTER DOL",M836="LEAVER FROM OPT OUT","ENTER DOL",M836="LEAVER FROM PARTNERSHIP","ENTER DOL",M836="RETURN FROM CAREER BREAK","ENTER RETURN BACK DATE",M836="INVALID COMBINATION","REVIEW INPUT",M836="AWAITING INPUT","AWAITING INPUT",M836="CONTINUOUS OPT OUT","",M836="CONTINUOUS CAREER BREAK","",M836="CONTINUOUS PARTNERSHIP","")</f>
        <v>AWAITING INPUT</v>
      </c>
      <c r="S836" s="11" t="str">
        <f t="shared" si="40"/>
        <v/>
      </c>
    </row>
    <row r="837" spans="1:19" ht="20.25" x14ac:dyDescent="0.25">
      <c r="A837" s="46"/>
      <c r="B837" s="46"/>
      <c r="C837" s="46"/>
      <c r="D837" s="46"/>
      <c r="E837" s="46"/>
      <c r="F837" s="46"/>
      <c r="G837" s="46"/>
      <c r="H837" s="46"/>
      <c r="J837" s="16"/>
      <c r="K837" s="16"/>
      <c r="L837" s="16"/>
      <c r="M837" s="11" t="str">
        <f t="shared" si="42"/>
        <v>AWAITING INPUT</v>
      </c>
      <c r="O837" s="15"/>
      <c r="P837" s="13" t="str">
        <f t="shared" si="41"/>
        <v>←</v>
      </c>
      <c r="Q837" s="7" t="str" cm="1">
        <f t="array" ref="Q837">_xlfn.IFS(M837="ACTIVE","",M837="LEAVER","ENTER DOL",M837="LEAVER @ 31/03","ENTER DOL",M837="OPT OUT","ENTER OPT OUT DATE",M837="CAREER BREAK","ENTER START DATE OF CAREER BREAK",M837="DEATH IN SERVICE","ENTER DATE OF DEATH",M837="SWITCH TO PARTNERSHIP","ENTER SWITCH DATE",M837="SWITCH TO ALPHA","ENTER SWITCH DATE",M837="NEW JOINER","ENTER EMPLOYMENT START DATE",M837="OPT IN","ENTER OPT IN DATE",M837="NEW JOINER / LEAVER","ENTER START DATE AND DOL",M837="NEW JOINER / OPT OUT","ENTER START DATE AND DATE OF OPT OUT",M837="NEW JOINER / PARTNERSHIP","ENTER START DATE AND DATE OF SWITCH TO PARTNERSHIP",M837="LEAVER FROM CAREER BREAK","ENTER DOL",M837="LEAVER FROM OPT OUT","ENTER DOL",M837="LEAVER FROM PARTNERSHIP","ENTER DOL",M837="RETURN FROM CAREER BREAK","ENTER RETURN BACK DATE",M837="INVALID COMBINATION","REVIEW INPUT",M837="AWAITING INPUT","AWAITING INPUT",M837="CONTINUOUS OPT OUT","",M837="CONTINUOUS CAREER BREAK","",M837="CONTINUOUS PARTNERSHIP","")</f>
        <v>AWAITING INPUT</v>
      </c>
      <c r="S837" s="11" t="str">
        <f t="shared" si="40"/>
        <v/>
      </c>
    </row>
    <row r="838" spans="1:19" ht="20.25" x14ac:dyDescent="0.25">
      <c r="A838" s="46"/>
      <c r="B838" s="46"/>
      <c r="C838" s="46"/>
      <c r="D838" s="46"/>
      <c r="E838" s="46"/>
      <c r="F838" s="46"/>
      <c r="G838" s="46"/>
      <c r="H838" s="46"/>
      <c r="J838" s="16"/>
      <c r="K838" s="16"/>
      <c r="L838" s="16"/>
      <c r="M838" s="11" t="str">
        <f t="shared" si="42"/>
        <v>AWAITING INPUT</v>
      </c>
      <c r="O838" s="15"/>
      <c r="P838" s="13" t="str">
        <f t="shared" si="41"/>
        <v>←</v>
      </c>
      <c r="Q838" s="7" t="str" cm="1">
        <f t="array" ref="Q838">_xlfn.IFS(M838="ACTIVE","",M838="LEAVER","ENTER DOL",M838="LEAVER @ 31/03","ENTER DOL",M838="OPT OUT","ENTER OPT OUT DATE",M838="CAREER BREAK","ENTER START DATE OF CAREER BREAK",M838="DEATH IN SERVICE","ENTER DATE OF DEATH",M838="SWITCH TO PARTNERSHIP","ENTER SWITCH DATE",M838="SWITCH TO ALPHA","ENTER SWITCH DATE",M838="NEW JOINER","ENTER EMPLOYMENT START DATE",M838="OPT IN","ENTER OPT IN DATE",M838="NEW JOINER / LEAVER","ENTER START DATE AND DOL",M838="NEW JOINER / OPT OUT","ENTER START DATE AND DATE OF OPT OUT",M838="NEW JOINER / PARTNERSHIP","ENTER START DATE AND DATE OF SWITCH TO PARTNERSHIP",M838="LEAVER FROM CAREER BREAK","ENTER DOL",M838="LEAVER FROM OPT OUT","ENTER DOL",M838="LEAVER FROM PARTNERSHIP","ENTER DOL",M838="RETURN FROM CAREER BREAK","ENTER RETURN BACK DATE",M838="INVALID COMBINATION","REVIEW INPUT",M838="AWAITING INPUT","AWAITING INPUT",M838="CONTINUOUS OPT OUT","",M838="CONTINUOUS CAREER BREAK","",M838="CONTINUOUS PARTNERSHIP","")</f>
        <v>AWAITING INPUT</v>
      </c>
      <c r="S838" s="11" t="str">
        <f t="shared" si="40"/>
        <v/>
      </c>
    </row>
    <row r="839" spans="1:19" ht="20.25" x14ac:dyDescent="0.25">
      <c r="A839" s="46"/>
      <c r="B839" s="46"/>
      <c r="C839" s="46"/>
      <c r="D839" s="46"/>
      <c r="E839" s="46"/>
      <c r="F839" s="46"/>
      <c r="G839" s="46"/>
      <c r="H839" s="46"/>
      <c r="J839" s="16"/>
      <c r="K839" s="16"/>
      <c r="L839" s="16"/>
      <c r="M839" s="11" t="str">
        <f t="shared" si="42"/>
        <v>AWAITING INPUT</v>
      </c>
      <c r="O839" s="15"/>
      <c r="P839" s="13" t="str">
        <f t="shared" si="41"/>
        <v>←</v>
      </c>
      <c r="Q839" s="7" t="str" cm="1">
        <f t="array" ref="Q839">_xlfn.IFS(M839="ACTIVE","",M839="LEAVER","ENTER DOL",M839="LEAVER @ 31/03","ENTER DOL",M839="OPT OUT","ENTER OPT OUT DATE",M839="CAREER BREAK","ENTER START DATE OF CAREER BREAK",M839="DEATH IN SERVICE","ENTER DATE OF DEATH",M839="SWITCH TO PARTNERSHIP","ENTER SWITCH DATE",M839="SWITCH TO ALPHA","ENTER SWITCH DATE",M839="NEW JOINER","ENTER EMPLOYMENT START DATE",M839="OPT IN","ENTER OPT IN DATE",M839="NEW JOINER / LEAVER","ENTER START DATE AND DOL",M839="NEW JOINER / OPT OUT","ENTER START DATE AND DATE OF OPT OUT",M839="NEW JOINER / PARTNERSHIP","ENTER START DATE AND DATE OF SWITCH TO PARTNERSHIP",M839="LEAVER FROM CAREER BREAK","ENTER DOL",M839="LEAVER FROM OPT OUT","ENTER DOL",M839="LEAVER FROM PARTNERSHIP","ENTER DOL",M839="RETURN FROM CAREER BREAK","ENTER RETURN BACK DATE",M839="INVALID COMBINATION","REVIEW INPUT",M839="AWAITING INPUT","AWAITING INPUT",M839="CONTINUOUS OPT OUT","",M839="CONTINUOUS CAREER BREAK","",M839="CONTINUOUS PARTNERSHIP","")</f>
        <v>AWAITING INPUT</v>
      </c>
      <c r="S839" s="11" t="str">
        <f t="shared" si="40"/>
        <v/>
      </c>
    </row>
    <row r="840" spans="1:19" ht="20.25" x14ac:dyDescent="0.25">
      <c r="A840" s="46"/>
      <c r="B840" s="46"/>
      <c r="C840" s="46"/>
      <c r="D840" s="46"/>
      <c r="E840" s="46"/>
      <c r="F840" s="46"/>
      <c r="G840" s="46"/>
      <c r="H840" s="46"/>
      <c r="J840" s="16"/>
      <c r="K840" s="16"/>
      <c r="L840" s="16"/>
      <c r="M840" s="11" t="str">
        <f t="shared" si="42"/>
        <v>AWAITING INPUT</v>
      </c>
      <c r="O840" s="15"/>
      <c r="P840" s="13" t="str">
        <f t="shared" si="41"/>
        <v>←</v>
      </c>
      <c r="Q840" s="7" t="str" cm="1">
        <f t="array" ref="Q840">_xlfn.IFS(M840="ACTIVE","",M840="LEAVER","ENTER DOL",M840="LEAVER @ 31/03","ENTER DOL",M840="OPT OUT","ENTER OPT OUT DATE",M840="CAREER BREAK","ENTER START DATE OF CAREER BREAK",M840="DEATH IN SERVICE","ENTER DATE OF DEATH",M840="SWITCH TO PARTNERSHIP","ENTER SWITCH DATE",M840="SWITCH TO ALPHA","ENTER SWITCH DATE",M840="NEW JOINER","ENTER EMPLOYMENT START DATE",M840="OPT IN","ENTER OPT IN DATE",M840="NEW JOINER / LEAVER","ENTER START DATE AND DOL",M840="NEW JOINER / OPT OUT","ENTER START DATE AND DATE OF OPT OUT",M840="NEW JOINER / PARTNERSHIP","ENTER START DATE AND DATE OF SWITCH TO PARTNERSHIP",M840="LEAVER FROM CAREER BREAK","ENTER DOL",M840="LEAVER FROM OPT OUT","ENTER DOL",M840="LEAVER FROM PARTNERSHIP","ENTER DOL",M840="RETURN FROM CAREER BREAK","ENTER RETURN BACK DATE",M840="INVALID COMBINATION","REVIEW INPUT",M840="AWAITING INPUT","AWAITING INPUT",M840="CONTINUOUS OPT OUT","",M840="CONTINUOUS CAREER BREAK","",M840="CONTINUOUS PARTNERSHIP","")</f>
        <v>AWAITING INPUT</v>
      </c>
      <c r="S840" s="11" t="str">
        <f t="shared" si="40"/>
        <v/>
      </c>
    </row>
    <row r="841" spans="1:19" ht="20.25" x14ac:dyDescent="0.25">
      <c r="A841" s="46"/>
      <c r="B841" s="46"/>
      <c r="C841" s="46"/>
      <c r="D841" s="46"/>
      <c r="E841" s="46"/>
      <c r="F841" s="46"/>
      <c r="G841" s="46"/>
      <c r="H841" s="46"/>
      <c r="J841" s="16"/>
      <c r="K841" s="16"/>
      <c r="L841" s="16"/>
      <c r="M841" s="11" t="str">
        <f t="shared" si="42"/>
        <v>AWAITING INPUT</v>
      </c>
      <c r="O841" s="15"/>
      <c r="P841" s="13" t="str">
        <f t="shared" si="41"/>
        <v>←</v>
      </c>
      <c r="Q841" s="7" t="str" cm="1">
        <f t="array" ref="Q841">_xlfn.IFS(M841="ACTIVE","",M841="LEAVER","ENTER DOL",M841="LEAVER @ 31/03","ENTER DOL",M841="OPT OUT","ENTER OPT OUT DATE",M841="CAREER BREAK","ENTER START DATE OF CAREER BREAK",M841="DEATH IN SERVICE","ENTER DATE OF DEATH",M841="SWITCH TO PARTNERSHIP","ENTER SWITCH DATE",M841="SWITCH TO ALPHA","ENTER SWITCH DATE",M841="NEW JOINER","ENTER EMPLOYMENT START DATE",M841="OPT IN","ENTER OPT IN DATE",M841="NEW JOINER / LEAVER","ENTER START DATE AND DOL",M841="NEW JOINER / OPT OUT","ENTER START DATE AND DATE OF OPT OUT",M841="NEW JOINER / PARTNERSHIP","ENTER START DATE AND DATE OF SWITCH TO PARTNERSHIP",M841="LEAVER FROM CAREER BREAK","ENTER DOL",M841="LEAVER FROM OPT OUT","ENTER DOL",M841="LEAVER FROM PARTNERSHIP","ENTER DOL",M841="RETURN FROM CAREER BREAK","ENTER RETURN BACK DATE",M841="INVALID COMBINATION","REVIEW INPUT",M841="AWAITING INPUT","AWAITING INPUT",M841="CONTINUOUS OPT OUT","",M841="CONTINUOUS CAREER BREAK","",M841="CONTINUOUS PARTNERSHIP","")</f>
        <v>AWAITING INPUT</v>
      </c>
      <c r="S841" s="11" t="str">
        <f t="shared" ref="S841:S904" si="43">IF(AND($J841="ACTIVE",$K841="ACTIVE"),"A -&gt; A",IF(AND($J841="INACTIVE",$K841="ACTIVE"),"I -&gt; A",IF(AND($J841="ACTIVE",$K841="INACTIVE"),"A -&gt; I",IF(AND($J841="INACTIVE",$K841="INACTIVE"),"I -&gt; I",""))))</f>
        <v/>
      </c>
    </row>
    <row r="842" spans="1:19" ht="20.25" x14ac:dyDescent="0.25">
      <c r="A842" s="46"/>
      <c r="B842" s="46"/>
      <c r="C842" s="46"/>
      <c r="D842" s="46"/>
      <c r="E842" s="46"/>
      <c r="F842" s="46"/>
      <c r="G842" s="46"/>
      <c r="H842" s="46"/>
      <c r="J842" s="16"/>
      <c r="K842" s="16"/>
      <c r="L842" s="16"/>
      <c r="M842" s="11" t="str">
        <f t="shared" si="42"/>
        <v>AWAITING INPUT</v>
      </c>
      <c r="O842" s="15"/>
      <c r="P842" s="13" t="str">
        <f t="shared" si="41"/>
        <v>←</v>
      </c>
      <c r="Q842" s="7" t="str" cm="1">
        <f t="array" ref="Q842">_xlfn.IFS(M842="ACTIVE","",M842="LEAVER","ENTER DOL",M842="LEAVER @ 31/03","ENTER DOL",M842="OPT OUT","ENTER OPT OUT DATE",M842="CAREER BREAK","ENTER START DATE OF CAREER BREAK",M842="DEATH IN SERVICE","ENTER DATE OF DEATH",M842="SWITCH TO PARTNERSHIP","ENTER SWITCH DATE",M842="SWITCH TO ALPHA","ENTER SWITCH DATE",M842="NEW JOINER","ENTER EMPLOYMENT START DATE",M842="OPT IN","ENTER OPT IN DATE",M842="NEW JOINER / LEAVER","ENTER START DATE AND DOL",M842="NEW JOINER / OPT OUT","ENTER START DATE AND DATE OF OPT OUT",M842="NEW JOINER / PARTNERSHIP","ENTER START DATE AND DATE OF SWITCH TO PARTNERSHIP",M842="LEAVER FROM CAREER BREAK","ENTER DOL",M842="LEAVER FROM OPT OUT","ENTER DOL",M842="LEAVER FROM PARTNERSHIP","ENTER DOL",M842="RETURN FROM CAREER BREAK","ENTER RETURN BACK DATE",M842="INVALID COMBINATION","REVIEW INPUT",M842="AWAITING INPUT","AWAITING INPUT",M842="CONTINUOUS OPT OUT","",M842="CONTINUOUS CAREER BREAK","",M842="CONTINUOUS PARTNERSHIP","")</f>
        <v>AWAITING INPUT</v>
      </c>
      <c r="S842" s="11" t="str">
        <f t="shared" si="43"/>
        <v/>
      </c>
    </row>
    <row r="843" spans="1:19" ht="20.25" x14ac:dyDescent="0.25">
      <c r="A843" s="46"/>
      <c r="B843" s="46"/>
      <c r="C843" s="46"/>
      <c r="D843" s="46"/>
      <c r="E843" s="46"/>
      <c r="F843" s="46"/>
      <c r="G843" s="46"/>
      <c r="H843" s="46"/>
      <c r="J843" s="16"/>
      <c r="K843" s="16"/>
      <c r="L843" s="16"/>
      <c r="M843" s="11" t="str">
        <f t="shared" si="42"/>
        <v>AWAITING INPUT</v>
      </c>
      <c r="O843" s="15"/>
      <c r="P843" s="13" t="str">
        <f t="shared" ref="P843:P906" si="44">IF(Q843&lt;&gt;"","←","")</f>
        <v>←</v>
      </c>
      <c r="Q843" s="7" t="str" cm="1">
        <f t="array" ref="Q843">_xlfn.IFS(M843="ACTIVE","",M843="LEAVER","ENTER DOL",M843="LEAVER @ 31/03","ENTER DOL",M843="OPT OUT","ENTER OPT OUT DATE",M843="CAREER BREAK","ENTER START DATE OF CAREER BREAK",M843="DEATH IN SERVICE","ENTER DATE OF DEATH",M843="SWITCH TO PARTNERSHIP","ENTER SWITCH DATE",M843="SWITCH TO ALPHA","ENTER SWITCH DATE",M843="NEW JOINER","ENTER EMPLOYMENT START DATE",M843="OPT IN","ENTER OPT IN DATE",M843="NEW JOINER / LEAVER","ENTER START DATE AND DOL",M843="NEW JOINER / OPT OUT","ENTER START DATE AND DATE OF OPT OUT",M843="NEW JOINER / PARTNERSHIP","ENTER START DATE AND DATE OF SWITCH TO PARTNERSHIP",M843="LEAVER FROM CAREER BREAK","ENTER DOL",M843="LEAVER FROM OPT OUT","ENTER DOL",M843="LEAVER FROM PARTNERSHIP","ENTER DOL",M843="RETURN FROM CAREER BREAK","ENTER RETURN BACK DATE",M843="INVALID COMBINATION","REVIEW INPUT",M843="AWAITING INPUT","AWAITING INPUT",M843="CONTINUOUS OPT OUT","",M843="CONTINUOUS CAREER BREAK","",M843="CONTINUOUS PARTNERSHIP","")</f>
        <v>AWAITING INPUT</v>
      </c>
      <c r="S843" s="11" t="str">
        <f t="shared" si="43"/>
        <v/>
      </c>
    </row>
    <row r="844" spans="1:19" ht="20.25" x14ac:dyDescent="0.25">
      <c r="A844" s="46"/>
      <c r="B844" s="46"/>
      <c r="C844" s="46"/>
      <c r="D844" s="46"/>
      <c r="E844" s="46"/>
      <c r="F844" s="46"/>
      <c r="G844" s="46"/>
      <c r="H844" s="46"/>
      <c r="J844" s="16"/>
      <c r="K844" s="16"/>
      <c r="L844" s="16"/>
      <c r="M844" s="11" t="str">
        <f t="shared" si="42"/>
        <v>AWAITING INPUT</v>
      </c>
      <c r="O844" s="15"/>
      <c r="P844" s="13" t="str">
        <f t="shared" si="44"/>
        <v>←</v>
      </c>
      <c r="Q844" s="7" t="str" cm="1">
        <f t="array" ref="Q844">_xlfn.IFS(M844="ACTIVE","",M844="LEAVER","ENTER DOL",M844="LEAVER @ 31/03","ENTER DOL",M844="OPT OUT","ENTER OPT OUT DATE",M844="CAREER BREAK","ENTER START DATE OF CAREER BREAK",M844="DEATH IN SERVICE","ENTER DATE OF DEATH",M844="SWITCH TO PARTNERSHIP","ENTER SWITCH DATE",M844="SWITCH TO ALPHA","ENTER SWITCH DATE",M844="NEW JOINER","ENTER EMPLOYMENT START DATE",M844="OPT IN","ENTER OPT IN DATE",M844="NEW JOINER / LEAVER","ENTER START DATE AND DOL",M844="NEW JOINER / OPT OUT","ENTER START DATE AND DATE OF OPT OUT",M844="NEW JOINER / PARTNERSHIP","ENTER START DATE AND DATE OF SWITCH TO PARTNERSHIP",M844="LEAVER FROM CAREER BREAK","ENTER DOL",M844="LEAVER FROM OPT OUT","ENTER DOL",M844="LEAVER FROM PARTNERSHIP","ENTER DOL",M844="RETURN FROM CAREER BREAK","ENTER RETURN BACK DATE",M844="INVALID COMBINATION","REVIEW INPUT",M844="AWAITING INPUT","AWAITING INPUT",M844="CONTINUOUS OPT OUT","",M844="CONTINUOUS CAREER BREAK","",M844="CONTINUOUS PARTNERSHIP","")</f>
        <v>AWAITING INPUT</v>
      </c>
      <c r="S844" s="11" t="str">
        <f t="shared" si="43"/>
        <v/>
      </c>
    </row>
    <row r="845" spans="1:19" ht="20.25" x14ac:dyDescent="0.25">
      <c r="A845" s="46"/>
      <c r="B845" s="46"/>
      <c r="C845" s="46"/>
      <c r="D845" s="46"/>
      <c r="E845" s="46"/>
      <c r="F845" s="46"/>
      <c r="G845" s="46"/>
      <c r="H845" s="46"/>
      <c r="J845" s="16"/>
      <c r="K845" s="16"/>
      <c r="L845" s="16"/>
      <c r="M845" s="11" t="str">
        <f t="shared" si="42"/>
        <v>AWAITING INPUT</v>
      </c>
      <c r="O845" s="15"/>
      <c r="P845" s="13" t="str">
        <f t="shared" si="44"/>
        <v>←</v>
      </c>
      <c r="Q845" s="7" t="str" cm="1">
        <f t="array" ref="Q845">_xlfn.IFS(M845="ACTIVE","",M845="LEAVER","ENTER DOL",M845="LEAVER @ 31/03","ENTER DOL",M845="OPT OUT","ENTER OPT OUT DATE",M845="CAREER BREAK","ENTER START DATE OF CAREER BREAK",M845="DEATH IN SERVICE","ENTER DATE OF DEATH",M845="SWITCH TO PARTNERSHIP","ENTER SWITCH DATE",M845="SWITCH TO ALPHA","ENTER SWITCH DATE",M845="NEW JOINER","ENTER EMPLOYMENT START DATE",M845="OPT IN","ENTER OPT IN DATE",M845="NEW JOINER / LEAVER","ENTER START DATE AND DOL",M845="NEW JOINER / OPT OUT","ENTER START DATE AND DATE OF OPT OUT",M845="NEW JOINER / PARTNERSHIP","ENTER START DATE AND DATE OF SWITCH TO PARTNERSHIP",M845="LEAVER FROM CAREER BREAK","ENTER DOL",M845="LEAVER FROM OPT OUT","ENTER DOL",M845="LEAVER FROM PARTNERSHIP","ENTER DOL",M845="RETURN FROM CAREER BREAK","ENTER RETURN BACK DATE",M845="INVALID COMBINATION","REVIEW INPUT",M845="AWAITING INPUT","AWAITING INPUT",M845="CONTINUOUS OPT OUT","",M845="CONTINUOUS CAREER BREAK","",M845="CONTINUOUS PARTNERSHIP","")</f>
        <v>AWAITING INPUT</v>
      </c>
      <c r="S845" s="11" t="str">
        <f t="shared" si="43"/>
        <v/>
      </c>
    </row>
    <row r="846" spans="1:19" ht="20.25" x14ac:dyDescent="0.25">
      <c r="A846" s="46"/>
      <c r="B846" s="46"/>
      <c r="C846" s="46"/>
      <c r="D846" s="46"/>
      <c r="E846" s="46"/>
      <c r="F846" s="46"/>
      <c r="G846" s="46"/>
      <c r="H846" s="46"/>
      <c r="J846" s="16"/>
      <c r="K846" s="16"/>
      <c r="L846" s="16"/>
      <c r="M846" s="11" t="str">
        <f t="shared" si="42"/>
        <v>AWAITING INPUT</v>
      </c>
      <c r="O846" s="15"/>
      <c r="P846" s="13" t="str">
        <f t="shared" si="44"/>
        <v>←</v>
      </c>
      <c r="Q846" s="7" t="str" cm="1">
        <f t="array" ref="Q846">_xlfn.IFS(M846="ACTIVE","",M846="LEAVER","ENTER DOL",M846="LEAVER @ 31/03","ENTER DOL",M846="OPT OUT","ENTER OPT OUT DATE",M846="CAREER BREAK","ENTER START DATE OF CAREER BREAK",M846="DEATH IN SERVICE","ENTER DATE OF DEATH",M846="SWITCH TO PARTNERSHIP","ENTER SWITCH DATE",M846="SWITCH TO ALPHA","ENTER SWITCH DATE",M846="NEW JOINER","ENTER EMPLOYMENT START DATE",M846="OPT IN","ENTER OPT IN DATE",M846="NEW JOINER / LEAVER","ENTER START DATE AND DOL",M846="NEW JOINER / OPT OUT","ENTER START DATE AND DATE OF OPT OUT",M846="NEW JOINER / PARTNERSHIP","ENTER START DATE AND DATE OF SWITCH TO PARTNERSHIP",M846="LEAVER FROM CAREER BREAK","ENTER DOL",M846="LEAVER FROM OPT OUT","ENTER DOL",M846="LEAVER FROM PARTNERSHIP","ENTER DOL",M846="RETURN FROM CAREER BREAK","ENTER RETURN BACK DATE",M846="INVALID COMBINATION","REVIEW INPUT",M846="AWAITING INPUT","AWAITING INPUT",M846="CONTINUOUS OPT OUT","",M846="CONTINUOUS CAREER BREAK","",M846="CONTINUOUS PARTNERSHIP","")</f>
        <v>AWAITING INPUT</v>
      </c>
      <c r="S846" s="11" t="str">
        <f t="shared" si="43"/>
        <v/>
      </c>
    </row>
    <row r="847" spans="1:19" ht="20.25" x14ac:dyDescent="0.25">
      <c r="A847" s="46"/>
      <c r="B847" s="46"/>
      <c r="C847" s="46"/>
      <c r="D847" s="46"/>
      <c r="E847" s="46"/>
      <c r="F847" s="46"/>
      <c r="G847" s="46"/>
      <c r="H847" s="46"/>
      <c r="J847" s="16"/>
      <c r="K847" s="16"/>
      <c r="L847" s="16"/>
      <c r="M847" s="11" t="str">
        <f t="shared" si="42"/>
        <v>AWAITING INPUT</v>
      </c>
      <c r="O847" s="15"/>
      <c r="P847" s="13" t="str">
        <f t="shared" si="44"/>
        <v>←</v>
      </c>
      <c r="Q847" s="7" t="str" cm="1">
        <f t="array" ref="Q847">_xlfn.IFS(M847="ACTIVE","",M847="LEAVER","ENTER DOL",M847="LEAVER @ 31/03","ENTER DOL",M847="OPT OUT","ENTER OPT OUT DATE",M847="CAREER BREAK","ENTER START DATE OF CAREER BREAK",M847="DEATH IN SERVICE","ENTER DATE OF DEATH",M847="SWITCH TO PARTNERSHIP","ENTER SWITCH DATE",M847="SWITCH TO ALPHA","ENTER SWITCH DATE",M847="NEW JOINER","ENTER EMPLOYMENT START DATE",M847="OPT IN","ENTER OPT IN DATE",M847="NEW JOINER / LEAVER","ENTER START DATE AND DOL",M847="NEW JOINER / OPT OUT","ENTER START DATE AND DATE OF OPT OUT",M847="NEW JOINER / PARTNERSHIP","ENTER START DATE AND DATE OF SWITCH TO PARTNERSHIP",M847="LEAVER FROM CAREER BREAK","ENTER DOL",M847="LEAVER FROM OPT OUT","ENTER DOL",M847="LEAVER FROM PARTNERSHIP","ENTER DOL",M847="RETURN FROM CAREER BREAK","ENTER RETURN BACK DATE",M847="INVALID COMBINATION","REVIEW INPUT",M847="AWAITING INPUT","AWAITING INPUT",M847="CONTINUOUS OPT OUT","",M847="CONTINUOUS CAREER BREAK","",M847="CONTINUOUS PARTNERSHIP","")</f>
        <v>AWAITING INPUT</v>
      </c>
      <c r="S847" s="11" t="str">
        <f t="shared" si="43"/>
        <v/>
      </c>
    </row>
    <row r="848" spans="1:19" ht="20.25" x14ac:dyDescent="0.25">
      <c r="A848" s="46"/>
      <c r="B848" s="46"/>
      <c r="C848" s="46"/>
      <c r="D848" s="46"/>
      <c r="E848" s="46"/>
      <c r="F848" s="46"/>
      <c r="G848" s="46"/>
      <c r="H848" s="46"/>
      <c r="J848" s="16"/>
      <c r="K848" s="16"/>
      <c r="L848" s="16"/>
      <c r="M848" s="11" t="str">
        <f t="shared" si="42"/>
        <v>AWAITING INPUT</v>
      </c>
      <c r="O848" s="15"/>
      <c r="P848" s="13" t="str">
        <f t="shared" si="44"/>
        <v>←</v>
      </c>
      <c r="Q848" s="7" t="str" cm="1">
        <f t="array" ref="Q848">_xlfn.IFS(M848="ACTIVE","",M848="LEAVER","ENTER DOL",M848="LEAVER @ 31/03","ENTER DOL",M848="OPT OUT","ENTER OPT OUT DATE",M848="CAREER BREAK","ENTER START DATE OF CAREER BREAK",M848="DEATH IN SERVICE","ENTER DATE OF DEATH",M848="SWITCH TO PARTNERSHIP","ENTER SWITCH DATE",M848="SWITCH TO ALPHA","ENTER SWITCH DATE",M848="NEW JOINER","ENTER EMPLOYMENT START DATE",M848="OPT IN","ENTER OPT IN DATE",M848="NEW JOINER / LEAVER","ENTER START DATE AND DOL",M848="NEW JOINER / OPT OUT","ENTER START DATE AND DATE OF OPT OUT",M848="NEW JOINER / PARTNERSHIP","ENTER START DATE AND DATE OF SWITCH TO PARTNERSHIP",M848="LEAVER FROM CAREER BREAK","ENTER DOL",M848="LEAVER FROM OPT OUT","ENTER DOL",M848="LEAVER FROM PARTNERSHIP","ENTER DOL",M848="RETURN FROM CAREER BREAK","ENTER RETURN BACK DATE",M848="INVALID COMBINATION","REVIEW INPUT",M848="AWAITING INPUT","AWAITING INPUT",M848="CONTINUOUS OPT OUT","",M848="CONTINUOUS CAREER BREAK","",M848="CONTINUOUS PARTNERSHIP","")</f>
        <v>AWAITING INPUT</v>
      </c>
      <c r="S848" s="11" t="str">
        <f t="shared" si="43"/>
        <v/>
      </c>
    </row>
    <row r="849" spans="1:19" ht="20.25" x14ac:dyDescent="0.25">
      <c r="A849" s="46"/>
      <c r="B849" s="46"/>
      <c r="C849" s="46"/>
      <c r="D849" s="46"/>
      <c r="E849" s="46"/>
      <c r="F849" s="46"/>
      <c r="G849" s="46"/>
      <c r="H849" s="46"/>
      <c r="J849" s="16"/>
      <c r="K849" s="16"/>
      <c r="L849" s="16"/>
      <c r="M849" s="11" t="str">
        <f t="shared" si="42"/>
        <v>AWAITING INPUT</v>
      </c>
      <c r="O849" s="15"/>
      <c r="P849" s="13" t="str">
        <f t="shared" si="44"/>
        <v>←</v>
      </c>
      <c r="Q849" s="7" t="str" cm="1">
        <f t="array" ref="Q849">_xlfn.IFS(M849="ACTIVE","",M849="LEAVER","ENTER DOL",M849="LEAVER @ 31/03","ENTER DOL",M849="OPT OUT","ENTER OPT OUT DATE",M849="CAREER BREAK","ENTER START DATE OF CAREER BREAK",M849="DEATH IN SERVICE","ENTER DATE OF DEATH",M849="SWITCH TO PARTNERSHIP","ENTER SWITCH DATE",M849="SWITCH TO ALPHA","ENTER SWITCH DATE",M849="NEW JOINER","ENTER EMPLOYMENT START DATE",M849="OPT IN","ENTER OPT IN DATE",M849="NEW JOINER / LEAVER","ENTER START DATE AND DOL",M849="NEW JOINER / OPT OUT","ENTER START DATE AND DATE OF OPT OUT",M849="NEW JOINER / PARTNERSHIP","ENTER START DATE AND DATE OF SWITCH TO PARTNERSHIP",M849="LEAVER FROM CAREER BREAK","ENTER DOL",M849="LEAVER FROM OPT OUT","ENTER DOL",M849="LEAVER FROM PARTNERSHIP","ENTER DOL",M849="RETURN FROM CAREER BREAK","ENTER RETURN BACK DATE",M849="INVALID COMBINATION","REVIEW INPUT",M849="AWAITING INPUT","AWAITING INPUT",M849="CONTINUOUS OPT OUT","",M849="CONTINUOUS CAREER BREAK","",M849="CONTINUOUS PARTNERSHIP","")</f>
        <v>AWAITING INPUT</v>
      </c>
      <c r="S849" s="11" t="str">
        <f t="shared" si="43"/>
        <v/>
      </c>
    </row>
    <row r="850" spans="1:19" ht="20.25" x14ac:dyDescent="0.25">
      <c r="A850" s="46"/>
      <c r="B850" s="46"/>
      <c r="C850" s="46"/>
      <c r="D850" s="46"/>
      <c r="E850" s="46"/>
      <c r="F850" s="46"/>
      <c r="G850" s="46"/>
      <c r="H850" s="46"/>
      <c r="J850" s="16"/>
      <c r="K850" s="16"/>
      <c r="L850" s="16"/>
      <c r="M850" s="11" t="str">
        <f t="shared" si="42"/>
        <v>AWAITING INPUT</v>
      </c>
      <c r="O850" s="15"/>
      <c r="P850" s="13" t="str">
        <f t="shared" si="44"/>
        <v>←</v>
      </c>
      <c r="Q850" s="7" t="str" cm="1">
        <f t="array" ref="Q850">_xlfn.IFS(M850="ACTIVE","",M850="LEAVER","ENTER DOL",M850="LEAVER @ 31/03","ENTER DOL",M850="OPT OUT","ENTER OPT OUT DATE",M850="CAREER BREAK","ENTER START DATE OF CAREER BREAK",M850="DEATH IN SERVICE","ENTER DATE OF DEATH",M850="SWITCH TO PARTNERSHIP","ENTER SWITCH DATE",M850="SWITCH TO ALPHA","ENTER SWITCH DATE",M850="NEW JOINER","ENTER EMPLOYMENT START DATE",M850="OPT IN","ENTER OPT IN DATE",M850="NEW JOINER / LEAVER","ENTER START DATE AND DOL",M850="NEW JOINER / OPT OUT","ENTER START DATE AND DATE OF OPT OUT",M850="NEW JOINER / PARTNERSHIP","ENTER START DATE AND DATE OF SWITCH TO PARTNERSHIP",M850="LEAVER FROM CAREER BREAK","ENTER DOL",M850="LEAVER FROM OPT OUT","ENTER DOL",M850="LEAVER FROM PARTNERSHIP","ENTER DOL",M850="RETURN FROM CAREER BREAK","ENTER RETURN BACK DATE",M850="INVALID COMBINATION","REVIEW INPUT",M850="AWAITING INPUT","AWAITING INPUT",M850="CONTINUOUS OPT OUT","",M850="CONTINUOUS CAREER BREAK","",M850="CONTINUOUS PARTNERSHIP","")</f>
        <v>AWAITING INPUT</v>
      </c>
      <c r="S850" s="11" t="str">
        <f t="shared" si="43"/>
        <v/>
      </c>
    </row>
    <row r="851" spans="1:19" ht="20.25" x14ac:dyDescent="0.25">
      <c r="A851" s="46"/>
      <c r="B851" s="46"/>
      <c r="C851" s="46"/>
      <c r="D851" s="46"/>
      <c r="E851" s="46"/>
      <c r="F851" s="46"/>
      <c r="G851" s="46"/>
      <c r="H851" s="46"/>
      <c r="J851" s="16"/>
      <c r="K851" s="16"/>
      <c r="L851" s="16"/>
      <c r="M851" s="11" t="str">
        <f t="shared" si="42"/>
        <v>AWAITING INPUT</v>
      </c>
      <c r="O851" s="15"/>
      <c r="P851" s="13" t="str">
        <f t="shared" si="44"/>
        <v>←</v>
      </c>
      <c r="Q851" s="7" t="str" cm="1">
        <f t="array" ref="Q851">_xlfn.IFS(M851="ACTIVE","",M851="LEAVER","ENTER DOL",M851="LEAVER @ 31/03","ENTER DOL",M851="OPT OUT","ENTER OPT OUT DATE",M851="CAREER BREAK","ENTER START DATE OF CAREER BREAK",M851="DEATH IN SERVICE","ENTER DATE OF DEATH",M851="SWITCH TO PARTNERSHIP","ENTER SWITCH DATE",M851="SWITCH TO ALPHA","ENTER SWITCH DATE",M851="NEW JOINER","ENTER EMPLOYMENT START DATE",M851="OPT IN","ENTER OPT IN DATE",M851="NEW JOINER / LEAVER","ENTER START DATE AND DOL",M851="NEW JOINER / OPT OUT","ENTER START DATE AND DATE OF OPT OUT",M851="NEW JOINER / PARTNERSHIP","ENTER START DATE AND DATE OF SWITCH TO PARTNERSHIP",M851="LEAVER FROM CAREER BREAK","ENTER DOL",M851="LEAVER FROM OPT OUT","ENTER DOL",M851="LEAVER FROM PARTNERSHIP","ENTER DOL",M851="RETURN FROM CAREER BREAK","ENTER RETURN BACK DATE",M851="INVALID COMBINATION","REVIEW INPUT",M851="AWAITING INPUT","AWAITING INPUT",M851="CONTINUOUS OPT OUT","",M851="CONTINUOUS CAREER BREAK","",M851="CONTINUOUS PARTNERSHIP","")</f>
        <v>AWAITING INPUT</v>
      </c>
      <c r="S851" s="11" t="str">
        <f t="shared" si="43"/>
        <v/>
      </c>
    </row>
    <row r="852" spans="1:19" ht="20.25" x14ac:dyDescent="0.25">
      <c r="A852" s="46"/>
      <c r="B852" s="46"/>
      <c r="C852" s="46"/>
      <c r="D852" s="46"/>
      <c r="E852" s="46"/>
      <c r="F852" s="46"/>
      <c r="G852" s="46"/>
      <c r="H852" s="46"/>
      <c r="J852" s="16"/>
      <c r="K852" s="16"/>
      <c r="L852" s="16"/>
      <c r="M852" s="11" t="str">
        <f t="shared" si="42"/>
        <v>AWAITING INPUT</v>
      </c>
      <c r="O852" s="15"/>
      <c r="P852" s="13" t="str">
        <f t="shared" si="44"/>
        <v>←</v>
      </c>
      <c r="Q852" s="7" t="str" cm="1">
        <f t="array" ref="Q852">_xlfn.IFS(M852="ACTIVE","",M852="LEAVER","ENTER DOL",M852="LEAVER @ 31/03","ENTER DOL",M852="OPT OUT","ENTER OPT OUT DATE",M852="CAREER BREAK","ENTER START DATE OF CAREER BREAK",M852="DEATH IN SERVICE","ENTER DATE OF DEATH",M852="SWITCH TO PARTNERSHIP","ENTER SWITCH DATE",M852="SWITCH TO ALPHA","ENTER SWITCH DATE",M852="NEW JOINER","ENTER EMPLOYMENT START DATE",M852="OPT IN","ENTER OPT IN DATE",M852="NEW JOINER / LEAVER","ENTER START DATE AND DOL",M852="NEW JOINER / OPT OUT","ENTER START DATE AND DATE OF OPT OUT",M852="NEW JOINER / PARTNERSHIP","ENTER START DATE AND DATE OF SWITCH TO PARTNERSHIP",M852="LEAVER FROM CAREER BREAK","ENTER DOL",M852="LEAVER FROM OPT OUT","ENTER DOL",M852="LEAVER FROM PARTNERSHIP","ENTER DOL",M852="RETURN FROM CAREER BREAK","ENTER RETURN BACK DATE",M852="INVALID COMBINATION","REVIEW INPUT",M852="AWAITING INPUT","AWAITING INPUT",M852="CONTINUOUS OPT OUT","",M852="CONTINUOUS CAREER BREAK","",M852="CONTINUOUS PARTNERSHIP","")</f>
        <v>AWAITING INPUT</v>
      </c>
      <c r="S852" s="11" t="str">
        <f t="shared" si="43"/>
        <v/>
      </c>
    </row>
    <row r="853" spans="1:19" ht="20.25" x14ac:dyDescent="0.25">
      <c r="A853" s="46"/>
      <c r="B853" s="46"/>
      <c r="C853" s="46"/>
      <c r="D853" s="46"/>
      <c r="E853" s="46"/>
      <c r="F853" s="46"/>
      <c r="G853" s="46"/>
      <c r="H853" s="46"/>
      <c r="J853" s="16"/>
      <c r="K853" s="16"/>
      <c r="L853" s="16"/>
      <c r="M853" s="11" t="str">
        <f t="shared" si="42"/>
        <v>AWAITING INPUT</v>
      </c>
      <c r="O853" s="15"/>
      <c r="P853" s="13" t="str">
        <f t="shared" si="44"/>
        <v>←</v>
      </c>
      <c r="Q853" s="7" t="str" cm="1">
        <f t="array" ref="Q853">_xlfn.IFS(M853="ACTIVE","",M853="LEAVER","ENTER DOL",M853="LEAVER @ 31/03","ENTER DOL",M853="OPT OUT","ENTER OPT OUT DATE",M853="CAREER BREAK","ENTER START DATE OF CAREER BREAK",M853="DEATH IN SERVICE","ENTER DATE OF DEATH",M853="SWITCH TO PARTNERSHIP","ENTER SWITCH DATE",M853="SWITCH TO ALPHA","ENTER SWITCH DATE",M853="NEW JOINER","ENTER EMPLOYMENT START DATE",M853="OPT IN","ENTER OPT IN DATE",M853="NEW JOINER / LEAVER","ENTER START DATE AND DOL",M853="NEW JOINER / OPT OUT","ENTER START DATE AND DATE OF OPT OUT",M853="NEW JOINER / PARTNERSHIP","ENTER START DATE AND DATE OF SWITCH TO PARTNERSHIP",M853="LEAVER FROM CAREER BREAK","ENTER DOL",M853="LEAVER FROM OPT OUT","ENTER DOL",M853="LEAVER FROM PARTNERSHIP","ENTER DOL",M853="RETURN FROM CAREER BREAK","ENTER RETURN BACK DATE",M853="INVALID COMBINATION","REVIEW INPUT",M853="AWAITING INPUT","AWAITING INPUT",M853="CONTINUOUS OPT OUT","",M853="CONTINUOUS CAREER BREAK","",M853="CONTINUOUS PARTNERSHIP","")</f>
        <v>AWAITING INPUT</v>
      </c>
      <c r="S853" s="11" t="str">
        <f t="shared" si="43"/>
        <v/>
      </c>
    </row>
    <row r="854" spans="1:19" ht="20.25" x14ac:dyDescent="0.25">
      <c r="A854" s="46"/>
      <c r="B854" s="46"/>
      <c r="C854" s="46"/>
      <c r="D854" s="46"/>
      <c r="E854" s="46"/>
      <c r="F854" s="46"/>
      <c r="G854" s="46"/>
      <c r="H854" s="46"/>
      <c r="J854" s="16"/>
      <c r="K854" s="16"/>
      <c r="L854" s="16"/>
      <c r="M854" s="11" t="str">
        <f t="shared" si="42"/>
        <v>AWAITING INPUT</v>
      </c>
      <c r="O854" s="15"/>
      <c r="P854" s="13" t="str">
        <f t="shared" si="44"/>
        <v>←</v>
      </c>
      <c r="Q854" s="7" t="str" cm="1">
        <f t="array" ref="Q854">_xlfn.IFS(M854="ACTIVE","",M854="LEAVER","ENTER DOL",M854="LEAVER @ 31/03","ENTER DOL",M854="OPT OUT","ENTER OPT OUT DATE",M854="CAREER BREAK","ENTER START DATE OF CAREER BREAK",M854="DEATH IN SERVICE","ENTER DATE OF DEATH",M854="SWITCH TO PARTNERSHIP","ENTER SWITCH DATE",M854="SWITCH TO ALPHA","ENTER SWITCH DATE",M854="NEW JOINER","ENTER EMPLOYMENT START DATE",M854="OPT IN","ENTER OPT IN DATE",M854="NEW JOINER / LEAVER","ENTER START DATE AND DOL",M854="NEW JOINER / OPT OUT","ENTER START DATE AND DATE OF OPT OUT",M854="NEW JOINER / PARTNERSHIP","ENTER START DATE AND DATE OF SWITCH TO PARTNERSHIP",M854="LEAVER FROM CAREER BREAK","ENTER DOL",M854="LEAVER FROM OPT OUT","ENTER DOL",M854="LEAVER FROM PARTNERSHIP","ENTER DOL",M854="RETURN FROM CAREER BREAK","ENTER RETURN BACK DATE",M854="INVALID COMBINATION","REVIEW INPUT",M854="AWAITING INPUT","AWAITING INPUT",M854="CONTINUOUS OPT OUT","",M854="CONTINUOUS CAREER BREAK","",M854="CONTINUOUS PARTNERSHIP","")</f>
        <v>AWAITING INPUT</v>
      </c>
      <c r="S854" s="11" t="str">
        <f t="shared" si="43"/>
        <v/>
      </c>
    </row>
    <row r="855" spans="1:19" ht="20.25" x14ac:dyDescent="0.25">
      <c r="A855" s="46"/>
      <c r="B855" s="46"/>
      <c r="C855" s="46"/>
      <c r="D855" s="46"/>
      <c r="E855" s="46"/>
      <c r="F855" s="46"/>
      <c r="G855" s="46"/>
      <c r="H855" s="46"/>
      <c r="J855" s="16"/>
      <c r="K855" s="16"/>
      <c r="L855" s="16"/>
      <c r="M855" s="11" t="str">
        <f t="shared" si="42"/>
        <v>AWAITING INPUT</v>
      </c>
      <c r="O855" s="15"/>
      <c r="P855" s="13" t="str">
        <f t="shared" si="44"/>
        <v>←</v>
      </c>
      <c r="Q855" s="7" t="str" cm="1">
        <f t="array" ref="Q855">_xlfn.IFS(M855="ACTIVE","",M855="LEAVER","ENTER DOL",M855="LEAVER @ 31/03","ENTER DOL",M855="OPT OUT","ENTER OPT OUT DATE",M855="CAREER BREAK","ENTER START DATE OF CAREER BREAK",M855="DEATH IN SERVICE","ENTER DATE OF DEATH",M855="SWITCH TO PARTNERSHIP","ENTER SWITCH DATE",M855="SWITCH TO ALPHA","ENTER SWITCH DATE",M855="NEW JOINER","ENTER EMPLOYMENT START DATE",M855="OPT IN","ENTER OPT IN DATE",M855="NEW JOINER / LEAVER","ENTER START DATE AND DOL",M855="NEW JOINER / OPT OUT","ENTER START DATE AND DATE OF OPT OUT",M855="NEW JOINER / PARTNERSHIP","ENTER START DATE AND DATE OF SWITCH TO PARTNERSHIP",M855="LEAVER FROM CAREER BREAK","ENTER DOL",M855="LEAVER FROM OPT OUT","ENTER DOL",M855="LEAVER FROM PARTNERSHIP","ENTER DOL",M855="RETURN FROM CAREER BREAK","ENTER RETURN BACK DATE",M855="INVALID COMBINATION","REVIEW INPUT",M855="AWAITING INPUT","AWAITING INPUT",M855="CONTINUOUS OPT OUT","",M855="CONTINUOUS CAREER BREAK","",M855="CONTINUOUS PARTNERSHIP","")</f>
        <v>AWAITING INPUT</v>
      </c>
      <c r="S855" s="11" t="str">
        <f t="shared" si="43"/>
        <v/>
      </c>
    </row>
    <row r="856" spans="1:19" ht="20.25" x14ac:dyDescent="0.25">
      <c r="A856" s="46"/>
      <c r="B856" s="46"/>
      <c r="C856" s="46"/>
      <c r="D856" s="46"/>
      <c r="E856" s="46"/>
      <c r="F856" s="46"/>
      <c r="G856" s="46"/>
      <c r="H856" s="46"/>
      <c r="J856" s="16"/>
      <c r="K856" s="16"/>
      <c r="L856" s="16"/>
      <c r="M856" s="11" t="str">
        <f t="shared" si="42"/>
        <v>AWAITING INPUT</v>
      </c>
      <c r="O856" s="15"/>
      <c r="P856" s="13" t="str">
        <f t="shared" si="44"/>
        <v>←</v>
      </c>
      <c r="Q856" s="7" t="str" cm="1">
        <f t="array" ref="Q856">_xlfn.IFS(M856="ACTIVE","",M856="LEAVER","ENTER DOL",M856="LEAVER @ 31/03","ENTER DOL",M856="OPT OUT","ENTER OPT OUT DATE",M856="CAREER BREAK","ENTER START DATE OF CAREER BREAK",M856="DEATH IN SERVICE","ENTER DATE OF DEATH",M856="SWITCH TO PARTNERSHIP","ENTER SWITCH DATE",M856="SWITCH TO ALPHA","ENTER SWITCH DATE",M856="NEW JOINER","ENTER EMPLOYMENT START DATE",M856="OPT IN","ENTER OPT IN DATE",M856="NEW JOINER / LEAVER","ENTER START DATE AND DOL",M856="NEW JOINER / OPT OUT","ENTER START DATE AND DATE OF OPT OUT",M856="NEW JOINER / PARTNERSHIP","ENTER START DATE AND DATE OF SWITCH TO PARTNERSHIP",M856="LEAVER FROM CAREER BREAK","ENTER DOL",M856="LEAVER FROM OPT OUT","ENTER DOL",M856="LEAVER FROM PARTNERSHIP","ENTER DOL",M856="RETURN FROM CAREER BREAK","ENTER RETURN BACK DATE",M856="INVALID COMBINATION","REVIEW INPUT",M856="AWAITING INPUT","AWAITING INPUT",M856="CONTINUOUS OPT OUT","",M856="CONTINUOUS CAREER BREAK","",M856="CONTINUOUS PARTNERSHIP","")</f>
        <v>AWAITING INPUT</v>
      </c>
      <c r="S856" s="11" t="str">
        <f t="shared" si="43"/>
        <v/>
      </c>
    </row>
    <row r="857" spans="1:19" ht="20.25" x14ac:dyDescent="0.25">
      <c r="A857" s="46"/>
      <c r="B857" s="46"/>
      <c r="C857" s="46"/>
      <c r="D857" s="46"/>
      <c r="E857" s="46"/>
      <c r="F857" s="46"/>
      <c r="G857" s="46"/>
      <c r="H857" s="46"/>
      <c r="J857" s="16"/>
      <c r="K857" s="16"/>
      <c r="L857" s="16"/>
      <c r="M857" s="11" t="str">
        <f t="shared" si="42"/>
        <v>AWAITING INPUT</v>
      </c>
      <c r="O857" s="15"/>
      <c r="P857" s="13" t="str">
        <f t="shared" si="44"/>
        <v>←</v>
      </c>
      <c r="Q857" s="7" t="str" cm="1">
        <f t="array" ref="Q857">_xlfn.IFS(M857="ACTIVE","",M857="LEAVER","ENTER DOL",M857="LEAVER @ 31/03","ENTER DOL",M857="OPT OUT","ENTER OPT OUT DATE",M857="CAREER BREAK","ENTER START DATE OF CAREER BREAK",M857="DEATH IN SERVICE","ENTER DATE OF DEATH",M857="SWITCH TO PARTNERSHIP","ENTER SWITCH DATE",M857="SWITCH TO ALPHA","ENTER SWITCH DATE",M857="NEW JOINER","ENTER EMPLOYMENT START DATE",M857="OPT IN","ENTER OPT IN DATE",M857="NEW JOINER / LEAVER","ENTER START DATE AND DOL",M857="NEW JOINER / OPT OUT","ENTER START DATE AND DATE OF OPT OUT",M857="NEW JOINER / PARTNERSHIP","ENTER START DATE AND DATE OF SWITCH TO PARTNERSHIP",M857="LEAVER FROM CAREER BREAK","ENTER DOL",M857="LEAVER FROM OPT OUT","ENTER DOL",M857="LEAVER FROM PARTNERSHIP","ENTER DOL",M857="RETURN FROM CAREER BREAK","ENTER RETURN BACK DATE",M857="INVALID COMBINATION","REVIEW INPUT",M857="AWAITING INPUT","AWAITING INPUT",M857="CONTINUOUS OPT OUT","",M857="CONTINUOUS CAREER BREAK","",M857="CONTINUOUS PARTNERSHIP","")</f>
        <v>AWAITING INPUT</v>
      </c>
      <c r="S857" s="11" t="str">
        <f t="shared" si="43"/>
        <v/>
      </c>
    </row>
    <row r="858" spans="1:19" ht="20.25" x14ac:dyDescent="0.25">
      <c r="A858" s="46"/>
      <c r="B858" s="46"/>
      <c r="C858" s="46"/>
      <c r="D858" s="46"/>
      <c r="E858" s="46"/>
      <c r="F858" s="46"/>
      <c r="G858" s="46"/>
      <c r="H858" s="46"/>
      <c r="J858" s="16"/>
      <c r="K858" s="16"/>
      <c r="L858" s="16"/>
      <c r="M858" s="11" t="str">
        <f t="shared" si="42"/>
        <v>AWAITING INPUT</v>
      </c>
      <c r="O858" s="15"/>
      <c r="P858" s="13" t="str">
        <f t="shared" si="44"/>
        <v>←</v>
      </c>
      <c r="Q858" s="7" t="str" cm="1">
        <f t="array" ref="Q858">_xlfn.IFS(M858="ACTIVE","",M858="LEAVER","ENTER DOL",M858="LEAVER @ 31/03","ENTER DOL",M858="OPT OUT","ENTER OPT OUT DATE",M858="CAREER BREAK","ENTER START DATE OF CAREER BREAK",M858="DEATH IN SERVICE","ENTER DATE OF DEATH",M858="SWITCH TO PARTNERSHIP","ENTER SWITCH DATE",M858="SWITCH TO ALPHA","ENTER SWITCH DATE",M858="NEW JOINER","ENTER EMPLOYMENT START DATE",M858="OPT IN","ENTER OPT IN DATE",M858="NEW JOINER / LEAVER","ENTER START DATE AND DOL",M858="NEW JOINER / OPT OUT","ENTER START DATE AND DATE OF OPT OUT",M858="NEW JOINER / PARTNERSHIP","ENTER START DATE AND DATE OF SWITCH TO PARTNERSHIP",M858="LEAVER FROM CAREER BREAK","ENTER DOL",M858="LEAVER FROM OPT OUT","ENTER DOL",M858="LEAVER FROM PARTNERSHIP","ENTER DOL",M858="RETURN FROM CAREER BREAK","ENTER RETURN BACK DATE",M858="INVALID COMBINATION","REVIEW INPUT",M858="AWAITING INPUT","AWAITING INPUT",M858="CONTINUOUS OPT OUT","",M858="CONTINUOUS CAREER BREAK","",M858="CONTINUOUS PARTNERSHIP","")</f>
        <v>AWAITING INPUT</v>
      </c>
      <c r="S858" s="11" t="str">
        <f t="shared" si="43"/>
        <v/>
      </c>
    </row>
    <row r="859" spans="1:19" ht="20.25" x14ac:dyDescent="0.25">
      <c r="A859" s="46"/>
      <c r="B859" s="46"/>
      <c r="C859" s="46"/>
      <c r="D859" s="46"/>
      <c r="E859" s="46"/>
      <c r="F859" s="46"/>
      <c r="G859" s="46"/>
      <c r="H859" s="46"/>
      <c r="J859" s="16"/>
      <c r="K859" s="16"/>
      <c r="L859" s="16"/>
      <c r="M859" s="11" t="str">
        <f t="shared" si="42"/>
        <v>AWAITING INPUT</v>
      </c>
      <c r="O859" s="15"/>
      <c r="P859" s="13" t="str">
        <f t="shared" si="44"/>
        <v>←</v>
      </c>
      <c r="Q859" s="7" t="str" cm="1">
        <f t="array" ref="Q859">_xlfn.IFS(M859="ACTIVE","",M859="LEAVER","ENTER DOL",M859="LEAVER @ 31/03","ENTER DOL",M859="OPT OUT","ENTER OPT OUT DATE",M859="CAREER BREAK","ENTER START DATE OF CAREER BREAK",M859="DEATH IN SERVICE","ENTER DATE OF DEATH",M859="SWITCH TO PARTNERSHIP","ENTER SWITCH DATE",M859="SWITCH TO ALPHA","ENTER SWITCH DATE",M859="NEW JOINER","ENTER EMPLOYMENT START DATE",M859="OPT IN","ENTER OPT IN DATE",M859="NEW JOINER / LEAVER","ENTER START DATE AND DOL",M859="NEW JOINER / OPT OUT","ENTER START DATE AND DATE OF OPT OUT",M859="NEW JOINER / PARTNERSHIP","ENTER START DATE AND DATE OF SWITCH TO PARTNERSHIP",M859="LEAVER FROM CAREER BREAK","ENTER DOL",M859="LEAVER FROM OPT OUT","ENTER DOL",M859="LEAVER FROM PARTNERSHIP","ENTER DOL",M859="RETURN FROM CAREER BREAK","ENTER RETURN BACK DATE",M859="INVALID COMBINATION","REVIEW INPUT",M859="AWAITING INPUT","AWAITING INPUT",M859="CONTINUOUS OPT OUT","",M859="CONTINUOUS CAREER BREAK","",M859="CONTINUOUS PARTNERSHIP","")</f>
        <v>AWAITING INPUT</v>
      </c>
      <c r="S859" s="11" t="str">
        <f t="shared" si="43"/>
        <v/>
      </c>
    </row>
    <row r="860" spans="1:19" ht="20.25" x14ac:dyDescent="0.25">
      <c r="A860" s="46"/>
      <c r="B860" s="46"/>
      <c r="C860" s="46"/>
      <c r="D860" s="46"/>
      <c r="E860" s="46"/>
      <c r="F860" s="46"/>
      <c r="G860" s="46"/>
      <c r="H860" s="46"/>
      <c r="J860" s="16"/>
      <c r="K860" s="16"/>
      <c r="L860" s="16"/>
      <c r="M860" s="11" t="str">
        <f t="shared" si="42"/>
        <v>AWAITING INPUT</v>
      </c>
      <c r="O860" s="15"/>
      <c r="P860" s="13" t="str">
        <f t="shared" si="44"/>
        <v>←</v>
      </c>
      <c r="Q860" s="7" t="str" cm="1">
        <f t="array" ref="Q860">_xlfn.IFS(M860="ACTIVE","",M860="LEAVER","ENTER DOL",M860="LEAVER @ 31/03","ENTER DOL",M860="OPT OUT","ENTER OPT OUT DATE",M860="CAREER BREAK","ENTER START DATE OF CAREER BREAK",M860="DEATH IN SERVICE","ENTER DATE OF DEATH",M860="SWITCH TO PARTNERSHIP","ENTER SWITCH DATE",M860="SWITCH TO ALPHA","ENTER SWITCH DATE",M860="NEW JOINER","ENTER EMPLOYMENT START DATE",M860="OPT IN","ENTER OPT IN DATE",M860="NEW JOINER / LEAVER","ENTER START DATE AND DOL",M860="NEW JOINER / OPT OUT","ENTER START DATE AND DATE OF OPT OUT",M860="NEW JOINER / PARTNERSHIP","ENTER START DATE AND DATE OF SWITCH TO PARTNERSHIP",M860="LEAVER FROM CAREER BREAK","ENTER DOL",M860="LEAVER FROM OPT OUT","ENTER DOL",M860="LEAVER FROM PARTNERSHIP","ENTER DOL",M860="RETURN FROM CAREER BREAK","ENTER RETURN BACK DATE",M860="INVALID COMBINATION","REVIEW INPUT",M860="AWAITING INPUT","AWAITING INPUT",M860="CONTINUOUS OPT OUT","",M860="CONTINUOUS CAREER BREAK","",M860="CONTINUOUS PARTNERSHIP","")</f>
        <v>AWAITING INPUT</v>
      </c>
      <c r="S860" s="11" t="str">
        <f t="shared" si="43"/>
        <v/>
      </c>
    </row>
    <row r="861" spans="1:19" ht="20.25" x14ac:dyDescent="0.25">
      <c r="A861" s="46"/>
      <c r="B861" s="46"/>
      <c r="C861" s="46"/>
      <c r="D861" s="46"/>
      <c r="E861" s="46"/>
      <c r="F861" s="46"/>
      <c r="G861" s="46"/>
      <c r="H861" s="46"/>
      <c r="J861" s="16"/>
      <c r="K861" s="16"/>
      <c r="L861" s="16"/>
      <c r="M861" s="11" t="str">
        <f t="shared" si="42"/>
        <v>AWAITING INPUT</v>
      </c>
      <c r="O861" s="15"/>
      <c r="P861" s="13" t="str">
        <f t="shared" si="44"/>
        <v>←</v>
      </c>
      <c r="Q861" s="7" t="str" cm="1">
        <f t="array" ref="Q861">_xlfn.IFS(M861="ACTIVE","",M861="LEAVER","ENTER DOL",M861="LEAVER @ 31/03","ENTER DOL",M861="OPT OUT","ENTER OPT OUT DATE",M861="CAREER BREAK","ENTER START DATE OF CAREER BREAK",M861="DEATH IN SERVICE","ENTER DATE OF DEATH",M861="SWITCH TO PARTNERSHIP","ENTER SWITCH DATE",M861="SWITCH TO ALPHA","ENTER SWITCH DATE",M861="NEW JOINER","ENTER EMPLOYMENT START DATE",M861="OPT IN","ENTER OPT IN DATE",M861="NEW JOINER / LEAVER","ENTER START DATE AND DOL",M861="NEW JOINER / OPT OUT","ENTER START DATE AND DATE OF OPT OUT",M861="NEW JOINER / PARTNERSHIP","ENTER START DATE AND DATE OF SWITCH TO PARTNERSHIP",M861="LEAVER FROM CAREER BREAK","ENTER DOL",M861="LEAVER FROM OPT OUT","ENTER DOL",M861="LEAVER FROM PARTNERSHIP","ENTER DOL",M861="RETURN FROM CAREER BREAK","ENTER RETURN BACK DATE",M861="INVALID COMBINATION","REVIEW INPUT",M861="AWAITING INPUT","AWAITING INPUT",M861="CONTINUOUS OPT OUT","",M861="CONTINUOUS CAREER BREAK","",M861="CONTINUOUS PARTNERSHIP","")</f>
        <v>AWAITING INPUT</v>
      </c>
      <c r="S861" s="11" t="str">
        <f t="shared" si="43"/>
        <v/>
      </c>
    </row>
    <row r="862" spans="1:19" ht="20.25" x14ac:dyDescent="0.25">
      <c r="A862" s="46"/>
      <c r="B862" s="46"/>
      <c r="C862" s="46"/>
      <c r="D862" s="46"/>
      <c r="E862" s="46"/>
      <c r="F862" s="46"/>
      <c r="G862" s="46"/>
      <c r="H862" s="46"/>
      <c r="J862" s="16"/>
      <c r="K862" s="16"/>
      <c r="L862" s="16"/>
      <c r="M862" s="11" t="str">
        <f t="shared" si="42"/>
        <v>AWAITING INPUT</v>
      </c>
      <c r="O862" s="15"/>
      <c r="P862" s="13" t="str">
        <f t="shared" si="44"/>
        <v>←</v>
      </c>
      <c r="Q862" s="7" t="str" cm="1">
        <f t="array" ref="Q862">_xlfn.IFS(M862="ACTIVE","",M862="LEAVER","ENTER DOL",M862="LEAVER @ 31/03","ENTER DOL",M862="OPT OUT","ENTER OPT OUT DATE",M862="CAREER BREAK","ENTER START DATE OF CAREER BREAK",M862="DEATH IN SERVICE","ENTER DATE OF DEATH",M862="SWITCH TO PARTNERSHIP","ENTER SWITCH DATE",M862="SWITCH TO ALPHA","ENTER SWITCH DATE",M862="NEW JOINER","ENTER EMPLOYMENT START DATE",M862="OPT IN","ENTER OPT IN DATE",M862="NEW JOINER / LEAVER","ENTER START DATE AND DOL",M862="NEW JOINER / OPT OUT","ENTER START DATE AND DATE OF OPT OUT",M862="NEW JOINER / PARTNERSHIP","ENTER START DATE AND DATE OF SWITCH TO PARTNERSHIP",M862="LEAVER FROM CAREER BREAK","ENTER DOL",M862="LEAVER FROM OPT OUT","ENTER DOL",M862="LEAVER FROM PARTNERSHIP","ENTER DOL",M862="RETURN FROM CAREER BREAK","ENTER RETURN BACK DATE",M862="INVALID COMBINATION","REVIEW INPUT",M862="AWAITING INPUT","AWAITING INPUT",M862="CONTINUOUS OPT OUT","",M862="CONTINUOUS CAREER BREAK","",M862="CONTINUOUS PARTNERSHIP","")</f>
        <v>AWAITING INPUT</v>
      </c>
      <c r="S862" s="11" t="str">
        <f t="shared" si="43"/>
        <v/>
      </c>
    </row>
    <row r="863" spans="1:19" ht="20.25" x14ac:dyDescent="0.25">
      <c r="A863" s="46"/>
      <c r="B863" s="46"/>
      <c r="C863" s="46"/>
      <c r="D863" s="46"/>
      <c r="E863" s="46"/>
      <c r="F863" s="46"/>
      <c r="G863" s="46"/>
      <c r="H863" s="46"/>
      <c r="J863" s="16"/>
      <c r="K863" s="16"/>
      <c r="L863" s="16"/>
      <c r="M863" s="11" t="str">
        <f t="shared" si="42"/>
        <v>AWAITING INPUT</v>
      </c>
      <c r="O863" s="15"/>
      <c r="P863" s="13" t="str">
        <f t="shared" si="44"/>
        <v>←</v>
      </c>
      <c r="Q863" s="7" t="str" cm="1">
        <f t="array" ref="Q863">_xlfn.IFS(M863="ACTIVE","",M863="LEAVER","ENTER DOL",M863="LEAVER @ 31/03","ENTER DOL",M863="OPT OUT","ENTER OPT OUT DATE",M863="CAREER BREAK","ENTER START DATE OF CAREER BREAK",M863="DEATH IN SERVICE","ENTER DATE OF DEATH",M863="SWITCH TO PARTNERSHIP","ENTER SWITCH DATE",M863="SWITCH TO ALPHA","ENTER SWITCH DATE",M863="NEW JOINER","ENTER EMPLOYMENT START DATE",M863="OPT IN","ENTER OPT IN DATE",M863="NEW JOINER / LEAVER","ENTER START DATE AND DOL",M863="NEW JOINER / OPT OUT","ENTER START DATE AND DATE OF OPT OUT",M863="NEW JOINER / PARTNERSHIP","ENTER START DATE AND DATE OF SWITCH TO PARTNERSHIP",M863="LEAVER FROM CAREER BREAK","ENTER DOL",M863="LEAVER FROM OPT OUT","ENTER DOL",M863="LEAVER FROM PARTNERSHIP","ENTER DOL",M863="RETURN FROM CAREER BREAK","ENTER RETURN BACK DATE",M863="INVALID COMBINATION","REVIEW INPUT",M863="AWAITING INPUT","AWAITING INPUT",M863="CONTINUOUS OPT OUT","",M863="CONTINUOUS CAREER BREAK","",M863="CONTINUOUS PARTNERSHIP","")</f>
        <v>AWAITING INPUT</v>
      </c>
      <c r="S863" s="11" t="str">
        <f t="shared" si="43"/>
        <v/>
      </c>
    </row>
    <row r="864" spans="1:19" ht="20.25" x14ac:dyDescent="0.25">
      <c r="A864" s="46"/>
      <c r="B864" s="46"/>
      <c r="C864" s="46"/>
      <c r="D864" s="46"/>
      <c r="E864" s="46"/>
      <c r="F864" s="46"/>
      <c r="G864" s="46"/>
      <c r="H864" s="46"/>
      <c r="J864" s="16"/>
      <c r="K864" s="16"/>
      <c r="L864" s="16"/>
      <c r="M864" s="11" t="str">
        <f t="shared" si="42"/>
        <v>AWAITING INPUT</v>
      </c>
      <c r="O864" s="15"/>
      <c r="P864" s="13" t="str">
        <f t="shared" si="44"/>
        <v>←</v>
      </c>
      <c r="Q864" s="7" t="str" cm="1">
        <f t="array" ref="Q864">_xlfn.IFS(M864="ACTIVE","",M864="LEAVER","ENTER DOL",M864="LEAVER @ 31/03","ENTER DOL",M864="OPT OUT","ENTER OPT OUT DATE",M864="CAREER BREAK","ENTER START DATE OF CAREER BREAK",M864="DEATH IN SERVICE","ENTER DATE OF DEATH",M864="SWITCH TO PARTNERSHIP","ENTER SWITCH DATE",M864="SWITCH TO ALPHA","ENTER SWITCH DATE",M864="NEW JOINER","ENTER EMPLOYMENT START DATE",M864="OPT IN","ENTER OPT IN DATE",M864="NEW JOINER / LEAVER","ENTER START DATE AND DOL",M864="NEW JOINER / OPT OUT","ENTER START DATE AND DATE OF OPT OUT",M864="NEW JOINER / PARTNERSHIP","ENTER START DATE AND DATE OF SWITCH TO PARTNERSHIP",M864="LEAVER FROM CAREER BREAK","ENTER DOL",M864="LEAVER FROM OPT OUT","ENTER DOL",M864="LEAVER FROM PARTNERSHIP","ENTER DOL",M864="RETURN FROM CAREER BREAK","ENTER RETURN BACK DATE",M864="INVALID COMBINATION","REVIEW INPUT",M864="AWAITING INPUT","AWAITING INPUT",M864="CONTINUOUS OPT OUT","",M864="CONTINUOUS CAREER BREAK","",M864="CONTINUOUS PARTNERSHIP","")</f>
        <v>AWAITING INPUT</v>
      </c>
      <c r="S864" s="11" t="str">
        <f t="shared" si="43"/>
        <v/>
      </c>
    </row>
    <row r="865" spans="1:19" ht="20.25" x14ac:dyDescent="0.25">
      <c r="A865" s="46"/>
      <c r="B865" s="46"/>
      <c r="C865" s="46"/>
      <c r="D865" s="46"/>
      <c r="E865" s="46"/>
      <c r="F865" s="46"/>
      <c r="G865" s="46"/>
      <c r="H865" s="46"/>
      <c r="J865" s="16"/>
      <c r="K865" s="16"/>
      <c r="L865" s="16"/>
      <c r="M865" s="11" t="str">
        <f t="shared" si="42"/>
        <v>AWAITING INPUT</v>
      </c>
      <c r="O865" s="15"/>
      <c r="P865" s="13" t="str">
        <f t="shared" si="44"/>
        <v>←</v>
      </c>
      <c r="Q865" s="7" t="str" cm="1">
        <f t="array" ref="Q865">_xlfn.IFS(M865="ACTIVE","",M865="LEAVER","ENTER DOL",M865="LEAVER @ 31/03","ENTER DOL",M865="OPT OUT","ENTER OPT OUT DATE",M865="CAREER BREAK","ENTER START DATE OF CAREER BREAK",M865="DEATH IN SERVICE","ENTER DATE OF DEATH",M865="SWITCH TO PARTNERSHIP","ENTER SWITCH DATE",M865="SWITCH TO ALPHA","ENTER SWITCH DATE",M865="NEW JOINER","ENTER EMPLOYMENT START DATE",M865="OPT IN","ENTER OPT IN DATE",M865="NEW JOINER / LEAVER","ENTER START DATE AND DOL",M865="NEW JOINER / OPT OUT","ENTER START DATE AND DATE OF OPT OUT",M865="NEW JOINER / PARTNERSHIP","ENTER START DATE AND DATE OF SWITCH TO PARTNERSHIP",M865="LEAVER FROM CAREER BREAK","ENTER DOL",M865="LEAVER FROM OPT OUT","ENTER DOL",M865="LEAVER FROM PARTNERSHIP","ENTER DOL",M865="RETURN FROM CAREER BREAK","ENTER RETURN BACK DATE",M865="INVALID COMBINATION","REVIEW INPUT",M865="AWAITING INPUT","AWAITING INPUT",M865="CONTINUOUS OPT OUT","",M865="CONTINUOUS CAREER BREAK","",M865="CONTINUOUS PARTNERSHIP","")</f>
        <v>AWAITING INPUT</v>
      </c>
      <c r="S865" s="11" t="str">
        <f t="shared" si="43"/>
        <v/>
      </c>
    </row>
    <row r="866" spans="1:19" ht="20.25" x14ac:dyDescent="0.25">
      <c r="A866" s="46"/>
      <c r="B866" s="46"/>
      <c r="C866" s="46"/>
      <c r="D866" s="46"/>
      <c r="E866" s="46"/>
      <c r="F866" s="46"/>
      <c r="G866" s="46"/>
      <c r="H866" s="46"/>
      <c r="J866" s="16"/>
      <c r="K866" s="16"/>
      <c r="L866" s="16"/>
      <c r="M866" s="11" t="str">
        <f t="shared" si="42"/>
        <v>AWAITING INPUT</v>
      </c>
      <c r="O866" s="15"/>
      <c r="P866" s="13" t="str">
        <f t="shared" si="44"/>
        <v>←</v>
      </c>
      <c r="Q866" s="7" t="str" cm="1">
        <f t="array" ref="Q866">_xlfn.IFS(M866="ACTIVE","",M866="LEAVER","ENTER DOL",M866="LEAVER @ 31/03","ENTER DOL",M866="OPT OUT","ENTER OPT OUT DATE",M866="CAREER BREAK","ENTER START DATE OF CAREER BREAK",M866="DEATH IN SERVICE","ENTER DATE OF DEATH",M866="SWITCH TO PARTNERSHIP","ENTER SWITCH DATE",M866="SWITCH TO ALPHA","ENTER SWITCH DATE",M866="NEW JOINER","ENTER EMPLOYMENT START DATE",M866="OPT IN","ENTER OPT IN DATE",M866="NEW JOINER / LEAVER","ENTER START DATE AND DOL",M866="NEW JOINER / OPT OUT","ENTER START DATE AND DATE OF OPT OUT",M866="NEW JOINER / PARTNERSHIP","ENTER START DATE AND DATE OF SWITCH TO PARTNERSHIP",M866="LEAVER FROM CAREER BREAK","ENTER DOL",M866="LEAVER FROM OPT OUT","ENTER DOL",M866="LEAVER FROM PARTNERSHIP","ENTER DOL",M866="RETURN FROM CAREER BREAK","ENTER RETURN BACK DATE",M866="INVALID COMBINATION","REVIEW INPUT",M866="AWAITING INPUT","AWAITING INPUT",M866="CONTINUOUS OPT OUT","",M866="CONTINUOUS CAREER BREAK","",M866="CONTINUOUS PARTNERSHIP","")</f>
        <v>AWAITING INPUT</v>
      </c>
      <c r="S866" s="11" t="str">
        <f t="shared" si="43"/>
        <v/>
      </c>
    </row>
    <row r="867" spans="1:19" ht="20.25" x14ac:dyDescent="0.25">
      <c r="A867" s="46"/>
      <c r="B867" s="46"/>
      <c r="C867" s="46"/>
      <c r="D867" s="46"/>
      <c r="E867" s="46"/>
      <c r="F867" s="46"/>
      <c r="G867" s="46"/>
      <c r="H867" s="46"/>
      <c r="J867" s="16"/>
      <c r="K867" s="16"/>
      <c r="L867" s="16"/>
      <c r="M867" s="11" t="str">
        <f t="shared" si="42"/>
        <v>AWAITING INPUT</v>
      </c>
      <c r="O867" s="15"/>
      <c r="P867" s="13" t="str">
        <f t="shared" si="44"/>
        <v>←</v>
      </c>
      <c r="Q867" s="7" t="str" cm="1">
        <f t="array" ref="Q867">_xlfn.IFS(M867="ACTIVE","",M867="LEAVER","ENTER DOL",M867="LEAVER @ 31/03","ENTER DOL",M867="OPT OUT","ENTER OPT OUT DATE",M867="CAREER BREAK","ENTER START DATE OF CAREER BREAK",M867="DEATH IN SERVICE","ENTER DATE OF DEATH",M867="SWITCH TO PARTNERSHIP","ENTER SWITCH DATE",M867="SWITCH TO ALPHA","ENTER SWITCH DATE",M867="NEW JOINER","ENTER EMPLOYMENT START DATE",M867="OPT IN","ENTER OPT IN DATE",M867="NEW JOINER / LEAVER","ENTER START DATE AND DOL",M867="NEW JOINER / OPT OUT","ENTER START DATE AND DATE OF OPT OUT",M867="NEW JOINER / PARTNERSHIP","ENTER START DATE AND DATE OF SWITCH TO PARTNERSHIP",M867="LEAVER FROM CAREER BREAK","ENTER DOL",M867="LEAVER FROM OPT OUT","ENTER DOL",M867="LEAVER FROM PARTNERSHIP","ENTER DOL",M867="RETURN FROM CAREER BREAK","ENTER RETURN BACK DATE",M867="INVALID COMBINATION","REVIEW INPUT",M867="AWAITING INPUT","AWAITING INPUT",M867="CONTINUOUS OPT OUT","",M867="CONTINUOUS CAREER BREAK","",M867="CONTINUOUS PARTNERSHIP","")</f>
        <v>AWAITING INPUT</v>
      </c>
      <c r="S867" s="11" t="str">
        <f t="shared" si="43"/>
        <v/>
      </c>
    </row>
    <row r="868" spans="1:19" ht="20.25" x14ac:dyDescent="0.25">
      <c r="A868" s="46"/>
      <c r="B868" s="46"/>
      <c r="C868" s="46"/>
      <c r="D868" s="46"/>
      <c r="E868" s="46"/>
      <c r="F868" s="46"/>
      <c r="G868" s="46"/>
      <c r="H868" s="46"/>
      <c r="J868" s="16"/>
      <c r="K868" s="16"/>
      <c r="L868" s="16"/>
      <c r="M868" s="11" t="str">
        <f t="shared" si="42"/>
        <v>AWAITING INPUT</v>
      </c>
      <c r="O868" s="15"/>
      <c r="P868" s="13" t="str">
        <f t="shared" si="44"/>
        <v>←</v>
      </c>
      <c r="Q868" s="7" t="str" cm="1">
        <f t="array" ref="Q868">_xlfn.IFS(M868="ACTIVE","",M868="LEAVER","ENTER DOL",M868="LEAVER @ 31/03","ENTER DOL",M868="OPT OUT","ENTER OPT OUT DATE",M868="CAREER BREAK","ENTER START DATE OF CAREER BREAK",M868="DEATH IN SERVICE","ENTER DATE OF DEATH",M868="SWITCH TO PARTNERSHIP","ENTER SWITCH DATE",M868="SWITCH TO ALPHA","ENTER SWITCH DATE",M868="NEW JOINER","ENTER EMPLOYMENT START DATE",M868="OPT IN","ENTER OPT IN DATE",M868="NEW JOINER / LEAVER","ENTER START DATE AND DOL",M868="NEW JOINER / OPT OUT","ENTER START DATE AND DATE OF OPT OUT",M868="NEW JOINER / PARTNERSHIP","ENTER START DATE AND DATE OF SWITCH TO PARTNERSHIP",M868="LEAVER FROM CAREER BREAK","ENTER DOL",M868="LEAVER FROM OPT OUT","ENTER DOL",M868="LEAVER FROM PARTNERSHIP","ENTER DOL",M868="RETURN FROM CAREER BREAK","ENTER RETURN BACK DATE",M868="INVALID COMBINATION","REVIEW INPUT",M868="AWAITING INPUT","AWAITING INPUT",M868="CONTINUOUS OPT OUT","",M868="CONTINUOUS CAREER BREAK","",M868="CONTINUOUS PARTNERSHIP","")</f>
        <v>AWAITING INPUT</v>
      </c>
      <c r="S868" s="11" t="str">
        <f t="shared" si="43"/>
        <v/>
      </c>
    </row>
    <row r="869" spans="1:19" ht="20.25" x14ac:dyDescent="0.25">
      <c r="A869" s="46"/>
      <c r="B869" s="46"/>
      <c r="C869" s="46"/>
      <c r="D869" s="46"/>
      <c r="E869" s="46"/>
      <c r="F869" s="46"/>
      <c r="G869" s="46"/>
      <c r="H869" s="46"/>
      <c r="J869" s="16"/>
      <c r="K869" s="16"/>
      <c r="L869" s="16"/>
      <c r="M869" s="11" t="str">
        <f t="shared" si="42"/>
        <v>AWAITING INPUT</v>
      </c>
      <c r="O869" s="15"/>
      <c r="P869" s="13" t="str">
        <f t="shared" si="44"/>
        <v>←</v>
      </c>
      <c r="Q869" s="7" t="str" cm="1">
        <f t="array" ref="Q869">_xlfn.IFS(M869="ACTIVE","",M869="LEAVER","ENTER DOL",M869="LEAVER @ 31/03","ENTER DOL",M869="OPT OUT","ENTER OPT OUT DATE",M869="CAREER BREAK","ENTER START DATE OF CAREER BREAK",M869="DEATH IN SERVICE","ENTER DATE OF DEATH",M869="SWITCH TO PARTNERSHIP","ENTER SWITCH DATE",M869="SWITCH TO ALPHA","ENTER SWITCH DATE",M869="NEW JOINER","ENTER EMPLOYMENT START DATE",M869="OPT IN","ENTER OPT IN DATE",M869="NEW JOINER / LEAVER","ENTER START DATE AND DOL",M869="NEW JOINER / OPT OUT","ENTER START DATE AND DATE OF OPT OUT",M869="NEW JOINER / PARTNERSHIP","ENTER START DATE AND DATE OF SWITCH TO PARTNERSHIP",M869="LEAVER FROM CAREER BREAK","ENTER DOL",M869="LEAVER FROM OPT OUT","ENTER DOL",M869="LEAVER FROM PARTNERSHIP","ENTER DOL",M869="RETURN FROM CAREER BREAK","ENTER RETURN BACK DATE",M869="INVALID COMBINATION","REVIEW INPUT",M869="AWAITING INPUT","AWAITING INPUT",M869="CONTINUOUS OPT OUT","",M869="CONTINUOUS CAREER BREAK","",M869="CONTINUOUS PARTNERSHIP","")</f>
        <v>AWAITING INPUT</v>
      </c>
      <c r="S869" s="11" t="str">
        <f t="shared" si="43"/>
        <v/>
      </c>
    </row>
    <row r="870" spans="1:19" ht="20.25" x14ac:dyDescent="0.25">
      <c r="A870" s="46"/>
      <c r="B870" s="46"/>
      <c r="C870" s="46"/>
      <c r="D870" s="46"/>
      <c r="E870" s="46"/>
      <c r="F870" s="46"/>
      <c r="G870" s="46"/>
      <c r="H870" s="46"/>
      <c r="J870" s="16"/>
      <c r="K870" s="16"/>
      <c r="L870" s="16"/>
      <c r="M870" s="11" t="str">
        <f t="shared" si="42"/>
        <v>AWAITING INPUT</v>
      </c>
      <c r="O870" s="15"/>
      <c r="P870" s="13" t="str">
        <f t="shared" si="44"/>
        <v>←</v>
      </c>
      <c r="Q870" s="7" t="str" cm="1">
        <f t="array" ref="Q870">_xlfn.IFS(M870="ACTIVE","",M870="LEAVER","ENTER DOL",M870="LEAVER @ 31/03","ENTER DOL",M870="OPT OUT","ENTER OPT OUT DATE",M870="CAREER BREAK","ENTER START DATE OF CAREER BREAK",M870="DEATH IN SERVICE","ENTER DATE OF DEATH",M870="SWITCH TO PARTNERSHIP","ENTER SWITCH DATE",M870="SWITCH TO ALPHA","ENTER SWITCH DATE",M870="NEW JOINER","ENTER EMPLOYMENT START DATE",M870="OPT IN","ENTER OPT IN DATE",M870="NEW JOINER / LEAVER","ENTER START DATE AND DOL",M870="NEW JOINER / OPT OUT","ENTER START DATE AND DATE OF OPT OUT",M870="NEW JOINER / PARTNERSHIP","ENTER START DATE AND DATE OF SWITCH TO PARTNERSHIP",M870="LEAVER FROM CAREER BREAK","ENTER DOL",M870="LEAVER FROM OPT OUT","ENTER DOL",M870="LEAVER FROM PARTNERSHIP","ENTER DOL",M870="RETURN FROM CAREER BREAK","ENTER RETURN BACK DATE",M870="INVALID COMBINATION","REVIEW INPUT",M870="AWAITING INPUT","AWAITING INPUT",M870="CONTINUOUS OPT OUT","",M870="CONTINUOUS CAREER BREAK","",M870="CONTINUOUS PARTNERSHIP","")</f>
        <v>AWAITING INPUT</v>
      </c>
      <c r="S870" s="11" t="str">
        <f t="shared" si="43"/>
        <v/>
      </c>
    </row>
    <row r="871" spans="1:19" ht="20.25" x14ac:dyDescent="0.25">
      <c r="A871" s="46"/>
      <c r="B871" s="46"/>
      <c r="C871" s="46"/>
      <c r="D871" s="46"/>
      <c r="E871" s="46"/>
      <c r="F871" s="46"/>
      <c r="G871" s="46"/>
      <c r="H871" s="46"/>
      <c r="J871" s="16"/>
      <c r="K871" s="16"/>
      <c r="L871" s="16"/>
      <c r="M871" s="11" t="str">
        <f t="shared" si="42"/>
        <v>AWAITING INPUT</v>
      </c>
      <c r="O871" s="15"/>
      <c r="P871" s="13" t="str">
        <f t="shared" si="44"/>
        <v>←</v>
      </c>
      <c r="Q871" s="7" t="str" cm="1">
        <f t="array" ref="Q871">_xlfn.IFS(M871="ACTIVE","",M871="LEAVER","ENTER DOL",M871="LEAVER @ 31/03","ENTER DOL",M871="OPT OUT","ENTER OPT OUT DATE",M871="CAREER BREAK","ENTER START DATE OF CAREER BREAK",M871="DEATH IN SERVICE","ENTER DATE OF DEATH",M871="SWITCH TO PARTNERSHIP","ENTER SWITCH DATE",M871="SWITCH TO ALPHA","ENTER SWITCH DATE",M871="NEW JOINER","ENTER EMPLOYMENT START DATE",M871="OPT IN","ENTER OPT IN DATE",M871="NEW JOINER / LEAVER","ENTER START DATE AND DOL",M871="NEW JOINER / OPT OUT","ENTER START DATE AND DATE OF OPT OUT",M871="NEW JOINER / PARTNERSHIP","ENTER START DATE AND DATE OF SWITCH TO PARTNERSHIP",M871="LEAVER FROM CAREER BREAK","ENTER DOL",M871="LEAVER FROM OPT OUT","ENTER DOL",M871="LEAVER FROM PARTNERSHIP","ENTER DOL",M871="RETURN FROM CAREER BREAK","ENTER RETURN BACK DATE",M871="INVALID COMBINATION","REVIEW INPUT",M871="AWAITING INPUT","AWAITING INPUT",M871="CONTINUOUS OPT OUT","",M871="CONTINUOUS CAREER BREAK","",M871="CONTINUOUS PARTNERSHIP","")</f>
        <v>AWAITING INPUT</v>
      </c>
      <c r="S871" s="11" t="str">
        <f t="shared" si="43"/>
        <v/>
      </c>
    </row>
    <row r="872" spans="1:19" ht="20.25" x14ac:dyDescent="0.25">
      <c r="A872" s="46"/>
      <c r="B872" s="46"/>
      <c r="C872" s="46"/>
      <c r="D872" s="46"/>
      <c r="E872" s="46"/>
      <c r="F872" s="46"/>
      <c r="G872" s="46"/>
      <c r="H872" s="46"/>
      <c r="J872" s="16"/>
      <c r="K872" s="16"/>
      <c r="L872" s="16"/>
      <c r="M872" s="11" t="str">
        <f t="shared" si="42"/>
        <v>AWAITING INPUT</v>
      </c>
      <c r="O872" s="15"/>
      <c r="P872" s="13" t="str">
        <f t="shared" si="44"/>
        <v>←</v>
      </c>
      <c r="Q872" s="7" t="str" cm="1">
        <f t="array" ref="Q872">_xlfn.IFS(M872="ACTIVE","",M872="LEAVER","ENTER DOL",M872="LEAVER @ 31/03","ENTER DOL",M872="OPT OUT","ENTER OPT OUT DATE",M872="CAREER BREAK","ENTER START DATE OF CAREER BREAK",M872="DEATH IN SERVICE","ENTER DATE OF DEATH",M872="SWITCH TO PARTNERSHIP","ENTER SWITCH DATE",M872="SWITCH TO ALPHA","ENTER SWITCH DATE",M872="NEW JOINER","ENTER EMPLOYMENT START DATE",M872="OPT IN","ENTER OPT IN DATE",M872="NEW JOINER / LEAVER","ENTER START DATE AND DOL",M872="NEW JOINER / OPT OUT","ENTER START DATE AND DATE OF OPT OUT",M872="NEW JOINER / PARTNERSHIP","ENTER START DATE AND DATE OF SWITCH TO PARTNERSHIP",M872="LEAVER FROM CAREER BREAK","ENTER DOL",M872="LEAVER FROM OPT OUT","ENTER DOL",M872="LEAVER FROM PARTNERSHIP","ENTER DOL",M872="RETURN FROM CAREER BREAK","ENTER RETURN BACK DATE",M872="INVALID COMBINATION","REVIEW INPUT",M872="AWAITING INPUT","AWAITING INPUT",M872="CONTINUOUS OPT OUT","",M872="CONTINUOUS CAREER BREAK","",M872="CONTINUOUS PARTNERSHIP","")</f>
        <v>AWAITING INPUT</v>
      </c>
      <c r="S872" s="11" t="str">
        <f t="shared" si="43"/>
        <v/>
      </c>
    </row>
    <row r="873" spans="1:19" ht="20.25" x14ac:dyDescent="0.25">
      <c r="A873" s="46"/>
      <c r="B873" s="46"/>
      <c r="C873" s="46"/>
      <c r="D873" s="46"/>
      <c r="E873" s="46"/>
      <c r="F873" s="46"/>
      <c r="G873" s="46"/>
      <c r="H873" s="46"/>
      <c r="J873" s="16"/>
      <c r="K873" s="16"/>
      <c r="L873" s="16"/>
      <c r="M873" s="11" t="str">
        <f t="shared" si="42"/>
        <v>AWAITING INPUT</v>
      </c>
      <c r="O873" s="15"/>
      <c r="P873" s="13" t="str">
        <f t="shared" si="44"/>
        <v>←</v>
      </c>
      <c r="Q873" s="7" t="str" cm="1">
        <f t="array" ref="Q873">_xlfn.IFS(M873="ACTIVE","",M873="LEAVER","ENTER DOL",M873="LEAVER @ 31/03","ENTER DOL",M873="OPT OUT","ENTER OPT OUT DATE",M873="CAREER BREAK","ENTER START DATE OF CAREER BREAK",M873="DEATH IN SERVICE","ENTER DATE OF DEATH",M873="SWITCH TO PARTNERSHIP","ENTER SWITCH DATE",M873="SWITCH TO ALPHA","ENTER SWITCH DATE",M873="NEW JOINER","ENTER EMPLOYMENT START DATE",M873="OPT IN","ENTER OPT IN DATE",M873="NEW JOINER / LEAVER","ENTER START DATE AND DOL",M873="NEW JOINER / OPT OUT","ENTER START DATE AND DATE OF OPT OUT",M873="NEW JOINER / PARTNERSHIP","ENTER START DATE AND DATE OF SWITCH TO PARTNERSHIP",M873="LEAVER FROM CAREER BREAK","ENTER DOL",M873="LEAVER FROM OPT OUT","ENTER DOL",M873="LEAVER FROM PARTNERSHIP","ENTER DOL",M873="RETURN FROM CAREER BREAK","ENTER RETURN BACK DATE",M873="INVALID COMBINATION","REVIEW INPUT",M873="AWAITING INPUT","AWAITING INPUT",M873="CONTINUOUS OPT OUT","",M873="CONTINUOUS CAREER BREAK","",M873="CONTINUOUS PARTNERSHIP","")</f>
        <v>AWAITING INPUT</v>
      </c>
      <c r="S873" s="11" t="str">
        <f t="shared" si="43"/>
        <v/>
      </c>
    </row>
    <row r="874" spans="1:19" ht="20.25" x14ac:dyDescent="0.25">
      <c r="A874" s="46"/>
      <c r="B874" s="46"/>
      <c r="C874" s="46"/>
      <c r="D874" s="46"/>
      <c r="E874" s="46"/>
      <c r="F874" s="46"/>
      <c r="G874" s="46"/>
      <c r="H874" s="46"/>
      <c r="J874" s="16"/>
      <c r="K874" s="16"/>
      <c r="L874" s="16"/>
      <c r="M874" s="11" t="str">
        <f t="shared" si="42"/>
        <v>AWAITING INPUT</v>
      </c>
      <c r="O874" s="15"/>
      <c r="P874" s="13" t="str">
        <f t="shared" si="44"/>
        <v>←</v>
      </c>
      <c r="Q874" s="7" t="str" cm="1">
        <f t="array" ref="Q874">_xlfn.IFS(M874="ACTIVE","",M874="LEAVER","ENTER DOL",M874="LEAVER @ 31/03","ENTER DOL",M874="OPT OUT","ENTER OPT OUT DATE",M874="CAREER BREAK","ENTER START DATE OF CAREER BREAK",M874="DEATH IN SERVICE","ENTER DATE OF DEATH",M874="SWITCH TO PARTNERSHIP","ENTER SWITCH DATE",M874="SWITCH TO ALPHA","ENTER SWITCH DATE",M874="NEW JOINER","ENTER EMPLOYMENT START DATE",M874="OPT IN","ENTER OPT IN DATE",M874="NEW JOINER / LEAVER","ENTER START DATE AND DOL",M874="NEW JOINER / OPT OUT","ENTER START DATE AND DATE OF OPT OUT",M874="NEW JOINER / PARTNERSHIP","ENTER START DATE AND DATE OF SWITCH TO PARTNERSHIP",M874="LEAVER FROM CAREER BREAK","ENTER DOL",M874="LEAVER FROM OPT OUT","ENTER DOL",M874="LEAVER FROM PARTNERSHIP","ENTER DOL",M874="RETURN FROM CAREER BREAK","ENTER RETURN BACK DATE",M874="INVALID COMBINATION","REVIEW INPUT",M874="AWAITING INPUT","AWAITING INPUT",M874="CONTINUOUS OPT OUT","",M874="CONTINUOUS CAREER BREAK","",M874="CONTINUOUS PARTNERSHIP","")</f>
        <v>AWAITING INPUT</v>
      </c>
      <c r="S874" s="11" t="str">
        <f t="shared" si="43"/>
        <v/>
      </c>
    </row>
    <row r="875" spans="1:19" ht="20.25" x14ac:dyDescent="0.25">
      <c r="A875" s="46"/>
      <c r="B875" s="46"/>
      <c r="C875" s="46"/>
      <c r="D875" s="46"/>
      <c r="E875" s="46"/>
      <c r="F875" s="46"/>
      <c r="G875" s="46"/>
      <c r="H875" s="46"/>
      <c r="J875" s="16"/>
      <c r="K875" s="16"/>
      <c r="L875" s="16"/>
      <c r="M875" s="11" t="str">
        <f t="shared" si="42"/>
        <v>AWAITING INPUT</v>
      </c>
      <c r="O875" s="15"/>
      <c r="P875" s="13" t="str">
        <f t="shared" si="44"/>
        <v>←</v>
      </c>
      <c r="Q875" s="7" t="str" cm="1">
        <f t="array" ref="Q875">_xlfn.IFS(M875="ACTIVE","",M875="LEAVER","ENTER DOL",M875="LEAVER @ 31/03","ENTER DOL",M875="OPT OUT","ENTER OPT OUT DATE",M875="CAREER BREAK","ENTER START DATE OF CAREER BREAK",M875="DEATH IN SERVICE","ENTER DATE OF DEATH",M875="SWITCH TO PARTNERSHIP","ENTER SWITCH DATE",M875="SWITCH TO ALPHA","ENTER SWITCH DATE",M875="NEW JOINER","ENTER EMPLOYMENT START DATE",M875="OPT IN","ENTER OPT IN DATE",M875="NEW JOINER / LEAVER","ENTER START DATE AND DOL",M875="NEW JOINER / OPT OUT","ENTER START DATE AND DATE OF OPT OUT",M875="NEW JOINER / PARTNERSHIP","ENTER START DATE AND DATE OF SWITCH TO PARTNERSHIP",M875="LEAVER FROM CAREER BREAK","ENTER DOL",M875="LEAVER FROM OPT OUT","ENTER DOL",M875="LEAVER FROM PARTNERSHIP","ENTER DOL",M875="RETURN FROM CAREER BREAK","ENTER RETURN BACK DATE",M875="INVALID COMBINATION","REVIEW INPUT",M875="AWAITING INPUT","AWAITING INPUT",M875="CONTINUOUS OPT OUT","",M875="CONTINUOUS CAREER BREAK","",M875="CONTINUOUS PARTNERSHIP","")</f>
        <v>AWAITING INPUT</v>
      </c>
      <c r="S875" s="11" t="str">
        <f t="shared" si="43"/>
        <v/>
      </c>
    </row>
    <row r="876" spans="1:19" ht="20.25" x14ac:dyDescent="0.25">
      <c r="A876" s="46"/>
      <c r="B876" s="46"/>
      <c r="C876" s="46"/>
      <c r="D876" s="46"/>
      <c r="E876" s="46"/>
      <c r="F876" s="46"/>
      <c r="G876" s="46"/>
      <c r="H876" s="46"/>
      <c r="J876" s="16"/>
      <c r="K876" s="16"/>
      <c r="L876" s="16"/>
      <c r="M876" s="11" t="str">
        <f t="shared" si="42"/>
        <v>AWAITING INPUT</v>
      </c>
      <c r="O876" s="15"/>
      <c r="P876" s="13" t="str">
        <f t="shared" si="44"/>
        <v>←</v>
      </c>
      <c r="Q876" s="7" t="str" cm="1">
        <f t="array" ref="Q876">_xlfn.IFS(M876="ACTIVE","",M876="LEAVER","ENTER DOL",M876="LEAVER @ 31/03","ENTER DOL",M876="OPT OUT","ENTER OPT OUT DATE",M876="CAREER BREAK","ENTER START DATE OF CAREER BREAK",M876="DEATH IN SERVICE","ENTER DATE OF DEATH",M876="SWITCH TO PARTNERSHIP","ENTER SWITCH DATE",M876="SWITCH TO ALPHA","ENTER SWITCH DATE",M876="NEW JOINER","ENTER EMPLOYMENT START DATE",M876="OPT IN","ENTER OPT IN DATE",M876="NEW JOINER / LEAVER","ENTER START DATE AND DOL",M876="NEW JOINER / OPT OUT","ENTER START DATE AND DATE OF OPT OUT",M876="NEW JOINER / PARTNERSHIP","ENTER START DATE AND DATE OF SWITCH TO PARTNERSHIP",M876="LEAVER FROM CAREER BREAK","ENTER DOL",M876="LEAVER FROM OPT OUT","ENTER DOL",M876="LEAVER FROM PARTNERSHIP","ENTER DOL",M876="RETURN FROM CAREER BREAK","ENTER RETURN BACK DATE",M876="INVALID COMBINATION","REVIEW INPUT",M876="AWAITING INPUT","AWAITING INPUT",M876="CONTINUOUS OPT OUT","",M876="CONTINUOUS CAREER BREAK","",M876="CONTINUOUS PARTNERSHIP","")</f>
        <v>AWAITING INPUT</v>
      </c>
      <c r="S876" s="11" t="str">
        <f t="shared" si="43"/>
        <v/>
      </c>
    </row>
    <row r="877" spans="1:19" ht="20.25" x14ac:dyDescent="0.25">
      <c r="A877" s="46"/>
      <c r="B877" s="46"/>
      <c r="C877" s="46"/>
      <c r="D877" s="46"/>
      <c r="E877" s="46"/>
      <c r="F877" s="46"/>
      <c r="G877" s="46"/>
      <c r="H877" s="46"/>
      <c r="J877" s="16"/>
      <c r="K877" s="16"/>
      <c r="L877" s="16"/>
      <c r="M877" s="11" t="str">
        <f t="shared" si="42"/>
        <v>AWAITING INPUT</v>
      </c>
      <c r="O877" s="15"/>
      <c r="P877" s="13" t="str">
        <f t="shared" si="44"/>
        <v>←</v>
      </c>
      <c r="Q877" s="7" t="str" cm="1">
        <f t="array" ref="Q877">_xlfn.IFS(M877="ACTIVE","",M877="LEAVER","ENTER DOL",M877="LEAVER @ 31/03","ENTER DOL",M877="OPT OUT","ENTER OPT OUT DATE",M877="CAREER BREAK","ENTER START DATE OF CAREER BREAK",M877="DEATH IN SERVICE","ENTER DATE OF DEATH",M877="SWITCH TO PARTNERSHIP","ENTER SWITCH DATE",M877="SWITCH TO ALPHA","ENTER SWITCH DATE",M877="NEW JOINER","ENTER EMPLOYMENT START DATE",M877="OPT IN","ENTER OPT IN DATE",M877="NEW JOINER / LEAVER","ENTER START DATE AND DOL",M877="NEW JOINER / OPT OUT","ENTER START DATE AND DATE OF OPT OUT",M877="NEW JOINER / PARTNERSHIP","ENTER START DATE AND DATE OF SWITCH TO PARTNERSHIP",M877="LEAVER FROM CAREER BREAK","ENTER DOL",M877="LEAVER FROM OPT OUT","ENTER DOL",M877="LEAVER FROM PARTNERSHIP","ENTER DOL",M877="RETURN FROM CAREER BREAK","ENTER RETURN BACK DATE",M877="INVALID COMBINATION","REVIEW INPUT",M877="AWAITING INPUT","AWAITING INPUT",M877="CONTINUOUS OPT OUT","",M877="CONTINUOUS CAREER BREAK","",M877="CONTINUOUS PARTNERSHIP","")</f>
        <v>AWAITING INPUT</v>
      </c>
      <c r="S877" s="11" t="str">
        <f t="shared" si="43"/>
        <v/>
      </c>
    </row>
    <row r="878" spans="1:19" ht="20.25" x14ac:dyDescent="0.25">
      <c r="A878" s="46"/>
      <c r="B878" s="46"/>
      <c r="C878" s="46"/>
      <c r="D878" s="46"/>
      <c r="E878" s="46"/>
      <c r="F878" s="46"/>
      <c r="G878" s="46"/>
      <c r="H878" s="46"/>
      <c r="J878" s="16"/>
      <c r="K878" s="16"/>
      <c r="L878" s="16"/>
      <c r="M878" s="11" t="str">
        <f t="shared" si="42"/>
        <v>AWAITING INPUT</v>
      </c>
      <c r="O878" s="15"/>
      <c r="P878" s="13" t="str">
        <f t="shared" si="44"/>
        <v>←</v>
      </c>
      <c r="Q878" s="7" t="str" cm="1">
        <f t="array" ref="Q878">_xlfn.IFS(M878="ACTIVE","",M878="LEAVER","ENTER DOL",M878="LEAVER @ 31/03","ENTER DOL",M878="OPT OUT","ENTER OPT OUT DATE",M878="CAREER BREAK","ENTER START DATE OF CAREER BREAK",M878="DEATH IN SERVICE","ENTER DATE OF DEATH",M878="SWITCH TO PARTNERSHIP","ENTER SWITCH DATE",M878="SWITCH TO ALPHA","ENTER SWITCH DATE",M878="NEW JOINER","ENTER EMPLOYMENT START DATE",M878="OPT IN","ENTER OPT IN DATE",M878="NEW JOINER / LEAVER","ENTER START DATE AND DOL",M878="NEW JOINER / OPT OUT","ENTER START DATE AND DATE OF OPT OUT",M878="NEW JOINER / PARTNERSHIP","ENTER START DATE AND DATE OF SWITCH TO PARTNERSHIP",M878="LEAVER FROM CAREER BREAK","ENTER DOL",M878="LEAVER FROM OPT OUT","ENTER DOL",M878="LEAVER FROM PARTNERSHIP","ENTER DOL",M878="RETURN FROM CAREER BREAK","ENTER RETURN BACK DATE",M878="INVALID COMBINATION","REVIEW INPUT",M878="AWAITING INPUT","AWAITING INPUT",M878="CONTINUOUS OPT OUT","",M878="CONTINUOUS CAREER BREAK","",M878="CONTINUOUS PARTNERSHIP","")</f>
        <v>AWAITING INPUT</v>
      </c>
      <c r="S878" s="11" t="str">
        <f t="shared" si="43"/>
        <v/>
      </c>
    </row>
    <row r="879" spans="1:19" ht="20.25" x14ac:dyDescent="0.25">
      <c r="A879" s="46"/>
      <c r="B879" s="46"/>
      <c r="C879" s="46"/>
      <c r="D879" s="46"/>
      <c r="E879" s="46"/>
      <c r="F879" s="46"/>
      <c r="G879" s="46"/>
      <c r="H879" s="46"/>
      <c r="J879" s="16"/>
      <c r="K879" s="16"/>
      <c r="L879" s="16"/>
      <c r="M879" s="11" t="str">
        <f t="shared" ref="M879:M942" si="45">IF(AND($J879="ACTIVE",$K879="ACTIVE",$L879="A"),"ACTIVE",(IF(AND($J879="ACTIVE",$K879="INACTIVE",$L879="B"),"LEAVER",(IF(AND($J879="ACTIVE",$K879="ACTIVE",$L879="BE"),"LEAVER @ 31/03",(IF(AND($J879="ACTIVE",$K879="INACTIVE",$L879="C"),"OPT OUT",(IF(AND($J879="ACTIVE",$K879="INACTIVE",$L879="D"),"CAREER BREAK",(IF(AND($J879="ACTIVE",$K879="INACTIVE",$L879="E"),"SWITCH TO PARTNERSHIP",(IF(AND($J879="ACTIVE",$K879="INACTIVE",$L879="X"),"DEATH IN SERVICE",(IF(AND($J879="INACTIVE",$K879="ACTIVE",$L879="F"),"SWITCH TO ALPHA",(IF(AND($J879="INACTIVE",$K879="ACTIVE",$L879="G"),"NEW JOINER",(IF(AND($J879="INACTIVE",$K879="ACTIVE",$L879="H"),"OPT IN",(IF(AND($J879="INACTIVE",$K879="ACTIVE",$L879="I"),"RETURN FROM CAREER BREAK",(IF(AND($J879="INACTIVE",$K879="INACTIVE",$L879="GB"),"NEW JOINER / LEAVER",(IF(AND($J879="INACTIVE",$K879="INACTIVE",$L879="GO"),"NEW JOINER / OPT OUT",(IF(AND($J879="INACTIVE",$K879="INACTIVE",$L879="GP"),"NEW JOINER / PARTNERSHIP",(IF(AND($J879="INACTIVE",$K879="INACTIVE",$L879="BC"),"LEAVER FROM CAREER BREAK",(IF(AND($J879="INACTIVE",$K879="INACTIVE",$L879="BO"),"LEAVER FROM OPT OUT",(IF(AND($J879="INACTIVE",$K879="INACTIVE",$L879="BP"),"LEAVER FROM PARTNERSHIP",(IF(AND($J879="INACTIVE",$K879="INACTIVE",$L879="J"),"CONTINUOUS OPT OUT",(IF(AND($J879="INACTIVE",$K879="INACTIVE",$L879="K"),"CONTINUOUS CAREER BREAK",(IF(AND($J879="INACTIVE",$K879="INACTIVE",$L879="L"),"CONTINUOUS PARTNERSHIP",(IF(AND($J879="",$K879="",$L879=""),"AWAITING INPUT","INVALID COMBINATION")))))))))))))))))))))))))))))))))))))))))</f>
        <v>AWAITING INPUT</v>
      </c>
      <c r="O879" s="15"/>
      <c r="P879" s="13" t="str">
        <f t="shared" si="44"/>
        <v>←</v>
      </c>
      <c r="Q879" s="7" t="str" cm="1">
        <f t="array" ref="Q879">_xlfn.IFS(M879="ACTIVE","",M879="LEAVER","ENTER DOL",M879="LEAVER @ 31/03","ENTER DOL",M879="OPT OUT","ENTER OPT OUT DATE",M879="CAREER BREAK","ENTER START DATE OF CAREER BREAK",M879="DEATH IN SERVICE","ENTER DATE OF DEATH",M879="SWITCH TO PARTNERSHIP","ENTER SWITCH DATE",M879="SWITCH TO ALPHA","ENTER SWITCH DATE",M879="NEW JOINER","ENTER EMPLOYMENT START DATE",M879="OPT IN","ENTER OPT IN DATE",M879="NEW JOINER / LEAVER","ENTER START DATE AND DOL",M879="NEW JOINER / OPT OUT","ENTER START DATE AND DATE OF OPT OUT",M879="NEW JOINER / PARTNERSHIP","ENTER START DATE AND DATE OF SWITCH TO PARTNERSHIP",M879="LEAVER FROM CAREER BREAK","ENTER DOL",M879="LEAVER FROM OPT OUT","ENTER DOL",M879="LEAVER FROM PARTNERSHIP","ENTER DOL",M879="RETURN FROM CAREER BREAK","ENTER RETURN BACK DATE",M879="INVALID COMBINATION","REVIEW INPUT",M879="AWAITING INPUT","AWAITING INPUT",M879="CONTINUOUS OPT OUT","",M879="CONTINUOUS CAREER BREAK","",M879="CONTINUOUS PARTNERSHIP","")</f>
        <v>AWAITING INPUT</v>
      </c>
      <c r="S879" s="11" t="str">
        <f t="shared" si="43"/>
        <v/>
      </c>
    </row>
    <row r="880" spans="1:19" ht="20.25" x14ac:dyDescent="0.25">
      <c r="A880" s="46"/>
      <c r="B880" s="46"/>
      <c r="C880" s="46"/>
      <c r="D880" s="46"/>
      <c r="E880" s="46"/>
      <c r="F880" s="46"/>
      <c r="G880" s="46"/>
      <c r="H880" s="46"/>
      <c r="J880" s="16"/>
      <c r="K880" s="16"/>
      <c r="L880" s="16"/>
      <c r="M880" s="11" t="str">
        <f t="shared" si="45"/>
        <v>AWAITING INPUT</v>
      </c>
      <c r="O880" s="15"/>
      <c r="P880" s="13" t="str">
        <f t="shared" si="44"/>
        <v>←</v>
      </c>
      <c r="Q880" s="7" t="str" cm="1">
        <f t="array" ref="Q880">_xlfn.IFS(M880="ACTIVE","",M880="LEAVER","ENTER DOL",M880="LEAVER @ 31/03","ENTER DOL",M880="OPT OUT","ENTER OPT OUT DATE",M880="CAREER BREAK","ENTER START DATE OF CAREER BREAK",M880="DEATH IN SERVICE","ENTER DATE OF DEATH",M880="SWITCH TO PARTNERSHIP","ENTER SWITCH DATE",M880="SWITCH TO ALPHA","ENTER SWITCH DATE",M880="NEW JOINER","ENTER EMPLOYMENT START DATE",M880="OPT IN","ENTER OPT IN DATE",M880="NEW JOINER / LEAVER","ENTER START DATE AND DOL",M880="NEW JOINER / OPT OUT","ENTER START DATE AND DATE OF OPT OUT",M880="NEW JOINER / PARTNERSHIP","ENTER START DATE AND DATE OF SWITCH TO PARTNERSHIP",M880="LEAVER FROM CAREER BREAK","ENTER DOL",M880="LEAVER FROM OPT OUT","ENTER DOL",M880="LEAVER FROM PARTNERSHIP","ENTER DOL",M880="RETURN FROM CAREER BREAK","ENTER RETURN BACK DATE",M880="INVALID COMBINATION","REVIEW INPUT",M880="AWAITING INPUT","AWAITING INPUT",M880="CONTINUOUS OPT OUT","",M880="CONTINUOUS CAREER BREAK","",M880="CONTINUOUS PARTNERSHIP","")</f>
        <v>AWAITING INPUT</v>
      </c>
      <c r="S880" s="11" t="str">
        <f t="shared" si="43"/>
        <v/>
      </c>
    </row>
    <row r="881" spans="1:19" ht="20.25" x14ac:dyDescent="0.25">
      <c r="A881" s="46"/>
      <c r="B881" s="46"/>
      <c r="C881" s="46"/>
      <c r="D881" s="46"/>
      <c r="E881" s="46"/>
      <c r="F881" s="46"/>
      <c r="G881" s="46"/>
      <c r="H881" s="46"/>
      <c r="J881" s="16"/>
      <c r="K881" s="16"/>
      <c r="L881" s="16"/>
      <c r="M881" s="11" t="str">
        <f t="shared" si="45"/>
        <v>AWAITING INPUT</v>
      </c>
      <c r="O881" s="15"/>
      <c r="P881" s="13" t="str">
        <f t="shared" si="44"/>
        <v>←</v>
      </c>
      <c r="Q881" s="7" t="str" cm="1">
        <f t="array" ref="Q881">_xlfn.IFS(M881="ACTIVE","",M881="LEAVER","ENTER DOL",M881="LEAVER @ 31/03","ENTER DOL",M881="OPT OUT","ENTER OPT OUT DATE",M881="CAREER BREAK","ENTER START DATE OF CAREER BREAK",M881="DEATH IN SERVICE","ENTER DATE OF DEATH",M881="SWITCH TO PARTNERSHIP","ENTER SWITCH DATE",M881="SWITCH TO ALPHA","ENTER SWITCH DATE",M881="NEW JOINER","ENTER EMPLOYMENT START DATE",M881="OPT IN","ENTER OPT IN DATE",M881="NEW JOINER / LEAVER","ENTER START DATE AND DOL",M881="NEW JOINER / OPT OUT","ENTER START DATE AND DATE OF OPT OUT",M881="NEW JOINER / PARTNERSHIP","ENTER START DATE AND DATE OF SWITCH TO PARTNERSHIP",M881="LEAVER FROM CAREER BREAK","ENTER DOL",M881="LEAVER FROM OPT OUT","ENTER DOL",M881="LEAVER FROM PARTNERSHIP","ENTER DOL",M881="RETURN FROM CAREER BREAK","ENTER RETURN BACK DATE",M881="INVALID COMBINATION","REVIEW INPUT",M881="AWAITING INPUT","AWAITING INPUT",M881="CONTINUOUS OPT OUT","",M881="CONTINUOUS CAREER BREAK","",M881="CONTINUOUS PARTNERSHIP","")</f>
        <v>AWAITING INPUT</v>
      </c>
      <c r="S881" s="11" t="str">
        <f t="shared" si="43"/>
        <v/>
      </c>
    </row>
    <row r="882" spans="1:19" ht="20.25" x14ac:dyDescent="0.25">
      <c r="A882" s="46"/>
      <c r="B882" s="46"/>
      <c r="C882" s="46"/>
      <c r="D882" s="46"/>
      <c r="E882" s="46"/>
      <c r="F882" s="46"/>
      <c r="G882" s="46"/>
      <c r="H882" s="46"/>
      <c r="J882" s="16"/>
      <c r="K882" s="16"/>
      <c r="L882" s="16"/>
      <c r="M882" s="11" t="str">
        <f t="shared" si="45"/>
        <v>AWAITING INPUT</v>
      </c>
      <c r="O882" s="15"/>
      <c r="P882" s="13" t="str">
        <f t="shared" si="44"/>
        <v>←</v>
      </c>
      <c r="Q882" s="7" t="str" cm="1">
        <f t="array" ref="Q882">_xlfn.IFS(M882="ACTIVE","",M882="LEAVER","ENTER DOL",M882="LEAVER @ 31/03","ENTER DOL",M882="OPT OUT","ENTER OPT OUT DATE",M882="CAREER BREAK","ENTER START DATE OF CAREER BREAK",M882="DEATH IN SERVICE","ENTER DATE OF DEATH",M882="SWITCH TO PARTNERSHIP","ENTER SWITCH DATE",M882="SWITCH TO ALPHA","ENTER SWITCH DATE",M882="NEW JOINER","ENTER EMPLOYMENT START DATE",M882="OPT IN","ENTER OPT IN DATE",M882="NEW JOINER / LEAVER","ENTER START DATE AND DOL",M882="NEW JOINER / OPT OUT","ENTER START DATE AND DATE OF OPT OUT",M882="NEW JOINER / PARTNERSHIP","ENTER START DATE AND DATE OF SWITCH TO PARTNERSHIP",M882="LEAVER FROM CAREER BREAK","ENTER DOL",M882="LEAVER FROM OPT OUT","ENTER DOL",M882="LEAVER FROM PARTNERSHIP","ENTER DOL",M882="RETURN FROM CAREER BREAK","ENTER RETURN BACK DATE",M882="INVALID COMBINATION","REVIEW INPUT",M882="AWAITING INPUT","AWAITING INPUT",M882="CONTINUOUS OPT OUT","",M882="CONTINUOUS CAREER BREAK","",M882="CONTINUOUS PARTNERSHIP","")</f>
        <v>AWAITING INPUT</v>
      </c>
      <c r="S882" s="11" t="str">
        <f t="shared" si="43"/>
        <v/>
      </c>
    </row>
    <row r="883" spans="1:19" ht="20.25" x14ac:dyDescent="0.25">
      <c r="A883" s="46"/>
      <c r="B883" s="46"/>
      <c r="C883" s="46"/>
      <c r="D883" s="46"/>
      <c r="E883" s="46"/>
      <c r="F883" s="46"/>
      <c r="G883" s="46"/>
      <c r="H883" s="46"/>
      <c r="J883" s="16"/>
      <c r="K883" s="16"/>
      <c r="L883" s="16"/>
      <c r="M883" s="11" t="str">
        <f t="shared" si="45"/>
        <v>AWAITING INPUT</v>
      </c>
      <c r="O883" s="15"/>
      <c r="P883" s="13" t="str">
        <f t="shared" si="44"/>
        <v>←</v>
      </c>
      <c r="Q883" s="7" t="str" cm="1">
        <f t="array" ref="Q883">_xlfn.IFS(M883="ACTIVE","",M883="LEAVER","ENTER DOL",M883="LEAVER @ 31/03","ENTER DOL",M883="OPT OUT","ENTER OPT OUT DATE",M883="CAREER BREAK","ENTER START DATE OF CAREER BREAK",M883="DEATH IN SERVICE","ENTER DATE OF DEATH",M883="SWITCH TO PARTNERSHIP","ENTER SWITCH DATE",M883="SWITCH TO ALPHA","ENTER SWITCH DATE",M883="NEW JOINER","ENTER EMPLOYMENT START DATE",M883="OPT IN","ENTER OPT IN DATE",M883="NEW JOINER / LEAVER","ENTER START DATE AND DOL",M883="NEW JOINER / OPT OUT","ENTER START DATE AND DATE OF OPT OUT",M883="NEW JOINER / PARTNERSHIP","ENTER START DATE AND DATE OF SWITCH TO PARTNERSHIP",M883="LEAVER FROM CAREER BREAK","ENTER DOL",M883="LEAVER FROM OPT OUT","ENTER DOL",M883="LEAVER FROM PARTNERSHIP","ENTER DOL",M883="RETURN FROM CAREER BREAK","ENTER RETURN BACK DATE",M883="INVALID COMBINATION","REVIEW INPUT",M883="AWAITING INPUT","AWAITING INPUT",M883="CONTINUOUS OPT OUT","",M883="CONTINUOUS CAREER BREAK","",M883="CONTINUOUS PARTNERSHIP","")</f>
        <v>AWAITING INPUT</v>
      </c>
      <c r="S883" s="11" t="str">
        <f t="shared" si="43"/>
        <v/>
      </c>
    </row>
    <row r="884" spans="1:19" ht="20.25" x14ac:dyDescent="0.25">
      <c r="A884" s="46"/>
      <c r="B884" s="46"/>
      <c r="C884" s="46"/>
      <c r="D884" s="46"/>
      <c r="E884" s="46"/>
      <c r="F884" s="46"/>
      <c r="G884" s="46"/>
      <c r="H884" s="46"/>
      <c r="J884" s="16"/>
      <c r="K884" s="16"/>
      <c r="L884" s="16"/>
      <c r="M884" s="11" t="str">
        <f t="shared" si="45"/>
        <v>AWAITING INPUT</v>
      </c>
      <c r="O884" s="15"/>
      <c r="P884" s="13" t="str">
        <f t="shared" si="44"/>
        <v>←</v>
      </c>
      <c r="Q884" s="7" t="str" cm="1">
        <f t="array" ref="Q884">_xlfn.IFS(M884="ACTIVE","",M884="LEAVER","ENTER DOL",M884="LEAVER @ 31/03","ENTER DOL",M884="OPT OUT","ENTER OPT OUT DATE",M884="CAREER BREAK","ENTER START DATE OF CAREER BREAK",M884="DEATH IN SERVICE","ENTER DATE OF DEATH",M884="SWITCH TO PARTNERSHIP","ENTER SWITCH DATE",M884="SWITCH TO ALPHA","ENTER SWITCH DATE",M884="NEW JOINER","ENTER EMPLOYMENT START DATE",M884="OPT IN","ENTER OPT IN DATE",M884="NEW JOINER / LEAVER","ENTER START DATE AND DOL",M884="NEW JOINER / OPT OUT","ENTER START DATE AND DATE OF OPT OUT",M884="NEW JOINER / PARTNERSHIP","ENTER START DATE AND DATE OF SWITCH TO PARTNERSHIP",M884="LEAVER FROM CAREER BREAK","ENTER DOL",M884="LEAVER FROM OPT OUT","ENTER DOL",M884="LEAVER FROM PARTNERSHIP","ENTER DOL",M884="RETURN FROM CAREER BREAK","ENTER RETURN BACK DATE",M884="INVALID COMBINATION","REVIEW INPUT",M884="AWAITING INPUT","AWAITING INPUT",M884="CONTINUOUS OPT OUT","",M884="CONTINUOUS CAREER BREAK","",M884="CONTINUOUS PARTNERSHIP","")</f>
        <v>AWAITING INPUT</v>
      </c>
      <c r="S884" s="11" t="str">
        <f t="shared" si="43"/>
        <v/>
      </c>
    </row>
    <row r="885" spans="1:19" ht="20.25" x14ac:dyDescent="0.25">
      <c r="A885" s="46"/>
      <c r="B885" s="46"/>
      <c r="C885" s="46"/>
      <c r="D885" s="46"/>
      <c r="E885" s="46"/>
      <c r="F885" s="46"/>
      <c r="G885" s="46"/>
      <c r="H885" s="46"/>
      <c r="J885" s="16"/>
      <c r="K885" s="16"/>
      <c r="L885" s="16"/>
      <c r="M885" s="11" t="str">
        <f t="shared" si="45"/>
        <v>AWAITING INPUT</v>
      </c>
      <c r="O885" s="15"/>
      <c r="P885" s="13" t="str">
        <f t="shared" si="44"/>
        <v>←</v>
      </c>
      <c r="Q885" s="7" t="str" cm="1">
        <f t="array" ref="Q885">_xlfn.IFS(M885="ACTIVE","",M885="LEAVER","ENTER DOL",M885="LEAVER @ 31/03","ENTER DOL",M885="OPT OUT","ENTER OPT OUT DATE",M885="CAREER BREAK","ENTER START DATE OF CAREER BREAK",M885="DEATH IN SERVICE","ENTER DATE OF DEATH",M885="SWITCH TO PARTNERSHIP","ENTER SWITCH DATE",M885="SWITCH TO ALPHA","ENTER SWITCH DATE",M885="NEW JOINER","ENTER EMPLOYMENT START DATE",M885="OPT IN","ENTER OPT IN DATE",M885="NEW JOINER / LEAVER","ENTER START DATE AND DOL",M885="NEW JOINER / OPT OUT","ENTER START DATE AND DATE OF OPT OUT",M885="NEW JOINER / PARTNERSHIP","ENTER START DATE AND DATE OF SWITCH TO PARTNERSHIP",M885="LEAVER FROM CAREER BREAK","ENTER DOL",M885="LEAVER FROM OPT OUT","ENTER DOL",M885="LEAVER FROM PARTNERSHIP","ENTER DOL",M885="RETURN FROM CAREER BREAK","ENTER RETURN BACK DATE",M885="INVALID COMBINATION","REVIEW INPUT",M885="AWAITING INPUT","AWAITING INPUT",M885="CONTINUOUS OPT OUT","",M885="CONTINUOUS CAREER BREAK","",M885="CONTINUOUS PARTNERSHIP","")</f>
        <v>AWAITING INPUT</v>
      </c>
      <c r="S885" s="11" t="str">
        <f t="shared" si="43"/>
        <v/>
      </c>
    </row>
    <row r="886" spans="1:19" ht="20.25" x14ac:dyDescent="0.25">
      <c r="A886" s="46"/>
      <c r="B886" s="46"/>
      <c r="C886" s="46"/>
      <c r="D886" s="46"/>
      <c r="E886" s="46"/>
      <c r="F886" s="46"/>
      <c r="G886" s="46"/>
      <c r="H886" s="46"/>
      <c r="J886" s="16"/>
      <c r="K886" s="16"/>
      <c r="L886" s="16"/>
      <c r="M886" s="11" t="str">
        <f t="shared" si="45"/>
        <v>AWAITING INPUT</v>
      </c>
      <c r="O886" s="15"/>
      <c r="P886" s="13" t="str">
        <f t="shared" si="44"/>
        <v>←</v>
      </c>
      <c r="Q886" s="7" t="str" cm="1">
        <f t="array" ref="Q886">_xlfn.IFS(M886="ACTIVE","",M886="LEAVER","ENTER DOL",M886="LEAVER @ 31/03","ENTER DOL",M886="OPT OUT","ENTER OPT OUT DATE",M886="CAREER BREAK","ENTER START DATE OF CAREER BREAK",M886="DEATH IN SERVICE","ENTER DATE OF DEATH",M886="SWITCH TO PARTNERSHIP","ENTER SWITCH DATE",M886="SWITCH TO ALPHA","ENTER SWITCH DATE",M886="NEW JOINER","ENTER EMPLOYMENT START DATE",M886="OPT IN","ENTER OPT IN DATE",M886="NEW JOINER / LEAVER","ENTER START DATE AND DOL",M886="NEW JOINER / OPT OUT","ENTER START DATE AND DATE OF OPT OUT",M886="NEW JOINER / PARTNERSHIP","ENTER START DATE AND DATE OF SWITCH TO PARTNERSHIP",M886="LEAVER FROM CAREER BREAK","ENTER DOL",M886="LEAVER FROM OPT OUT","ENTER DOL",M886="LEAVER FROM PARTNERSHIP","ENTER DOL",M886="RETURN FROM CAREER BREAK","ENTER RETURN BACK DATE",M886="INVALID COMBINATION","REVIEW INPUT",M886="AWAITING INPUT","AWAITING INPUT",M886="CONTINUOUS OPT OUT","",M886="CONTINUOUS CAREER BREAK","",M886="CONTINUOUS PARTNERSHIP","")</f>
        <v>AWAITING INPUT</v>
      </c>
      <c r="S886" s="11" t="str">
        <f t="shared" si="43"/>
        <v/>
      </c>
    </row>
    <row r="887" spans="1:19" ht="20.25" x14ac:dyDescent="0.25">
      <c r="A887" s="46"/>
      <c r="B887" s="46"/>
      <c r="C887" s="46"/>
      <c r="D887" s="46"/>
      <c r="E887" s="46"/>
      <c r="F887" s="46"/>
      <c r="G887" s="46"/>
      <c r="H887" s="46"/>
      <c r="J887" s="16"/>
      <c r="K887" s="16"/>
      <c r="L887" s="16"/>
      <c r="M887" s="11" t="str">
        <f t="shared" si="45"/>
        <v>AWAITING INPUT</v>
      </c>
      <c r="O887" s="15"/>
      <c r="P887" s="13" t="str">
        <f t="shared" si="44"/>
        <v>←</v>
      </c>
      <c r="Q887" s="7" t="str" cm="1">
        <f t="array" ref="Q887">_xlfn.IFS(M887="ACTIVE","",M887="LEAVER","ENTER DOL",M887="LEAVER @ 31/03","ENTER DOL",M887="OPT OUT","ENTER OPT OUT DATE",M887="CAREER BREAK","ENTER START DATE OF CAREER BREAK",M887="DEATH IN SERVICE","ENTER DATE OF DEATH",M887="SWITCH TO PARTNERSHIP","ENTER SWITCH DATE",M887="SWITCH TO ALPHA","ENTER SWITCH DATE",M887="NEW JOINER","ENTER EMPLOYMENT START DATE",M887="OPT IN","ENTER OPT IN DATE",M887="NEW JOINER / LEAVER","ENTER START DATE AND DOL",M887="NEW JOINER / OPT OUT","ENTER START DATE AND DATE OF OPT OUT",M887="NEW JOINER / PARTNERSHIP","ENTER START DATE AND DATE OF SWITCH TO PARTNERSHIP",M887="LEAVER FROM CAREER BREAK","ENTER DOL",M887="LEAVER FROM OPT OUT","ENTER DOL",M887="LEAVER FROM PARTNERSHIP","ENTER DOL",M887="RETURN FROM CAREER BREAK","ENTER RETURN BACK DATE",M887="INVALID COMBINATION","REVIEW INPUT",M887="AWAITING INPUT","AWAITING INPUT",M887="CONTINUOUS OPT OUT","",M887="CONTINUOUS CAREER BREAK","",M887="CONTINUOUS PARTNERSHIP","")</f>
        <v>AWAITING INPUT</v>
      </c>
      <c r="S887" s="11" t="str">
        <f t="shared" si="43"/>
        <v/>
      </c>
    </row>
    <row r="888" spans="1:19" ht="20.25" x14ac:dyDescent="0.25">
      <c r="A888" s="46"/>
      <c r="B888" s="46"/>
      <c r="C888" s="46"/>
      <c r="D888" s="46"/>
      <c r="E888" s="46"/>
      <c r="F888" s="46"/>
      <c r="G888" s="46"/>
      <c r="H888" s="46"/>
      <c r="J888" s="16"/>
      <c r="K888" s="16"/>
      <c r="L888" s="16"/>
      <c r="M888" s="11" t="str">
        <f t="shared" si="45"/>
        <v>AWAITING INPUT</v>
      </c>
      <c r="O888" s="15"/>
      <c r="P888" s="13" t="str">
        <f t="shared" si="44"/>
        <v>←</v>
      </c>
      <c r="Q888" s="7" t="str" cm="1">
        <f t="array" ref="Q888">_xlfn.IFS(M888="ACTIVE","",M888="LEAVER","ENTER DOL",M888="LEAVER @ 31/03","ENTER DOL",M888="OPT OUT","ENTER OPT OUT DATE",M888="CAREER BREAK","ENTER START DATE OF CAREER BREAK",M888="DEATH IN SERVICE","ENTER DATE OF DEATH",M888="SWITCH TO PARTNERSHIP","ENTER SWITCH DATE",M888="SWITCH TO ALPHA","ENTER SWITCH DATE",M888="NEW JOINER","ENTER EMPLOYMENT START DATE",M888="OPT IN","ENTER OPT IN DATE",M888="NEW JOINER / LEAVER","ENTER START DATE AND DOL",M888="NEW JOINER / OPT OUT","ENTER START DATE AND DATE OF OPT OUT",M888="NEW JOINER / PARTNERSHIP","ENTER START DATE AND DATE OF SWITCH TO PARTNERSHIP",M888="LEAVER FROM CAREER BREAK","ENTER DOL",M888="LEAVER FROM OPT OUT","ENTER DOL",M888="LEAVER FROM PARTNERSHIP","ENTER DOL",M888="RETURN FROM CAREER BREAK","ENTER RETURN BACK DATE",M888="INVALID COMBINATION","REVIEW INPUT",M888="AWAITING INPUT","AWAITING INPUT",M888="CONTINUOUS OPT OUT","",M888="CONTINUOUS CAREER BREAK","",M888="CONTINUOUS PARTNERSHIP","")</f>
        <v>AWAITING INPUT</v>
      </c>
      <c r="S888" s="11" t="str">
        <f t="shared" si="43"/>
        <v/>
      </c>
    </row>
    <row r="889" spans="1:19" ht="20.25" x14ac:dyDescent="0.25">
      <c r="A889" s="46"/>
      <c r="B889" s="46"/>
      <c r="C889" s="46"/>
      <c r="D889" s="46"/>
      <c r="E889" s="46"/>
      <c r="F889" s="46"/>
      <c r="G889" s="46"/>
      <c r="H889" s="46"/>
      <c r="J889" s="16"/>
      <c r="K889" s="16"/>
      <c r="L889" s="16"/>
      <c r="M889" s="11" t="str">
        <f t="shared" si="45"/>
        <v>AWAITING INPUT</v>
      </c>
      <c r="O889" s="15"/>
      <c r="P889" s="13" t="str">
        <f t="shared" si="44"/>
        <v>←</v>
      </c>
      <c r="Q889" s="7" t="str" cm="1">
        <f t="array" ref="Q889">_xlfn.IFS(M889="ACTIVE","",M889="LEAVER","ENTER DOL",M889="LEAVER @ 31/03","ENTER DOL",M889="OPT OUT","ENTER OPT OUT DATE",M889="CAREER BREAK","ENTER START DATE OF CAREER BREAK",M889="DEATH IN SERVICE","ENTER DATE OF DEATH",M889="SWITCH TO PARTNERSHIP","ENTER SWITCH DATE",M889="SWITCH TO ALPHA","ENTER SWITCH DATE",M889="NEW JOINER","ENTER EMPLOYMENT START DATE",M889="OPT IN","ENTER OPT IN DATE",M889="NEW JOINER / LEAVER","ENTER START DATE AND DOL",M889="NEW JOINER / OPT OUT","ENTER START DATE AND DATE OF OPT OUT",M889="NEW JOINER / PARTNERSHIP","ENTER START DATE AND DATE OF SWITCH TO PARTNERSHIP",M889="LEAVER FROM CAREER BREAK","ENTER DOL",M889="LEAVER FROM OPT OUT","ENTER DOL",M889="LEAVER FROM PARTNERSHIP","ENTER DOL",M889="RETURN FROM CAREER BREAK","ENTER RETURN BACK DATE",M889="INVALID COMBINATION","REVIEW INPUT",M889="AWAITING INPUT","AWAITING INPUT",M889="CONTINUOUS OPT OUT","",M889="CONTINUOUS CAREER BREAK","",M889="CONTINUOUS PARTNERSHIP","")</f>
        <v>AWAITING INPUT</v>
      </c>
      <c r="S889" s="11" t="str">
        <f t="shared" si="43"/>
        <v/>
      </c>
    </row>
    <row r="890" spans="1:19" ht="20.25" x14ac:dyDescent="0.25">
      <c r="A890" s="46"/>
      <c r="B890" s="46"/>
      <c r="C890" s="46"/>
      <c r="D890" s="46"/>
      <c r="E890" s="46"/>
      <c r="F890" s="46"/>
      <c r="G890" s="46"/>
      <c r="H890" s="46"/>
      <c r="J890" s="16"/>
      <c r="K890" s="16"/>
      <c r="L890" s="16"/>
      <c r="M890" s="11" t="str">
        <f t="shared" si="45"/>
        <v>AWAITING INPUT</v>
      </c>
      <c r="O890" s="15"/>
      <c r="P890" s="13" t="str">
        <f t="shared" si="44"/>
        <v>←</v>
      </c>
      <c r="Q890" s="7" t="str" cm="1">
        <f t="array" ref="Q890">_xlfn.IFS(M890="ACTIVE","",M890="LEAVER","ENTER DOL",M890="LEAVER @ 31/03","ENTER DOL",M890="OPT OUT","ENTER OPT OUT DATE",M890="CAREER BREAK","ENTER START DATE OF CAREER BREAK",M890="DEATH IN SERVICE","ENTER DATE OF DEATH",M890="SWITCH TO PARTNERSHIP","ENTER SWITCH DATE",M890="SWITCH TO ALPHA","ENTER SWITCH DATE",M890="NEW JOINER","ENTER EMPLOYMENT START DATE",M890="OPT IN","ENTER OPT IN DATE",M890="NEW JOINER / LEAVER","ENTER START DATE AND DOL",M890="NEW JOINER / OPT OUT","ENTER START DATE AND DATE OF OPT OUT",M890="NEW JOINER / PARTNERSHIP","ENTER START DATE AND DATE OF SWITCH TO PARTNERSHIP",M890="LEAVER FROM CAREER BREAK","ENTER DOL",M890="LEAVER FROM OPT OUT","ENTER DOL",M890="LEAVER FROM PARTNERSHIP","ENTER DOL",M890="RETURN FROM CAREER BREAK","ENTER RETURN BACK DATE",M890="INVALID COMBINATION","REVIEW INPUT",M890="AWAITING INPUT","AWAITING INPUT",M890="CONTINUOUS OPT OUT","",M890="CONTINUOUS CAREER BREAK","",M890="CONTINUOUS PARTNERSHIP","")</f>
        <v>AWAITING INPUT</v>
      </c>
      <c r="S890" s="11" t="str">
        <f t="shared" si="43"/>
        <v/>
      </c>
    </row>
    <row r="891" spans="1:19" ht="20.25" x14ac:dyDescent="0.25">
      <c r="A891" s="46"/>
      <c r="B891" s="46"/>
      <c r="C891" s="46"/>
      <c r="D891" s="46"/>
      <c r="E891" s="46"/>
      <c r="F891" s="46"/>
      <c r="G891" s="46"/>
      <c r="H891" s="46"/>
      <c r="J891" s="16"/>
      <c r="K891" s="16"/>
      <c r="L891" s="16"/>
      <c r="M891" s="11" t="str">
        <f t="shared" si="45"/>
        <v>AWAITING INPUT</v>
      </c>
      <c r="O891" s="15"/>
      <c r="P891" s="13" t="str">
        <f t="shared" si="44"/>
        <v>←</v>
      </c>
      <c r="Q891" s="7" t="str" cm="1">
        <f t="array" ref="Q891">_xlfn.IFS(M891="ACTIVE","",M891="LEAVER","ENTER DOL",M891="LEAVER @ 31/03","ENTER DOL",M891="OPT OUT","ENTER OPT OUT DATE",M891="CAREER BREAK","ENTER START DATE OF CAREER BREAK",M891="DEATH IN SERVICE","ENTER DATE OF DEATH",M891="SWITCH TO PARTNERSHIP","ENTER SWITCH DATE",M891="SWITCH TO ALPHA","ENTER SWITCH DATE",M891="NEW JOINER","ENTER EMPLOYMENT START DATE",M891="OPT IN","ENTER OPT IN DATE",M891="NEW JOINER / LEAVER","ENTER START DATE AND DOL",M891="NEW JOINER / OPT OUT","ENTER START DATE AND DATE OF OPT OUT",M891="NEW JOINER / PARTNERSHIP","ENTER START DATE AND DATE OF SWITCH TO PARTNERSHIP",M891="LEAVER FROM CAREER BREAK","ENTER DOL",M891="LEAVER FROM OPT OUT","ENTER DOL",M891="LEAVER FROM PARTNERSHIP","ENTER DOL",M891="RETURN FROM CAREER BREAK","ENTER RETURN BACK DATE",M891="INVALID COMBINATION","REVIEW INPUT",M891="AWAITING INPUT","AWAITING INPUT",M891="CONTINUOUS OPT OUT","",M891="CONTINUOUS CAREER BREAK","",M891="CONTINUOUS PARTNERSHIP","")</f>
        <v>AWAITING INPUT</v>
      </c>
      <c r="S891" s="11" t="str">
        <f t="shared" si="43"/>
        <v/>
      </c>
    </row>
    <row r="892" spans="1:19" ht="20.25" x14ac:dyDescent="0.25">
      <c r="A892" s="46"/>
      <c r="B892" s="46"/>
      <c r="C892" s="46"/>
      <c r="D892" s="46"/>
      <c r="E892" s="46"/>
      <c r="F892" s="46"/>
      <c r="G892" s="46"/>
      <c r="H892" s="46"/>
      <c r="J892" s="16"/>
      <c r="K892" s="16"/>
      <c r="L892" s="16"/>
      <c r="M892" s="11" t="str">
        <f t="shared" si="45"/>
        <v>AWAITING INPUT</v>
      </c>
      <c r="O892" s="15"/>
      <c r="P892" s="13" t="str">
        <f t="shared" si="44"/>
        <v>←</v>
      </c>
      <c r="Q892" s="7" t="str" cm="1">
        <f t="array" ref="Q892">_xlfn.IFS(M892="ACTIVE","",M892="LEAVER","ENTER DOL",M892="LEAVER @ 31/03","ENTER DOL",M892="OPT OUT","ENTER OPT OUT DATE",M892="CAREER BREAK","ENTER START DATE OF CAREER BREAK",M892="DEATH IN SERVICE","ENTER DATE OF DEATH",M892="SWITCH TO PARTNERSHIP","ENTER SWITCH DATE",M892="SWITCH TO ALPHA","ENTER SWITCH DATE",M892="NEW JOINER","ENTER EMPLOYMENT START DATE",M892="OPT IN","ENTER OPT IN DATE",M892="NEW JOINER / LEAVER","ENTER START DATE AND DOL",M892="NEW JOINER / OPT OUT","ENTER START DATE AND DATE OF OPT OUT",M892="NEW JOINER / PARTNERSHIP","ENTER START DATE AND DATE OF SWITCH TO PARTNERSHIP",M892="LEAVER FROM CAREER BREAK","ENTER DOL",M892="LEAVER FROM OPT OUT","ENTER DOL",M892="LEAVER FROM PARTNERSHIP","ENTER DOL",M892="RETURN FROM CAREER BREAK","ENTER RETURN BACK DATE",M892="INVALID COMBINATION","REVIEW INPUT",M892="AWAITING INPUT","AWAITING INPUT",M892="CONTINUOUS OPT OUT","",M892="CONTINUOUS CAREER BREAK","",M892="CONTINUOUS PARTNERSHIP","")</f>
        <v>AWAITING INPUT</v>
      </c>
      <c r="S892" s="11" t="str">
        <f t="shared" si="43"/>
        <v/>
      </c>
    </row>
    <row r="893" spans="1:19" ht="20.25" x14ac:dyDescent="0.25">
      <c r="A893" s="46"/>
      <c r="B893" s="46"/>
      <c r="C893" s="46"/>
      <c r="D893" s="46"/>
      <c r="E893" s="46"/>
      <c r="F893" s="46"/>
      <c r="G893" s="46"/>
      <c r="H893" s="46"/>
      <c r="J893" s="16"/>
      <c r="K893" s="16"/>
      <c r="L893" s="16"/>
      <c r="M893" s="11" t="str">
        <f t="shared" si="45"/>
        <v>AWAITING INPUT</v>
      </c>
      <c r="O893" s="15"/>
      <c r="P893" s="13" t="str">
        <f t="shared" si="44"/>
        <v>←</v>
      </c>
      <c r="Q893" s="7" t="str" cm="1">
        <f t="array" ref="Q893">_xlfn.IFS(M893="ACTIVE","",M893="LEAVER","ENTER DOL",M893="LEAVER @ 31/03","ENTER DOL",M893="OPT OUT","ENTER OPT OUT DATE",M893="CAREER BREAK","ENTER START DATE OF CAREER BREAK",M893="DEATH IN SERVICE","ENTER DATE OF DEATH",M893="SWITCH TO PARTNERSHIP","ENTER SWITCH DATE",M893="SWITCH TO ALPHA","ENTER SWITCH DATE",M893="NEW JOINER","ENTER EMPLOYMENT START DATE",M893="OPT IN","ENTER OPT IN DATE",M893="NEW JOINER / LEAVER","ENTER START DATE AND DOL",M893="NEW JOINER / OPT OUT","ENTER START DATE AND DATE OF OPT OUT",M893="NEW JOINER / PARTNERSHIP","ENTER START DATE AND DATE OF SWITCH TO PARTNERSHIP",M893="LEAVER FROM CAREER BREAK","ENTER DOL",M893="LEAVER FROM OPT OUT","ENTER DOL",M893="LEAVER FROM PARTNERSHIP","ENTER DOL",M893="RETURN FROM CAREER BREAK","ENTER RETURN BACK DATE",M893="INVALID COMBINATION","REVIEW INPUT",M893="AWAITING INPUT","AWAITING INPUT",M893="CONTINUOUS OPT OUT","",M893="CONTINUOUS CAREER BREAK","",M893="CONTINUOUS PARTNERSHIP","")</f>
        <v>AWAITING INPUT</v>
      </c>
      <c r="S893" s="11" t="str">
        <f t="shared" si="43"/>
        <v/>
      </c>
    </row>
    <row r="894" spans="1:19" ht="20.25" x14ac:dyDescent="0.25">
      <c r="A894" s="46"/>
      <c r="B894" s="46"/>
      <c r="C894" s="46"/>
      <c r="D894" s="46"/>
      <c r="E894" s="46"/>
      <c r="F894" s="46"/>
      <c r="G894" s="46"/>
      <c r="H894" s="46"/>
      <c r="J894" s="16"/>
      <c r="K894" s="16"/>
      <c r="L894" s="16"/>
      <c r="M894" s="11" t="str">
        <f t="shared" si="45"/>
        <v>AWAITING INPUT</v>
      </c>
      <c r="O894" s="15"/>
      <c r="P894" s="13" t="str">
        <f t="shared" si="44"/>
        <v>←</v>
      </c>
      <c r="Q894" s="7" t="str" cm="1">
        <f t="array" ref="Q894">_xlfn.IFS(M894="ACTIVE","",M894="LEAVER","ENTER DOL",M894="LEAVER @ 31/03","ENTER DOL",M894="OPT OUT","ENTER OPT OUT DATE",M894="CAREER BREAK","ENTER START DATE OF CAREER BREAK",M894="DEATH IN SERVICE","ENTER DATE OF DEATH",M894="SWITCH TO PARTNERSHIP","ENTER SWITCH DATE",M894="SWITCH TO ALPHA","ENTER SWITCH DATE",M894="NEW JOINER","ENTER EMPLOYMENT START DATE",M894="OPT IN","ENTER OPT IN DATE",M894="NEW JOINER / LEAVER","ENTER START DATE AND DOL",M894="NEW JOINER / OPT OUT","ENTER START DATE AND DATE OF OPT OUT",M894="NEW JOINER / PARTNERSHIP","ENTER START DATE AND DATE OF SWITCH TO PARTNERSHIP",M894="LEAVER FROM CAREER BREAK","ENTER DOL",M894="LEAVER FROM OPT OUT","ENTER DOL",M894="LEAVER FROM PARTNERSHIP","ENTER DOL",M894="RETURN FROM CAREER BREAK","ENTER RETURN BACK DATE",M894="INVALID COMBINATION","REVIEW INPUT",M894="AWAITING INPUT","AWAITING INPUT",M894="CONTINUOUS OPT OUT","",M894="CONTINUOUS CAREER BREAK","",M894="CONTINUOUS PARTNERSHIP","")</f>
        <v>AWAITING INPUT</v>
      </c>
      <c r="S894" s="11" t="str">
        <f t="shared" si="43"/>
        <v/>
      </c>
    </row>
    <row r="895" spans="1:19" ht="20.25" x14ac:dyDescent="0.25">
      <c r="A895" s="46"/>
      <c r="B895" s="46"/>
      <c r="C895" s="46"/>
      <c r="D895" s="46"/>
      <c r="E895" s="46"/>
      <c r="F895" s="46"/>
      <c r="G895" s="46"/>
      <c r="H895" s="46"/>
      <c r="J895" s="16"/>
      <c r="K895" s="16"/>
      <c r="L895" s="16"/>
      <c r="M895" s="11" t="str">
        <f t="shared" si="45"/>
        <v>AWAITING INPUT</v>
      </c>
      <c r="O895" s="15"/>
      <c r="P895" s="13" t="str">
        <f t="shared" si="44"/>
        <v>←</v>
      </c>
      <c r="Q895" s="7" t="str" cm="1">
        <f t="array" ref="Q895">_xlfn.IFS(M895="ACTIVE","",M895="LEAVER","ENTER DOL",M895="LEAVER @ 31/03","ENTER DOL",M895="OPT OUT","ENTER OPT OUT DATE",M895="CAREER BREAK","ENTER START DATE OF CAREER BREAK",M895="DEATH IN SERVICE","ENTER DATE OF DEATH",M895="SWITCH TO PARTNERSHIP","ENTER SWITCH DATE",M895="SWITCH TO ALPHA","ENTER SWITCH DATE",M895="NEW JOINER","ENTER EMPLOYMENT START DATE",M895="OPT IN","ENTER OPT IN DATE",M895="NEW JOINER / LEAVER","ENTER START DATE AND DOL",M895="NEW JOINER / OPT OUT","ENTER START DATE AND DATE OF OPT OUT",M895="NEW JOINER / PARTNERSHIP","ENTER START DATE AND DATE OF SWITCH TO PARTNERSHIP",M895="LEAVER FROM CAREER BREAK","ENTER DOL",M895="LEAVER FROM OPT OUT","ENTER DOL",M895="LEAVER FROM PARTNERSHIP","ENTER DOL",M895="RETURN FROM CAREER BREAK","ENTER RETURN BACK DATE",M895="INVALID COMBINATION","REVIEW INPUT",M895="AWAITING INPUT","AWAITING INPUT",M895="CONTINUOUS OPT OUT","",M895="CONTINUOUS CAREER BREAK","",M895="CONTINUOUS PARTNERSHIP","")</f>
        <v>AWAITING INPUT</v>
      </c>
      <c r="S895" s="11" t="str">
        <f t="shared" si="43"/>
        <v/>
      </c>
    </row>
    <row r="896" spans="1:19" ht="20.25" x14ac:dyDescent="0.25">
      <c r="A896" s="46"/>
      <c r="B896" s="46"/>
      <c r="C896" s="46"/>
      <c r="D896" s="46"/>
      <c r="E896" s="46"/>
      <c r="F896" s="46"/>
      <c r="G896" s="46"/>
      <c r="H896" s="46"/>
      <c r="J896" s="16"/>
      <c r="K896" s="16"/>
      <c r="L896" s="16"/>
      <c r="M896" s="11" t="str">
        <f t="shared" si="45"/>
        <v>AWAITING INPUT</v>
      </c>
      <c r="O896" s="15"/>
      <c r="P896" s="13" t="str">
        <f t="shared" si="44"/>
        <v>←</v>
      </c>
      <c r="Q896" s="7" t="str" cm="1">
        <f t="array" ref="Q896">_xlfn.IFS(M896="ACTIVE","",M896="LEAVER","ENTER DOL",M896="LEAVER @ 31/03","ENTER DOL",M896="OPT OUT","ENTER OPT OUT DATE",M896="CAREER BREAK","ENTER START DATE OF CAREER BREAK",M896="DEATH IN SERVICE","ENTER DATE OF DEATH",M896="SWITCH TO PARTNERSHIP","ENTER SWITCH DATE",M896="SWITCH TO ALPHA","ENTER SWITCH DATE",M896="NEW JOINER","ENTER EMPLOYMENT START DATE",M896="OPT IN","ENTER OPT IN DATE",M896="NEW JOINER / LEAVER","ENTER START DATE AND DOL",M896="NEW JOINER / OPT OUT","ENTER START DATE AND DATE OF OPT OUT",M896="NEW JOINER / PARTNERSHIP","ENTER START DATE AND DATE OF SWITCH TO PARTNERSHIP",M896="LEAVER FROM CAREER BREAK","ENTER DOL",M896="LEAVER FROM OPT OUT","ENTER DOL",M896="LEAVER FROM PARTNERSHIP","ENTER DOL",M896="RETURN FROM CAREER BREAK","ENTER RETURN BACK DATE",M896="INVALID COMBINATION","REVIEW INPUT",M896="AWAITING INPUT","AWAITING INPUT",M896="CONTINUOUS OPT OUT","",M896="CONTINUOUS CAREER BREAK","",M896="CONTINUOUS PARTNERSHIP","")</f>
        <v>AWAITING INPUT</v>
      </c>
      <c r="S896" s="11" t="str">
        <f t="shared" si="43"/>
        <v/>
      </c>
    </row>
    <row r="897" spans="1:19" ht="20.25" x14ac:dyDescent="0.25">
      <c r="A897" s="46"/>
      <c r="B897" s="46"/>
      <c r="C897" s="46"/>
      <c r="D897" s="46"/>
      <c r="E897" s="46"/>
      <c r="F897" s="46"/>
      <c r="G897" s="46"/>
      <c r="H897" s="46"/>
      <c r="J897" s="16"/>
      <c r="K897" s="16"/>
      <c r="L897" s="16"/>
      <c r="M897" s="11" t="str">
        <f t="shared" si="45"/>
        <v>AWAITING INPUT</v>
      </c>
      <c r="O897" s="15"/>
      <c r="P897" s="13" t="str">
        <f t="shared" si="44"/>
        <v>←</v>
      </c>
      <c r="Q897" s="7" t="str" cm="1">
        <f t="array" ref="Q897">_xlfn.IFS(M897="ACTIVE","",M897="LEAVER","ENTER DOL",M897="LEAVER @ 31/03","ENTER DOL",M897="OPT OUT","ENTER OPT OUT DATE",M897="CAREER BREAK","ENTER START DATE OF CAREER BREAK",M897="DEATH IN SERVICE","ENTER DATE OF DEATH",M897="SWITCH TO PARTNERSHIP","ENTER SWITCH DATE",M897="SWITCH TO ALPHA","ENTER SWITCH DATE",M897="NEW JOINER","ENTER EMPLOYMENT START DATE",M897="OPT IN","ENTER OPT IN DATE",M897="NEW JOINER / LEAVER","ENTER START DATE AND DOL",M897="NEW JOINER / OPT OUT","ENTER START DATE AND DATE OF OPT OUT",M897="NEW JOINER / PARTNERSHIP","ENTER START DATE AND DATE OF SWITCH TO PARTNERSHIP",M897="LEAVER FROM CAREER BREAK","ENTER DOL",M897="LEAVER FROM OPT OUT","ENTER DOL",M897="LEAVER FROM PARTNERSHIP","ENTER DOL",M897="RETURN FROM CAREER BREAK","ENTER RETURN BACK DATE",M897="INVALID COMBINATION","REVIEW INPUT",M897="AWAITING INPUT","AWAITING INPUT",M897="CONTINUOUS OPT OUT","",M897="CONTINUOUS CAREER BREAK","",M897="CONTINUOUS PARTNERSHIP","")</f>
        <v>AWAITING INPUT</v>
      </c>
      <c r="S897" s="11" t="str">
        <f t="shared" si="43"/>
        <v/>
      </c>
    </row>
    <row r="898" spans="1:19" ht="20.25" x14ac:dyDescent="0.25">
      <c r="A898" s="46"/>
      <c r="B898" s="46"/>
      <c r="C898" s="46"/>
      <c r="D898" s="46"/>
      <c r="E898" s="46"/>
      <c r="F898" s="46"/>
      <c r="G898" s="46"/>
      <c r="H898" s="46"/>
      <c r="J898" s="16"/>
      <c r="K898" s="16"/>
      <c r="L898" s="16"/>
      <c r="M898" s="11" t="str">
        <f t="shared" si="45"/>
        <v>AWAITING INPUT</v>
      </c>
      <c r="O898" s="15"/>
      <c r="P898" s="13" t="str">
        <f t="shared" si="44"/>
        <v>←</v>
      </c>
      <c r="Q898" s="7" t="str" cm="1">
        <f t="array" ref="Q898">_xlfn.IFS(M898="ACTIVE","",M898="LEAVER","ENTER DOL",M898="LEAVER @ 31/03","ENTER DOL",M898="OPT OUT","ENTER OPT OUT DATE",M898="CAREER BREAK","ENTER START DATE OF CAREER BREAK",M898="DEATH IN SERVICE","ENTER DATE OF DEATH",M898="SWITCH TO PARTNERSHIP","ENTER SWITCH DATE",M898="SWITCH TO ALPHA","ENTER SWITCH DATE",M898="NEW JOINER","ENTER EMPLOYMENT START DATE",M898="OPT IN","ENTER OPT IN DATE",M898="NEW JOINER / LEAVER","ENTER START DATE AND DOL",M898="NEW JOINER / OPT OUT","ENTER START DATE AND DATE OF OPT OUT",M898="NEW JOINER / PARTNERSHIP","ENTER START DATE AND DATE OF SWITCH TO PARTNERSHIP",M898="LEAVER FROM CAREER BREAK","ENTER DOL",M898="LEAVER FROM OPT OUT","ENTER DOL",M898="LEAVER FROM PARTNERSHIP","ENTER DOL",M898="RETURN FROM CAREER BREAK","ENTER RETURN BACK DATE",M898="INVALID COMBINATION","REVIEW INPUT",M898="AWAITING INPUT","AWAITING INPUT",M898="CONTINUOUS OPT OUT","",M898="CONTINUOUS CAREER BREAK","",M898="CONTINUOUS PARTNERSHIP","")</f>
        <v>AWAITING INPUT</v>
      </c>
      <c r="S898" s="11" t="str">
        <f t="shared" si="43"/>
        <v/>
      </c>
    </row>
    <row r="899" spans="1:19" ht="20.25" x14ac:dyDescent="0.25">
      <c r="A899" s="46"/>
      <c r="B899" s="46"/>
      <c r="C899" s="46"/>
      <c r="D899" s="46"/>
      <c r="E899" s="46"/>
      <c r="F899" s="46"/>
      <c r="G899" s="46"/>
      <c r="H899" s="46"/>
      <c r="J899" s="16"/>
      <c r="K899" s="16"/>
      <c r="L899" s="16"/>
      <c r="M899" s="11" t="str">
        <f t="shared" si="45"/>
        <v>AWAITING INPUT</v>
      </c>
      <c r="O899" s="15"/>
      <c r="P899" s="13" t="str">
        <f t="shared" si="44"/>
        <v>←</v>
      </c>
      <c r="Q899" s="7" t="str" cm="1">
        <f t="array" ref="Q899">_xlfn.IFS(M899="ACTIVE","",M899="LEAVER","ENTER DOL",M899="LEAVER @ 31/03","ENTER DOL",M899="OPT OUT","ENTER OPT OUT DATE",M899="CAREER BREAK","ENTER START DATE OF CAREER BREAK",M899="DEATH IN SERVICE","ENTER DATE OF DEATH",M899="SWITCH TO PARTNERSHIP","ENTER SWITCH DATE",M899="SWITCH TO ALPHA","ENTER SWITCH DATE",M899="NEW JOINER","ENTER EMPLOYMENT START DATE",M899="OPT IN","ENTER OPT IN DATE",M899="NEW JOINER / LEAVER","ENTER START DATE AND DOL",M899="NEW JOINER / OPT OUT","ENTER START DATE AND DATE OF OPT OUT",M899="NEW JOINER / PARTNERSHIP","ENTER START DATE AND DATE OF SWITCH TO PARTNERSHIP",M899="LEAVER FROM CAREER BREAK","ENTER DOL",M899="LEAVER FROM OPT OUT","ENTER DOL",M899="LEAVER FROM PARTNERSHIP","ENTER DOL",M899="RETURN FROM CAREER BREAK","ENTER RETURN BACK DATE",M899="INVALID COMBINATION","REVIEW INPUT",M899="AWAITING INPUT","AWAITING INPUT",M899="CONTINUOUS OPT OUT","",M899="CONTINUOUS CAREER BREAK","",M899="CONTINUOUS PARTNERSHIP","")</f>
        <v>AWAITING INPUT</v>
      </c>
      <c r="S899" s="11" t="str">
        <f t="shared" si="43"/>
        <v/>
      </c>
    </row>
    <row r="900" spans="1:19" ht="20.25" x14ac:dyDescent="0.25">
      <c r="A900" s="46"/>
      <c r="B900" s="46"/>
      <c r="C900" s="46"/>
      <c r="D900" s="46"/>
      <c r="E900" s="46"/>
      <c r="F900" s="46"/>
      <c r="G900" s="46"/>
      <c r="H900" s="46"/>
      <c r="J900" s="16"/>
      <c r="K900" s="16"/>
      <c r="L900" s="16"/>
      <c r="M900" s="11" t="str">
        <f t="shared" si="45"/>
        <v>AWAITING INPUT</v>
      </c>
      <c r="O900" s="15"/>
      <c r="P900" s="13" t="str">
        <f t="shared" si="44"/>
        <v>←</v>
      </c>
      <c r="Q900" s="7" t="str" cm="1">
        <f t="array" ref="Q900">_xlfn.IFS(M900="ACTIVE","",M900="LEAVER","ENTER DOL",M900="LEAVER @ 31/03","ENTER DOL",M900="OPT OUT","ENTER OPT OUT DATE",M900="CAREER BREAK","ENTER START DATE OF CAREER BREAK",M900="DEATH IN SERVICE","ENTER DATE OF DEATH",M900="SWITCH TO PARTNERSHIP","ENTER SWITCH DATE",M900="SWITCH TO ALPHA","ENTER SWITCH DATE",M900="NEW JOINER","ENTER EMPLOYMENT START DATE",M900="OPT IN","ENTER OPT IN DATE",M900="NEW JOINER / LEAVER","ENTER START DATE AND DOL",M900="NEW JOINER / OPT OUT","ENTER START DATE AND DATE OF OPT OUT",M900="NEW JOINER / PARTNERSHIP","ENTER START DATE AND DATE OF SWITCH TO PARTNERSHIP",M900="LEAVER FROM CAREER BREAK","ENTER DOL",M900="LEAVER FROM OPT OUT","ENTER DOL",M900="LEAVER FROM PARTNERSHIP","ENTER DOL",M900="RETURN FROM CAREER BREAK","ENTER RETURN BACK DATE",M900="INVALID COMBINATION","REVIEW INPUT",M900="AWAITING INPUT","AWAITING INPUT",M900="CONTINUOUS OPT OUT","",M900="CONTINUOUS CAREER BREAK","",M900="CONTINUOUS PARTNERSHIP","")</f>
        <v>AWAITING INPUT</v>
      </c>
      <c r="S900" s="11" t="str">
        <f t="shared" si="43"/>
        <v/>
      </c>
    </row>
    <row r="901" spans="1:19" ht="20.25" x14ac:dyDescent="0.25">
      <c r="A901" s="46"/>
      <c r="B901" s="46"/>
      <c r="C901" s="46"/>
      <c r="D901" s="46"/>
      <c r="E901" s="46"/>
      <c r="F901" s="46"/>
      <c r="G901" s="46"/>
      <c r="H901" s="46"/>
      <c r="J901" s="16"/>
      <c r="K901" s="16"/>
      <c r="L901" s="16"/>
      <c r="M901" s="11" t="str">
        <f t="shared" si="45"/>
        <v>AWAITING INPUT</v>
      </c>
      <c r="O901" s="15"/>
      <c r="P901" s="13" t="str">
        <f t="shared" si="44"/>
        <v>←</v>
      </c>
      <c r="Q901" s="7" t="str" cm="1">
        <f t="array" ref="Q901">_xlfn.IFS(M901="ACTIVE","",M901="LEAVER","ENTER DOL",M901="LEAVER @ 31/03","ENTER DOL",M901="OPT OUT","ENTER OPT OUT DATE",M901="CAREER BREAK","ENTER START DATE OF CAREER BREAK",M901="DEATH IN SERVICE","ENTER DATE OF DEATH",M901="SWITCH TO PARTNERSHIP","ENTER SWITCH DATE",M901="SWITCH TO ALPHA","ENTER SWITCH DATE",M901="NEW JOINER","ENTER EMPLOYMENT START DATE",M901="OPT IN","ENTER OPT IN DATE",M901="NEW JOINER / LEAVER","ENTER START DATE AND DOL",M901="NEW JOINER / OPT OUT","ENTER START DATE AND DATE OF OPT OUT",M901="NEW JOINER / PARTNERSHIP","ENTER START DATE AND DATE OF SWITCH TO PARTNERSHIP",M901="LEAVER FROM CAREER BREAK","ENTER DOL",M901="LEAVER FROM OPT OUT","ENTER DOL",M901="LEAVER FROM PARTNERSHIP","ENTER DOL",M901="RETURN FROM CAREER BREAK","ENTER RETURN BACK DATE",M901="INVALID COMBINATION","REVIEW INPUT",M901="AWAITING INPUT","AWAITING INPUT",M901="CONTINUOUS OPT OUT","",M901="CONTINUOUS CAREER BREAK","",M901="CONTINUOUS PARTNERSHIP","")</f>
        <v>AWAITING INPUT</v>
      </c>
      <c r="S901" s="11" t="str">
        <f t="shared" si="43"/>
        <v/>
      </c>
    </row>
    <row r="902" spans="1:19" ht="20.25" x14ac:dyDescent="0.25">
      <c r="A902" s="46"/>
      <c r="B902" s="46"/>
      <c r="C902" s="46"/>
      <c r="D902" s="46"/>
      <c r="E902" s="46"/>
      <c r="F902" s="46"/>
      <c r="G902" s="46"/>
      <c r="H902" s="46"/>
      <c r="J902" s="16"/>
      <c r="K902" s="16"/>
      <c r="L902" s="16"/>
      <c r="M902" s="11" t="str">
        <f t="shared" si="45"/>
        <v>AWAITING INPUT</v>
      </c>
      <c r="O902" s="15"/>
      <c r="P902" s="13" t="str">
        <f t="shared" si="44"/>
        <v>←</v>
      </c>
      <c r="Q902" s="7" t="str" cm="1">
        <f t="array" ref="Q902">_xlfn.IFS(M902="ACTIVE","",M902="LEAVER","ENTER DOL",M902="LEAVER @ 31/03","ENTER DOL",M902="OPT OUT","ENTER OPT OUT DATE",M902="CAREER BREAK","ENTER START DATE OF CAREER BREAK",M902="DEATH IN SERVICE","ENTER DATE OF DEATH",M902="SWITCH TO PARTNERSHIP","ENTER SWITCH DATE",M902="SWITCH TO ALPHA","ENTER SWITCH DATE",M902="NEW JOINER","ENTER EMPLOYMENT START DATE",M902="OPT IN","ENTER OPT IN DATE",M902="NEW JOINER / LEAVER","ENTER START DATE AND DOL",M902="NEW JOINER / OPT OUT","ENTER START DATE AND DATE OF OPT OUT",M902="NEW JOINER / PARTNERSHIP","ENTER START DATE AND DATE OF SWITCH TO PARTNERSHIP",M902="LEAVER FROM CAREER BREAK","ENTER DOL",M902="LEAVER FROM OPT OUT","ENTER DOL",M902="LEAVER FROM PARTNERSHIP","ENTER DOL",M902="RETURN FROM CAREER BREAK","ENTER RETURN BACK DATE",M902="INVALID COMBINATION","REVIEW INPUT",M902="AWAITING INPUT","AWAITING INPUT",M902="CONTINUOUS OPT OUT","",M902="CONTINUOUS CAREER BREAK","",M902="CONTINUOUS PARTNERSHIP","")</f>
        <v>AWAITING INPUT</v>
      </c>
      <c r="S902" s="11" t="str">
        <f t="shared" si="43"/>
        <v/>
      </c>
    </row>
    <row r="903" spans="1:19" ht="20.25" x14ac:dyDescent="0.25">
      <c r="A903" s="46"/>
      <c r="B903" s="46"/>
      <c r="C903" s="46"/>
      <c r="D903" s="46"/>
      <c r="E903" s="46"/>
      <c r="F903" s="46"/>
      <c r="G903" s="46"/>
      <c r="H903" s="46"/>
      <c r="J903" s="16"/>
      <c r="K903" s="16"/>
      <c r="L903" s="16"/>
      <c r="M903" s="11" t="str">
        <f t="shared" si="45"/>
        <v>AWAITING INPUT</v>
      </c>
      <c r="O903" s="15"/>
      <c r="P903" s="13" t="str">
        <f t="shared" si="44"/>
        <v>←</v>
      </c>
      <c r="Q903" s="7" t="str" cm="1">
        <f t="array" ref="Q903">_xlfn.IFS(M903="ACTIVE","",M903="LEAVER","ENTER DOL",M903="LEAVER @ 31/03","ENTER DOL",M903="OPT OUT","ENTER OPT OUT DATE",M903="CAREER BREAK","ENTER START DATE OF CAREER BREAK",M903="DEATH IN SERVICE","ENTER DATE OF DEATH",M903="SWITCH TO PARTNERSHIP","ENTER SWITCH DATE",M903="SWITCH TO ALPHA","ENTER SWITCH DATE",M903="NEW JOINER","ENTER EMPLOYMENT START DATE",M903="OPT IN","ENTER OPT IN DATE",M903="NEW JOINER / LEAVER","ENTER START DATE AND DOL",M903="NEW JOINER / OPT OUT","ENTER START DATE AND DATE OF OPT OUT",M903="NEW JOINER / PARTNERSHIP","ENTER START DATE AND DATE OF SWITCH TO PARTNERSHIP",M903="LEAVER FROM CAREER BREAK","ENTER DOL",M903="LEAVER FROM OPT OUT","ENTER DOL",M903="LEAVER FROM PARTNERSHIP","ENTER DOL",M903="RETURN FROM CAREER BREAK","ENTER RETURN BACK DATE",M903="INVALID COMBINATION","REVIEW INPUT",M903="AWAITING INPUT","AWAITING INPUT",M903="CONTINUOUS OPT OUT","",M903="CONTINUOUS CAREER BREAK","",M903="CONTINUOUS PARTNERSHIP","")</f>
        <v>AWAITING INPUT</v>
      </c>
      <c r="S903" s="11" t="str">
        <f t="shared" si="43"/>
        <v/>
      </c>
    </row>
    <row r="904" spans="1:19" ht="20.25" x14ac:dyDescent="0.25">
      <c r="A904" s="46"/>
      <c r="B904" s="46"/>
      <c r="C904" s="46"/>
      <c r="D904" s="46"/>
      <c r="E904" s="46"/>
      <c r="F904" s="46"/>
      <c r="G904" s="46"/>
      <c r="H904" s="46"/>
      <c r="J904" s="16"/>
      <c r="K904" s="16"/>
      <c r="L904" s="16"/>
      <c r="M904" s="11" t="str">
        <f t="shared" si="45"/>
        <v>AWAITING INPUT</v>
      </c>
      <c r="O904" s="15"/>
      <c r="P904" s="13" t="str">
        <f t="shared" si="44"/>
        <v>←</v>
      </c>
      <c r="Q904" s="7" t="str" cm="1">
        <f t="array" ref="Q904">_xlfn.IFS(M904="ACTIVE","",M904="LEAVER","ENTER DOL",M904="LEAVER @ 31/03","ENTER DOL",M904="OPT OUT","ENTER OPT OUT DATE",M904="CAREER BREAK","ENTER START DATE OF CAREER BREAK",M904="DEATH IN SERVICE","ENTER DATE OF DEATH",M904="SWITCH TO PARTNERSHIP","ENTER SWITCH DATE",M904="SWITCH TO ALPHA","ENTER SWITCH DATE",M904="NEW JOINER","ENTER EMPLOYMENT START DATE",M904="OPT IN","ENTER OPT IN DATE",M904="NEW JOINER / LEAVER","ENTER START DATE AND DOL",M904="NEW JOINER / OPT OUT","ENTER START DATE AND DATE OF OPT OUT",M904="NEW JOINER / PARTNERSHIP","ENTER START DATE AND DATE OF SWITCH TO PARTNERSHIP",M904="LEAVER FROM CAREER BREAK","ENTER DOL",M904="LEAVER FROM OPT OUT","ENTER DOL",M904="LEAVER FROM PARTNERSHIP","ENTER DOL",M904="RETURN FROM CAREER BREAK","ENTER RETURN BACK DATE",M904="INVALID COMBINATION","REVIEW INPUT",M904="AWAITING INPUT","AWAITING INPUT",M904="CONTINUOUS OPT OUT","",M904="CONTINUOUS CAREER BREAK","",M904="CONTINUOUS PARTNERSHIP","")</f>
        <v>AWAITING INPUT</v>
      </c>
      <c r="S904" s="11" t="str">
        <f t="shared" si="43"/>
        <v/>
      </c>
    </row>
    <row r="905" spans="1:19" ht="20.25" x14ac:dyDescent="0.25">
      <c r="A905" s="46"/>
      <c r="B905" s="46"/>
      <c r="C905" s="46"/>
      <c r="D905" s="46"/>
      <c r="E905" s="46"/>
      <c r="F905" s="46"/>
      <c r="G905" s="46"/>
      <c r="H905" s="46"/>
      <c r="J905" s="16"/>
      <c r="K905" s="16"/>
      <c r="L905" s="16"/>
      <c r="M905" s="11" t="str">
        <f t="shared" si="45"/>
        <v>AWAITING INPUT</v>
      </c>
      <c r="O905" s="15"/>
      <c r="P905" s="13" t="str">
        <f t="shared" si="44"/>
        <v>←</v>
      </c>
      <c r="Q905" s="7" t="str" cm="1">
        <f t="array" ref="Q905">_xlfn.IFS(M905="ACTIVE","",M905="LEAVER","ENTER DOL",M905="LEAVER @ 31/03","ENTER DOL",M905="OPT OUT","ENTER OPT OUT DATE",M905="CAREER BREAK","ENTER START DATE OF CAREER BREAK",M905="DEATH IN SERVICE","ENTER DATE OF DEATH",M905="SWITCH TO PARTNERSHIP","ENTER SWITCH DATE",M905="SWITCH TO ALPHA","ENTER SWITCH DATE",M905="NEW JOINER","ENTER EMPLOYMENT START DATE",M905="OPT IN","ENTER OPT IN DATE",M905="NEW JOINER / LEAVER","ENTER START DATE AND DOL",M905="NEW JOINER / OPT OUT","ENTER START DATE AND DATE OF OPT OUT",M905="NEW JOINER / PARTNERSHIP","ENTER START DATE AND DATE OF SWITCH TO PARTNERSHIP",M905="LEAVER FROM CAREER BREAK","ENTER DOL",M905="LEAVER FROM OPT OUT","ENTER DOL",M905="LEAVER FROM PARTNERSHIP","ENTER DOL",M905="RETURN FROM CAREER BREAK","ENTER RETURN BACK DATE",M905="INVALID COMBINATION","REVIEW INPUT",M905="AWAITING INPUT","AWAITING INPUT",M905="CONTINUOUS OPT OUT","",M905="CONTINUOUS CAREER BREAK","",M905="CONTINUOUS PARTNERSHIP","")</f>
        <v>AWAITING INPUT</v>
      </c>
      <c r="S905" s="11" t="str">
        <f t="shared" ref="S905:S968" si="46">IF(AND($J905="ACTIVE",$K905="ACTIVE"),"A -&gt; A",IF(AND($J905="INACTIVE",$K905="ACTIVE"),"I -&gt; A",IF(AND($J905="ACTIVE",$K905="INACTIVE"),"A -&gt; I",IF(AND($J905="INACTIVE",$K905="INACTIVE"),"I -&gt; I",""))))</f>
        <v/>
      </c>
    </row>
    <row r="906" spans="1:19" ht="20.25" x14ac:dyDescent="0.25">
      <c r="A906" s="46"/>
      <c r="B906" s="46"/>
      <c r="C906" s="46"/>
      <c r="D906" s="46"/>
      <c r="E906" s="46"/>
      <c r="F906" s="46"/>
      <c r="G906" s="46"/>
      <c r="H906" s="46"/>
      <c r="J906" s="16"/>
      <c r="K906" s="16"/>
      <c r="L906" s="16"/>
      <c r="M906" s="11" t="str">
        <f t="shared" si="45"/>
        <v>AWAITING INPUT</v>
      </c>
      <c r="O906" s="15"/>
      <c r="P906" s="13" t="str">
        <f t="shared" si="44"/>
        <v>←</v>
      </c>
      <c r="Q906" s="7" t="str" cm="1">
        <f t="array" ref="Q906">_xlfn.IFS(M906="ACTIVE","",M906="LEAVER","ENTER DOL",M906="LEAVER @ 31/03","ENTER DOL",M906="OPT OUT","ENTER OPT OUT DATE",M906="CAREER BREAK","ENTER START DATE OF CAREER BREAK",M906="DEATH IN SERVICE","ENTER DATE OF DEATH",M906="SWITCH TO PARTNERSHIP","ENTER SWITCH DATE",M906="SWITCH TO ALPHA","ENTER SWITCH DATE",M906="NEW JOINER","ENTER EMPLOYMENT START DATE",M906="OPT IN","ENTER OPT IN DATE",M906="NEW JOINER / LEAVER","ENTER START DATE AND DOL",M906="NEW JOINER / OPT OUT","ENTER START DATE AND DATE OF OPT OUT",M906="NEW JOINER / PARTNERSHIP","ENTER START DATE AND DATE OF SWITCH TO PARTNERSHIP",M906="LEAVER FROM CAREER BREAK","ENTER DOL",M906="LEAVER FROM OPT OUT","ENTER DOL",M906="LEAVER FROM PARTNERSHIP","ENTER DOL",M906="RETURN FROM CAREER BREAK","ENTER RETURN BACK DATE",M906="INVALID COMBINATION","REVIEW INPUT",M906="AWAITING INPUT","AWAITING INPUT",M906="CONTINUOUS OPT OUT","",M906="CONTINUOUS CAREER BREAK","",M906="CONTINUOUS PARTNERSHIP","")</f>
        <v>AWAITING INPUT</v>
      </c>
      <c r="S906" s="11" t="str">
        <f t="shared" si="46"/>
        <v/>
      </c>
    </row>
    <row r="907" spans="1:19" ht="20.25" x14ac:dyDescent="0.25">
      <c r="A907" s="46"/>
      <c r="B907" s="46"/>
      <c r="C907" s="46"/>
      <c r="D907" s="46"/>
      <c r="E907" s="46"/>
      <c r="F907" s="46"/>
      <c r="G907" s="46"/>
      <c r="H907" s="46"/>
      <c r="J907" s="16"/>
      <c r="K907" s="16"/>
      <c r="L907" s="16"/>
      <c r="M907" s="11" t="str">
        <f t="shared" si="45"/>
        <v>AWAITING INPUT</v>
      </c>
      <c r="O907" s="15"/>
      <c r="P907" s="13" t="str">
        <f t="shared" ref="P907:P970" si="47">IF(Q907&lt;&gt;"","←","")</f>
        <v>←</v>
      </c>
      <c r="Q907" s="7" t="str" cm="1">
        <f t="array" ref="Q907">_xlfn.IFS(M907="ACTIVE","",M907="LEAVER","ENTER DOL",M907="LEAVER @ 31/03","ENTER DOL",M907="OPT OUT","ENTER OPT OUT DATE",M907="CAREER BREAK","ENTER START DATE OF CAREER BREAK",M907="DEATH IN SERVICE","ENTER DATE OF DEATH",M907="SWITCH TO PARTNERSHIP","ENTER SWITCH DATE",M907="SWITCH TO ALPHA","ENTER SWITCH DATE",M907="NEW JOINER","ENTER EMPLOYMENT START DATE",M907="OPT IN","ENTER OPT IN DATE",M907="NEW JOINER / LEAVER","ENTER START DATE AND DOL",M907="NEW JOINER / OPT OUT","ENTER START DATE AND DATE OF OPT OUT",M907="NEW JOINER / PARTNERSHIP","ENTER START DATE AND DATE OF SWITCH TO PARTNERSHIP",M907="LEAVER FROM CAREER BREAK","ENTER DOL",M907="LEAVER FROM OPT OUT","ENTER DOL",M907="LEAVER FROM PARTNERSHIP","ENTER DOL",M907="RETURN FROM CAREER BREAK","ENTER RETURN BACK DATE",M907="INVALID COMBINATION","REVIEW INPUT",M907="AWAITING INPUT","AWAITING INPUT",M907="CONTINUOUS OPT OUT","",M907="CONTINUOUS CAREER BREAK","",M907="CONTINUOUS PARTNERSHIP","")</f>
        <v>AWAITING INPUT</v>
      </c>
      <c r="S907" s="11" t="str">
        <f t="shared" si="46"/>
        <v/>
      </c>
    </row>
    <row r="908" spans="1:19" ht="20.25" x14ac:dyDescent="0.25">
      <c r="A908" s="46"/>
      <c r="B908" s="46"/>
      <c r="C908" s="46"/>
      <c r="D908" s="46"/>
      <c r="E908" s="46"/>
      <c r="F908" s="46"/>
      <c r="G908" s="46"/>
      <c r="H908" s="46"/>
      <c r="J908" s="16"/>
      <c r="K908" s="16"/>
      <c r="L908" s="16"/>
      <c r="M908" s="11" t="str">
        <f t="shared" si="45"/>
        <v>AWAITING INPUT</v>
      </c>
      <c r="O908" s="15"/>
      <c r="P908" s="13" t="str">
        <f t="shared" si="47"/>
        <v>←</v>
      </c>
      <c r="Q908" s="7" t="str" cm="1">
        <f t="array" ref="Q908">_xlfn.IFS(M908="ACTIVE","",M908="LEAVER","ENTER DOL",M908="LEAVER @ 31/03","ENTER DOL",M908="OPT OUT","ENTER OPT OUT DATE",M908="CAREER BREAK","ENTER START DATE OF CAREER BREAK",M908="DEATH IN SERVICE","ENTER DATE OF DEATH",M908="SWITCH TO PARTNERSHIP","ENTER SWITCH DATE",M908="SWITCH TO ALPHA","ENTER SWITCH DATE",M908="NEW JOINER","ENTER EMPLOYMENT START DATE",M908="OPT IN","ENTER OPT IN DATE",M908="NEW JOINER / LEAVER","ENTER START DATE AND DOL",M908="NEW JOINER / OPT OUT","ENTER START DATE AND DATE OF OPT OUT",M908="NEW JOINER / PARTNERSHIP","ENTER START DATE AND DATE OF SWITCH TO PARTNERSHIP",M908="LEAVER FROM CAREER BREAK","ENTER DOL",M908="LEAVER FROM OPT OUT","ENTER DOL",M908="LEAVER FROM PARTNERSHIP","ENTER DOL",M908="RETURN FROM CAREER BREAK","ENTER RETURN BACK DATE",M908="INVALID COMBINATION","REVIEW INPUT",M908="AWAITING INPUT","AWAITING INPUT",M908="CONTINUOUS OPT OUT","",M908="CONTINUOUS CAREER BREAK","",M908="CONTINUOUS PARTNERSHIP","")</f>
        <v>AWAITING INPUT</v>
      </c>
      <c r="S908" s="11" t="str">
        <f t="shared" si="46"/>
        <v/>
      </c>
    </row>
    <row r="909" spans="1:19" ht="20.25" x14ac:dyDescent="0.25">
      <c r="A909" s="46"/>
      <c r="B909" s="46"/>
      <c r="C909" s="46"/>
      <c r="D909" s="46"/>
      <c r="E909" s="46"/>
      <c r="F909" s="46"/>
      <c r="G909" s="46"/>
      <c r="H909" s="46"/>
      <c r="J909" s="16"/>
      <c r="K909" s="16"/>
      <c r="L909" s="16"/>
      <c r="M909" s="11" t="str">
        <f t="shared" si="45"/>
        <v>AWAITING INPUT</v>
      </c>
      <c r="O909" s="15"/>
      <c r="P909" s="13" t="str">
        <f t="shared" si="47"/>
        <v>←</v>
      </c>
      <c r="Q909" s="7" t="str" cm="1">
        <f t="array" ref="Q909">_xlfn.IFS(M909="ACTIVE","",M909="LEAVER","ENTER DOL",M909="LEAVER @ 31/03","ENTER DOL",M909="OPT OUT","ENTER OPT OUT DATE",M909="CAREER BREAK","ENTER START DATE OF CAREER BREAK",M909="DEATH IN SERVICE","ENTER DATE OF DEATH",M909="SWITCH TO PARTNERSHIP","ENTER SWITCH DATE",M909="SWITCH TO ALPHA","ENTER SWITCH DATE",M909="NEW JOINER","ENTER EMPLOYMENT START DATE",M909="OPT IN","ENTER OPT IN DATE",M909="NEW JOINER / LEAVER","ENTER START DATE AND DOL",M909="NEW JOINER / OPT OUT","ENTER START DATE AND DATE OF OPT OUT",M909="NEW JOINER / PARTNERSHIP","ENTER START DATE AND DATE OF SWITCH TO PARTNERSHIP",M909="LEAVER FROM CAREER BREAK","ENTER DOL",M909="LEAVER FROM OPT OUT","ENTER DOL",M909="LEAVER FROM PARTNERSHIP","ENTER DOL",M909="RETURN FROM CAREER BREAK","ENTER RETURN BACK DATE",M909="INVALID COMBINATION","REVIEW INPUT",M909="AWAITING INPUT","AWAITING INPUT",M909="CONTINUOUS OPT OUT","",M909="CONTINUOUS CAREER BREAK","",M909="CONTINUOUS PARTNERSHIP","")</f>
        <v>AWAITING INPUT</v>
      </c>
      <c r="S909" s="11" t="str">
        <f t="shared" si="46"/>
        <v/>
      </c>
    </row>
    <row r="910" spans="1:19" ht="20.25" x14ac:dyDescent="0.25">
      <c r="A910" s="46"/>
      <c r="B910" s="46"/>
      <c r="C910" s="46"/>
      <c r="D910" s="46"/>
      <c r="E910" s="46"/>
      <c r="F910" s="46"/>
      <c r="G910" s="46"/>
      <c r="H910" s="46"/>
      <c r="J910" s="16"/>
      <c r="K910" s="16"/>
      <c r="L910" s="16"/>
      <c r="M910" s="11" t="str">
        <f t="shared" si="45"/>
        <v>AWAITING INPUT</v>
      </c>
      <c r="O910" s="15"/>
      <c r="P910" s="13" t="str">
        <f t="shared" si="47"/>
        <v>←</v>
      </c>
      <c r="Q910" s="7" t="str" cm="1">
        <f t="array" ref="Q910">_xlfn.IFS(M910="ACTIVE","",M910="LEAVER","ENTER DOL",M910="LEAVER @ 31/03","ENTER DOL",M910="OPT OUT","ENTER OPT OUT DATE",M910="CAREER BREAK","ENTER START DATE OF CAREER BREAK",M910="DEATH IN SERVICE","ENTER DATE OF DEATH",M910="SWITCH TO PARTNERSHIP","ENTER SWITCH DATE",M910="SWITCH TO ALPHA","ENTER SWITCH DATE",M910="NEW JOINER","ENTER EMPLOYMENT START DATE",M910="OPT IN","ENTER OPT IN DATE",M910="NEW JOINER / LEAVER","ENTER START DATE AND DOL",M910="NEW JOINER / OPT OUT","ENTER START DATE AND DATE OF OPT OUT",M910="NEW JOINER / PARTNERSHIP","ENTER START DATE AND DATE OF SWITCH TO PARTNERSHIP",M910="LEAVER FROM CAREER BREAK","ENTER DOL",M910="LEAVER FROM OPT OUT","ENTER DOL",M910="LEAVER FROM PARTNERSHIP","ENTER DOL",M910="RETURN FROM CAREER BREAK","ENTER RETURN BACK DATE",M910="INVALID COMBINATION","REVIEW INPUT",M910="AWAITING INPUT","AWAITING INPUT",M910="CONTINUOUS OPT OUT","",M910="CONTINUOUS CAREER BREAK","",M910="CONTINUOUS PARTNERSHIP","")</f>
        <v>AWAITING INPUT</v>
      </c>
      <c r="S910" s="11" t="str">
        <f t="shared" si="46"/>
        <v/>
      </c>
    </row>
    <row r="911" spans="1:19" ht="20.25" x14ac:dyDescent="0.25">
      <c r="A911" s="46"/>
      <c r="B911" s="46"/>
      <c r="C911" s="46"/>
      <c r="D911" s="46"/>
      <c r="E911" s="46"/>
      <c r="F911" s="46"/>
      <c r="G911" s="46"/>
      <c r="H911" s="46"/>
      <c r="J911" s="16"/>
      <c r="K911" s="16"/>
      <c r="L911" s="16"/>
      <c r="M911" s="11" t="str">
        <f t="shared" si="45"/>
        <v>AWAITING INPUT</v>
      </c>
      <c r="O911" s="15"/>
      <c r="P911" s="13" t="str">
        <f t="shared" si="47"/>
        <v>←</v>
      </c>
      <c r="Q911" s="7" t="str" cm="1">
        <f t="array" ref="Q911">_xlfn.IFS(M911="ACTIVE","",M911="LEAVER","ENTER DOL",M911="LEAVER @ 31/03","ENTER DOL",M911="OPT OUT","ENTER OPT OUT DATE",M911="CAREER BREAK","ENTER START DATE OF CAREER BREAK",M911="DEATH IN SERVICE","ENTER DATE OF DEATH",M911="SWITCH TO PARTNERSHIP","ENTER SWITCH DATE",M911="SWITCH TO ALPHA","ENTER SWITCH DATE",M911="NEW JOINER","ENTER EMPLOYMENT START DATE",M911="OPT IN","ENTER OPT IN DATE",M911="NEW JOINER / LEAVER","ENTER START DATE AND DOL",M911="NEW JOINER / OPT OUT","ENTER START DATE AND DATE OF OPT OUT",M911="NEW JOINER / PARTNERSHIP","ENTER START DATE AND DATE OF SWITCH TO PARTNERSHIP",M911="LEAVER FROM CAREER BREAK","ENTER DOL",M911="LEAVER FROM OPT OUT","ENTER DOL",M911="LEAVER FROM PARTNERSHIP","ENTER DOL",M911="RETURN FROM CAREER BREAK","ENTER RETURN BACK DATE",M911="INVALID COMBINATION","REVIEW INPUT",M911="AWAITING INPUT","AWAITING INPUT",M911="CONTINUOUS OPT OUT","",M911="CONTINUOUS CAREER BREAK","",M911="CONTINUOUS PARTNERSHIP","")</f>
        <v>AWAITING INPUT</v>
      </c>
      <c r="S911" s="11" t="str">
        <f t="shared" si="46"/>
        <v/>
      </c>
    </row>
    <row r="912" spans="1:19" ht="20.25" x14ac:dyDescent="0.25">
      <c r="A912" s="46"/>
      <c r="B912" s="46"/>
      <c r="C912" s="46"/>
      <c r="D912" s="46"/>
      <c r="E912" s="46"/>
      <c r="F912" s="46"/>
      <c r="G912" s="46"/>
      <c r="H912" s="46"/>
      <c r="J912" s="16"/>
      <c r="K912" s="16"/>
      <c r="L912" s="16"/>
      <c r="M912" s="11" t="str">
        <f t="shared" si="45"/>
        <v>AWAITING INPUT</v>
      </c>
      <c r="O912" s="15"/>
      <c r="P912" s="13" t="str">
        <f t="shared" si="47"/>
        <v>←</v>
      </c>
      <c r="Q912" s="7" t="str" cm="1">
        <f t="array" ref="Q912">_xlfn.IFS(M912="ACTIVE","",M912="LEAVER","ENTER DOL",M912="LEAVER @ 31/03","ENTER DOL",M912="OPT OUT","ENTER OPT OUT DATE",M912="CAREER BREAK","ENTER START DATE OF CAREER BREAK",M912="DEATH IN SERVICE","ENTER DATE OF DEATH",M912="SWITCH TO PARTNERSHIP","ENTER SWITCH DATE",M912="SWITCH TO ALPHA","ENTER SWITCH DATE",M912="NEW JOINER","ENTER EMPLOYMENT START DATE",M912="OPT IN","ENTER OPT IN DATE",M912="NEW JOINER / LEAVER","ENTER START DATE AND DOL",M912="NEW JOINER / OPT OUT","ENTER START DATE AND DATE OF OPT OUT",M912="NEW JOINER / PARTNERSHIP","ENTER START DATE AND DATE OF SWITCH TO PARTNERSHIP",M912="LEAVER FROM CAREER BREAK","ENTER DOL",M912="LEAVER FROM OPT OUT","ENTER DOL",M912="LEAVER FROM PARTNERSHIP","ENTER DOL",M912="RETURN FROM CAREER BREAK","ENTER RETURN BACK DATE",M912="INVALID COMBINATION","REVIEW INPUT",M912="AWAITING INPUT","AWAITING INPUT",M912="CONTINUOUS OPT OUT","",M912="CONTINUOUS CAREER BREAK","",M912="CONTINUOUS PARTNERSHIP","")</f>
        <v>AWAITING INPUT</v>
      </c>
      <c r="S912" s="11" t="str">
        <f t="shared" si="46"/>
        <v/>
      </c>
    </row>
    <row r="913" spans="1:19" ht="20.25" x14ac:dyDescent="0.25">
      <c r="A913" s="46"/>
      <c r="B913" s="46"/>
      <c r="C913" s="46"/>
      <c r="D913" s="46"/>
      <c r="E913" s="46"/>
      <c r="F913" s="46"/>
      <c r="G913" s="46"/>
      <c r="H913" s="46"/>
      <c r="J913" s="16"/>
      <c r="K913" s="16"/>
      <c r="L913" s="16"/>
      <c r="M913" s="11" t="str">
        <f t="shared" si="45"/>
        <v>AWAITING INPUT</v>
      </c>
      <c r="O913" s="15"/>
      <c r="P913" s="13" t="str">
        <f t="shared" si="47"/>
        <v>←</v>
      </c>
      <c r="Q913" s="7" t="str" cm="1">
        <f t="array" ref="Q913">_xlfn.IFS(M913="ACTIVE","",M913="LEAVER","ENTER DOL",M913="LEAVER @ 31/03","ENTER DOL",M913="OPT OUT","ENTER OPT OUT DATE",M913="CAREER BREAK","ENTER START DATE OF CAREER BREAK",M913="DEATH IN SERVICE","ENTER DATE OF DEATH",M913="SWITCH TO PARTNERSHIP","ENTER SWITCH DATE",M913="SWITCH TO ALPHA","ENTER SWITCH DATE",M913="NEW JOINER","ENTER EMPLOYMENT START DATE",M913="OPT IN","ENTER OPT IN DATE",M913="NEW JOINER / LEAVER","ENTER START DATE AND DOL",M913="NEW JOINER / OPT OUT","ENTER START DATE AND DATE OF OPT OUT",M913="NEW JOINER / PARTNERSHIP","ENTER START DATE AND DATE OF SWITCH TO PARTNERSHIP",M913="LEAVER FROM CAREER BREAK","ENTER DOL",M913="LEAVER FROM OPT OUT","ENTER DOL",M913="LEAVER FROM PARTNERSHIP","ENTER DOL",M913="RETURN FROM CAREER BREAK","ENTER RETURN BACK DATE",M913="INVALID COMBINATION","REVIEW INPUT",M913="AWAITING INPUT","AWAITING INPUT",M913="CONTINUOUS OPT OUT","",M913="CONTINUOUS CAREER BREAK","",M913="CONTINUOUS PARTNERSHIP","")</f>
        <v>AWAITING INPUT</v>
      </c>
      <c r="S913" s="11" t="str">
        <f t="shared" si="46"/>
        <v/>
      </c>
    </row>
    <row r="914" spans="1:19" ht="20.25" x14ac:dyDescent="0.25">
      <c r="A914" s="46"/>
      <c r="B914" s="46"/>
      <c r="C914" s="46"/>
      <c r="D914" s="46"/>
      <c r="E914" s="46"/>
      <c r="F914" s="46"/>
      <c r="G914" s="46"/>
      <c r="H914" s="46"/>
      <c r="J914" s="16"/>
      <c r="K914" s="16"/>
      <c r="L914" s="16"/>
      <c r="M914" s="11" t="str">
        <f t="shared" si="45"/>
        <v>AWAITING INPUT</v>
      </c>
      <c r="O914" s="15"/>
      <c r="P914" s="13" t="str">
        <f t="shared" si="47"/>
        <v>←</v>
      </c>
      <c r="Q914" s="7" t="str" cm="1">
        <f t="array" ref="Q914">_xlfn.IFS(M914="ACTIVE","",M914="LEAVER","ENTER DOL",M914="LEAVER @ 31/03","ENTER DOL",M914="OPT OUT","ENTER OPT OUT DATE",M914="CAREER BREAK","ENTER START DATE OF CAREER BREAK",M914="DEATH IN SERVICE","ENTER DATE OF DEATH",M914="SWITCH TO PARTNERSHIP","ENTER SWITCH DATE",M914="SWITCH TO ALPHA","ENTER SWITCH DATE",M914="NEW JOINER","ENTER EMPLOYMENT START DATE",M914="OPT IN","ENTER OPT IN DATE",M914="NEW JOINER / LEAVER","ENTER START DATE AND DOL",M914="NEW JOINER / OPT OUT","ENTER START DATE AND DATE OF OPT OUT",M914="NEW JOINER / PARTNERSHIP","ENTER START DATE AND DATE OF SWITCH TO PARTNERSHIP",M914="LEAVER FROM CAREER BREAK","ENTER DOL",M914="LEAVER FROM OPT OUT","ENTER DOL",M914="LEAVER FROM PARTNERSHIP","ENTER DOL",M914="RETURN FROM CAREER BREAK","ENTER RETURN BACK DATE",M914="INVALID COMBINATION","REVIEW INPUT",M914="AWAITING INPUT","AWAITING INPUT",M914="CONTINUOUS OPT OUT","",M914="CONTINUOUS CAREER BREAK","",M914="CONTINUOUS PARTNERSHIP","")</f>
        <v>AWAITING INPUT</v>
      </c>
      <c r="S914" s="11" t="str">
        <f t="shared" si="46"/>
        <v/>
      </c>
    </row>
    <row r="915" spans="1:19" ht="20.25" x14ac:dyDescent="0.25">
      <c r="A915" s="46"/>
      <c r="B915" s="46"/>
      <c r="C915" s="46"/>
      <c r="D915" s="46"/>
      <c r="E915" s="46"/>
      <c r="F915" s="46"/>
      <c r="G915" s="46"/>
      <c r="H915" s="46"/>
      <c r="J915" s="16"/>
      <c r="K915" s="16"/>
      <c r="L915" s="16"/>
      <c r="M915" s="11" t="str">
        <f t="shared" si="45"/>
        <v>AWAITING INPUT</v>
      </c>
      <c r="O915" s="15"/>
      <c r="P915" s="13" t="str">
        <f t="shared" si="47"/>
        <v>←</v>
      </c>
      <c r="Q915" s="7" t="str" cm="1">
        <f t="array" ref="Q915">_xlfn.IFS(M915="ACTIVE","",M915="LEAVER","ENTER DOL",M915="LEAVER @ 31/03","ENTER DOL",M915="OPT OUT","ENTER OPT OUT DATE",M915="CAREER BREAK","ENTER START DATE OF CAREER BREAK",M915="DEATH IN SERVICE","ENTER DATE OF DEATH",M915="SWITCH TO PARTNERSHIP","ENTER SWITCH DATE",M915="SWITCH TO ALPHA","ENTER SWITCH DATE",M915="NEW JOINER","ENTER EMPLOYMENT START DATE",M915="OPT IN","ENTER OPT IN DATE",M915="NEW JOINER / LEAVER","ENTER START DATE AND DOL",M915="NEW JOINER / OPT OUT","ENTER START DATE AND DATE OF OPT OUT",M915="NEW JOINER / PARTNERSHIP","ENTER START DATE AND DATE OF SWITCH TO PARTNERSHIP",M915="LEAVER FROM CAREER BREAK","ENTER DOL",M915="LEAVER FROM OPT OUT","ENTER DOL",M915="LEAVER FROM PARTNERSHIP","ENTER DOL",M915="RETURN FROM CAREER BREAK","ENTER RETURN BACK DATE",M915="INVALID COMBINATION","REVIEW INPUT",M915="AWAITING INPUT","AWAITING INPUT",M915="CONTINUOUS OPT OUT","",M915="CONTINUOUS CAREER BREAK","",M915="CONTINUOUS PARTNERSHIP","")</f>
        <v>AWAITING INPUT</v>
      </c>
      <c r="S915" s="11" t="str">
        <f t="shared" si="46"/>
        <v/>
      </c>
    </row>
    <row r="916" spans="1:19" ht="20.25" x14ac:dyDescent="0.25">
      <c r="A916" s="46"/>
      <c r="B916" s="46"/>
      <c r="C916" s="46"/>
      <c r="D916" s="46"/>
      <c r="E916" s="46"/>
      <c r="F916" s="46"/>
      <c r="G916" s="46"/>
      <c r="H916" s="46"/>
      <c r="J916" s="16"/>
      <c r="K916" s="16"/>
      <c r="L916" s="16"/>
      <c r="M916" s="11" t="str">
        <f t="shared" si="45"/>
        <v>AWAITING INPUT</v>
      </c>
      <c r="O916" s="15"/>
      <c r="P916" s="13" t="str">
        <f t="shared" si="47"/>
        <v>←</v>
      </c>
      <c r="Q916" s="7" t="str" cm="1">
        <f t="array" ref="Q916">_xlfn.IFS(M916="ACTIVE","",M916="LEAVER","ENTER DOL",M916="LEAVER @ 31/03","ENTER DOL",M916="OPT OUT","ENTER OPT OUT DATE",M916="CAREER BREAK","ENTER START DATE OF CAREER BREAK",M916="DEATH IN SERVICE","ENTER DATE OF DEATH",M916="SWITCH TO PARTNERSHIP","ENTER SWITCH DATE",M916="SWITCH TO ALPHA","ENTER SWITCH DATE",M916="NEW JOINER","ENTER EMPLOYMENT START DATE",M916="OPT IN","ENTER OPT IN DATE",M916="NEW JOINER / LEAVER","ENTER START DATE AND DOL",M916="NEW JOINER / OPT OUT","ENTER START DATE AND DATE OF OPT OUT",M916="NEW JOINER / PARTNERSHIP","ENTER START DATE AND DATE OF SWITCH TO PARTNERSHIP",M916="LEAVER FROM CAREER BREAK","ENTER DOL",M916="LEAVER FROM OPT OUT","ENTER DOL",M916="LEAVER FROM PARTNERSHIP","ENTER DOL",M916="RETURN FROM CAREER BREAK","ENTER RETURN BACK DATE",M916="INVALID COMBINATION","REVIEW INPUT",M916="AWAITING INPUT","AWAITING INPUT",M916="CONTINUOUS OPT OUT","",M916="CONTINUOUS CAREER BREAK","",M916="CONTINUOUS PARTNERSHIP","")</f>
        <v>AWAITING INPUT</v>
      </c>
      <c r="S916" s="11" t="str">
        <f t="shared" si="46"/>
        <v/>
      </c>
    </row>
    <row r="917" spans="1:19" ht="20.25" x14ac:dyDescent="0.25">
      <c r="A917" s="46"/>
      <c r="B917" s="46"/>
      <c r="C917" s="46"/>
      <c r="D917" s="46"/>
      <c r="E917" s="46"/>
      <c r="F917" s="46"/>
      <c r="G917" s="46"/>
      <c r="H917" s="46"/>
      <c r="J917" s="16"/>
      <c r="K917" s="16"/>
      <c r="L917" s="16"/>
      <c r="M917" s="11" t="str">
        <f t="shared" si="45"/>
        <v>AWAITING INPUT</v>
      </c>
      <c r="O917" s="15"/>
      <c r="P917" s="13" t="str">
        <f t="shared" si="47"/>
        <v>←</v>
      </c>
      <c r="Q917" s="7" t="str" cm="1">
        <f t="array" ref="Q917">_xlfn.IFS(M917="ACTIVE","",M917="LEAVER","ENTER DOL",M917="LEAVER @ 31/03","ENTER DOL",M917="OPT OUT","ENTER OPT OUT DATE",M917="CAREER BREAK","ENTER START DATE OF CAREER BREAK",M917="DEATH IN SERVICE","ENTER DATE OF DEATH",M917="SWITCH TO PARTNERSHIP","ENTER SWITCH DATE",M917="SWITCH TO ALPHA","ENTER SWITCH DATE",M917="NEW JOINER","ENTER EMPLOYMENT START DATE",M917="OPT IN","ENTER OPT IN DATE",M917="NEW JOINER / LEAVER","ENTER START DATE AND DOL",M917="NEW JOINER / OPT OUT","ENTER START DATE AND DATE OF OPT OUT",M917="NEW JOINER / PARTNERSHIP","ENTER START DATE AND DATE OF SWITCH TO PARTNERSHIP",M917="LEAVER FROM CAREER BREAK","ENTER DOL",M917="LEAVER FROM OPT OUT","ENTER DOL",M917="LEAVER FROM PARTNERSHIP","ENTER DOL",M917="RETURN FROM CAREER BREAK","ENTER RETURN BACK DATE",M917="INVALID COMBINATION","REVIEW INPUT",M917="AWAITING INPUT","AWAITING INPUT",M917="CONTINUOUS OPT OUT","",M917="CONTINUOUS CAREER BREAK","",M917="CONTINUOUS PARTNERSHIP","")</f>
        <v>AWAITING INPUT</v>
      </c>
      <c r="S917" s="11" t="str">
        <f t="shared" si="46"/>
        <v/>
      </c>
    </row>
    <row r="918" spans="1:19" ht="20.25" x14ac:dyDescent="0.25">
      <c r="A918" s="46"/>
      <c r="B918" s="46"/>
      <c r="C918" s="46"/>
      <c r="D918" s="46"/>
      <c r="E918" s="46"/>
      <c r="F918" s="46"/>
      <c r="G918" s="46"/>
      <c r="H918" s="46"/>
      <c r="J918" s="16"/>
      <c r="K918" s="16"/>
      <c r="L918" s="16"/>
      <c r="M918" s="11" t="str">
        <f t="shared" si="45"/>
        <v>AWAITING INPUT</v>
      </c>
      <c r="O918" s="15"/>
      <c r="P918" s="13" t="str">
        <f t="shared" si="47"/>
        <v>←</v>
      </c>
      <c r="Q918" s="7" t="str" cm="1">
        <f t="array" ref="Q918">_xlfn.IFS(M918="ACTIVE","",M918="LEAVER","ENTER DOL",M918="LEAVER @ 31/03","ENTER DOL",M918="OPT OUT","ENTER OPT OUT DATE",M918="CAREER BREAK","ENTER START DATE OF CAREER BREAK",M918="DEATH IN SERVICE","ENTER DATE OF DEATH",M918="SWITCH TO PARTNERSHIP","ENTER SWITCH DATE",M918="SWITCH TO ALPHA","ENTER SWITCH DATE",M918="NEW JOINER","ENTER EMPLOYMENT START DATE",M918="OPT IN","ENTER OPT IN DATE",M918="NEW JOINER / LEAVER","ENTER START DATE AND DOL",M918="NEW JOINER / OPT OUT","ENTER START DATE AND DATE OF OPT OUT",M918="NEW JOINER / PARTNERSHIP","ENTER START DATE AND DATE OF SWITCH TO PARTNERSHIP",M918="LEAVER FROM CAREER BREAK","ENTER DOL",M918="LEAVER FROM OPT OUT","ENTER DOL",M918="LEAVER FROM PARTNERSHIP","ENTER DOL",M918="RETURN FROM CAREER BREAK","ENTER RETURN BACK DATE",M918="INVALID COMBINATION","REVIEW INPUT",M918="AWAITING INPUT","AWAITING INPUT",M918="CONTINUOUS OPT OUT","",M918="CONTINUOUS CAREER BREAK","",M918="CONTINUOUS PARTNERSHIP","")</f>
        <v>AWAITING INPUT</v>
      </c>
      <c r="S918" s="11" t="str">
        <f t="shared" si="46"/>
        <v/>
      </c>
    </row>
    <row r="919" spans="1:19" ht="20.25" x14ac:dyDescent="0.25">
      <c r="A919" s="46"/>
      <c r="B919" s="46"/>
      <c r="C919" s="46"/>
      <c r="D919" s="46"/>
      <c r="E919" s="46"/>
      <c r="F919" s="46"/>
      <c r="G919" s="46"/>
      <c r="H919" s="46"/>
      <c r="J919" s="16"/>
      <c r="K919" s="16"/>
      <c r="L919" s="16"/>
      <c r="M919" s="11" t="str">
        <f t="shared" si="45"/>
        <v>AWAITING INPUT</v>
      </c>
      <c r="O919" s="15"/>
      <c r="P919" s="13" t="str">
        <f t="shared" si="47"/>
        <v>←</v>
      </c>
      <c r="Q919" s="7" t="str" cm="1">
        <f t="array" ref="Q919">_xlfn.IFS(M919="ACTIVE","",M919="LEAVER","ENTER DOL",M919="LEAVER @ 31/03","ENTER DOL",M919="OPT OUT","ENTER OPT OUT DATE",M919="CAREER BREAK","ENTER START DATE OF CAREER BREAK",M919="DEATH IN SERVICE","ENTER DATE OF DEATH",M919="SWITCH TO PARTNERSHIP","ENTER SWITCH DATE",M919="SWITCH TO ALPHA","ENTER SWITCH DATE",M919="NEW JOINER","ENTER EMPLOYMENT START DATE",M919="OPT IN","ENTER OPT IN DATE",M919="NEW JOINER / LEAVER","ENTER START DATE AND DOL",M919="NEW JOINER / OPT OUT","ENTER START DATE AND DATE OF OPT OUT",M919="NEW JOINER / PARTNERSHIP","ENTER START DATE AND DATE OF SWITCH TO PARTNERSHIP",M919="LEAVER FROM CAREER BREAK","ENTER DOL",M919="LEAVER FROM OPT OUT","ENTER DOL",M919="LEAVER FROM PARTNERSHIP","ENTER DOL",M919="RETURN FROM CAREER BREAK","ENTER RETURN BACK DATE",M919="INVALID COMBINATION","REVIEW INPUT",M919="AWAITING INPUT","AWAITING INPUT",M919="CONTINUOUS OPT OUT","",M919="CONTINUOUS CAREER BREAK","",M919="CONTINUOUS PARTNERSHIP","")</f>
        <v>AWAITING INPUT</v>
      </c>
      <c r="S919" s="11" t="str">
        <f t="shared" si="46"/>
        <v/>
      </c>
    </row>
    <row r="920" spans="1:19" ht="20.25" x14ac:dyDescent="0.25">
      <c r="A920" s="46"/>
      <c r="B920" s="46"/>
      <c r="C920" s="46"/>
      <c r="D920" s="46"/>
      <c r="E920" s="46"/>
      <c r="F920" s="46"/>
      <c r="G920" s="46"/>
      <c r="H920" s="46"/>
      <c r="J920" s="16"/>
      <c r="K920" s="16"/>
      <c r="L920" s="16"/>
      <c r="M920" s="11" t="str">
        <f t="shared" si="45"/>
        <v>AWAITING INPUT</v>
      </c>
      <c r="O920" s="15"/>
      <c r="P920" s="13" t="str">
        <f t="shared" si="47"/>
        <v>←</v>
      </c>
      <c r="Q920" s="7" t="str" cm="1">
        <f t="array" ref="Q920">_xlfn.IFS(M920="ACTIVE","",M920="LEAVER","ENTER DOL",M920="LEAVER @ 31/03","ENTER DOL",M920="OPT OUT","ENTER OPT OUT DATE",M920="CAREER BREAK","ENTER START DATE OF CAREER BREAK",M920="DEATH IN SERVICE","ENTER DATE OF DEATH",M920="SWITCH TO PARTNERSHIP","ENTER SWITCH DATE",M920="SWITCH TO ALPHA","ENTER SWITCH DATE",M920="NEW JOINER","ENTER EMPLOYMENT START DATE",M920="OPT IN","ENTER OPT IN DATE",M920="NEW JOINER / LEAVER","ENTER START DATE AND DOL",M920="NEW JOINER / OPT OUT","ENTER START DATE AND DATE OF OPT OUT",M920="NEW JOINER / PARTNERSHIP","ENTER START DATE AND DATE OF SWITCH TO PARTNERSHIP",M920="LEAVER FROM CAREER BREAK","ENTER DOL",M920="LEAVER FROM OPT OUT","ENTER DOL",M920="LEAVER FROM PARTNERSHIP","ENTER DOL",M920="RETURN FROM CAREER BREAK","ENTER RETURN BACK DATE",M920="INVALID COMBINATION","REVIEW INPUT",M920="AWAITING INPUT","AWAITING INPUT",M920="CONTINUOUS OPT OUT","",M920="CONTINUOUS CAREER BREAK","",M920="CONTINUOUS PARTNERSHIP","")</f>
        <v>AWAITING INPUT</v>
      </c>
      <c r="S920" s="11" t="str">
        <f t="shared" si="46"/>
        <v/>
      </c>
    </row>
    <row r="921" spans="1:19" ht="20.25" x14ac:dyDescent="0.25">
      <c r="A921" s="46"/>
      <c r="B921" s="46"/>
      <c r="C921" s="46"/>
      <c r="D921" s="46"/>
      <c r="E921" s="46"/>
      <c r="F921" s="46"/>
      <c r="G921" s="46"/>
      <c r="H921" s="46"/>
      <c r="J921" s="16"/>
      <c r="K921" s="16"/>
      <c r="L921" s="16"/>
      <c r="M921" s="11" t="str">
        <f t="shared" si="45"/>
        <v>AWAITING INPUT</v>
      </c>
      <c r="O921" s="15"/>
      <c r="P921" s="13" t="str">
        <f t="shared" si="47"/>
        <v>←</v>
      </c>
      <c r="Q921" s="7" t="str" cm="1">
        <f t="array" ref="Q921">_xlfn.IFS(M921="ACTIVE","",M921="LEAVER","ENTER DOL",M921="LEAVER @ 31/03","ENTER DOL",M921="OPT OUT","ENTER OPT OUT DATE",M921="CAREER BREAK","ENTER START DATE OF CAREER BREAK",M921="DEATH IN SERVICE","ENTER DATE OF DEATH",M921="SWITCH TO PARTNERSHIP","ENTER SWITCH DATE",M921="SWITCH TO ALPHA","ENTER SWITCH DATE",M921="NEW JOINER","ENTER EMPLOYMENT START DATE",M921="OPT IN","ENTER OPT IN DATE",M921="NEW JOINER / LEAVER","ENTER START DATE AND DOL",M921="NEW JOINER / OPT OUT","ENTER START DATE AND DATE OF OPT OUT",M921="NEW JOINER / PARTNERSHIP","ENTER START DATE AND DATE OF SWITCH TO PARTNERSHIP",M921="LEAVER FROM CAREER BREAK","ENTER DOL",M921="LEAVER FROM OPT OUT","ENTER DOL",M921="LEAVER FROM PARTNERSHIP","ENTER DOL",M921="RETURN FROM CAREER BREAK","ENTER RETURN BACK DATE",M921="INVALID COMBINATION","REVIEW INPUT",M921="AWAITING INPUT","AWAITING INPUT",M921="CONTINUOUS OPT OUT","",M921="CONTINUOUS CAREER BREAK","",M921="CONTINUOUS PARTNERSHIP","")</f>
        <v>AWAITING INPUT</v>
      </c>
      <c r="S921" s="11" t="str">
        <f t="shared" si="46"/>
        <v/>
      </c>
    </row>
    <row r="922" spans="1:19" ht="20.25" x14ac:dyDescent="0.25">
      <c r="A922" s="46"/>
      <c r="B922" s="46"/>
      <c r="C922" s="46"/>
      <c r="D922" s="46"/>
      <c r="E922" s="46"/>
      <c r="F922" s="46"/>
      <c r="G922" s="46"/>
      <c r="H922" s="46"/>
      <c r="J922" s="16"/>
      <c r="K922" s="16"/>
      <c r="L922" s="16"/>
      <c r="M922" s="11" t="str">
        <f t="shared" si="45"/>
        <v>AWAITING INPUT</v>
      </c>
      <c r="O922" s="15"/>
      <c r="P922" s="13" t="str">
        <f t="shared" si="47"/>
        <v>←</v>
      </c>
      <c r="Q922" s="7" t="str" cm="1">
        <f t="array" ref="Q922">_xlfn.IFS(M922="ACTIVE","",M922="LEAVER","ENTER DOL",M922="LEAVER @ 31/03","ENTER DOL",M922="OPT OUT","ENTER OPT OUT DATE",M922="CAREER BREAK","ENTER START DATE OF CAREER BREAK",M922="DEATH IN SERVICE","ENTER DATE OF DEATH",M922="SWITCH TO PARTNERSHIP","ENTER SWITCH DATE",M922="SWITCH TO ALPHA","ENTER SWITCH DATE",M922="NEW JOINER","ENTER EMPLOYMENT START DATE",M922="OPT IN","ENTER OPT IN DATE",M922="NEW JOINER / LEAVER","ENTER START DATE AND DOL",M922="NEW JOINER / OPT OUT","ENTER START DATE AND DATE OF OPT OUT",M922="NEW JOINER / PARTNERSHIP","ENTER START DATE AND DATE OF SWITCH TO PARTNERSHIP",M922="LEAVER FROM CAREER BREAK","ENTER DOL",M922="LEAVER FROM OPT OUT","ENTER DOL",M922="LEAVER FROM PARTNERSHIP","ENTER DOL",M922="RETURN FROM CAREER BREAK","ENTER RETURN BACK DATE",M922="INVALID COMBINATION","REVIEW INPUT",M922="AWAITING INPUT","AWAITING INPUT",M922="CONTINUOUS OPT OUT","",M922="CONTINUOUS CAREER BREAK","",M922="CONTINUOUS PARTNERSHIP","")</f>
        <v>AWAITING INPUT</v>
      </c>
      <c r="S922" s="11" t="str">
        <f t="shared" si="46"/>
        <v/>
      </c>
    </row>
    <row r="923" spans="1:19" ht="20.25" x14ac:dyDescent="0.25">
      <c r="A923" s="46"/>
      <c r="B923" s="46"/>
      <c r="C923" s="46"/>
      <c r="D923" s="46"/>
      <c r="E923" s="46"/>
      <c r="F923" s="46"/>
      <c r="G923" s="46"/>
      <c r="H923" s="46"/>
      <c r="J923" s="16"/>
      <c r="K923" s="16"/>
      <c r="L923" s="16"/>
      <c r="M923" s="11" t="str">
        <f t="shared" si="45"/>
        <v>AWAITING INPUT</v>
      </c>
      <c r="O923" s="15"/>
      <c r="P923" s="13" t="str">
        <f t="shared" si="47"/>
        <v>←</v>
      </c>
      <c r="Q923" s="7" t="str" cm="1">
        <f t="array" ref="Q923">_xlfn.IFS(M923="ACTIVE","",M923="LEAVER","ENTER DOL",M923="LEAVER @ 31/03","ENTER DOL",M923="OPT OUT","ENTER OPT OUT DATE",M923="CAREER BREAK","ENTER START DATE OF CAREER BREAK",M923="DEATH IN SERVICE","ENTER DATE OF DEATH",M923="SWITCH TO PARTNERSHIP","ENTER SWITCH DATE",M923="SWITCH TO ALPHA","ENTER SWITCH DATE",M923="NEW JOINER","ENTER EMPLOYMENT START DATE",M923="OPT IN","ENTER OPT IN DATE",M923="NEW JOINER / LEAVER","ENTER START DATE AND DOL",M923="NEW JOINER / OPT OUT","ENTER START DATE AND DATE OF OPT OUT",M923="NEW JOINER / PARTNERSHIP","ENTER START DATE AND DATE OF SWITCH TO PARTNERSHIP",M923="LEAVER FROM CAREER BREAK","ENTER DOL",M923="LEAVER FROM OPT OUT","ENTER DOL",M923="LEAVER FROM PARTNERSHIP","ENTER DOL",M923="RETURN FROM CAREER BREAK","ENTER RETURN BACK DATE",M923="INVALID COMBINATION","REVIEW INPUT",M923="AWAITING INPUT","AWAITING INPUT",M923="CONTINUOUS OPT OUT","",M923="CONTINUOUS CAREER BREAK","",M923="CONTINUOUS PARTNERSHIP","")</f>
        <v>AWAITING INPUT</v>
      </c>
      <c r="S923" s="11" t="str">
        <f t="shared" si="46"/>
        <v/>
      </c>
    </row>
    <row r="924" spans="1:19" ht="20.25" x14ac:dyDescent="0.25">
      <c r="A924" s="46"/>
      <c r="B924" s="46"/>
      <c r="C924" s="46"/>
      <c r="D924" s="46"/>
      <c r="E924" s="46"/>
      <c r="F924" s="46"/>
      <c r="G924" s="46"/>
      <c r="H924" s="46"/>
      <c r="J924" s="16"/>
      <c r="K924" s="16"/>
      <c r="L924" s="16"/>
      <c r="M924" s="11" t="str">
        <f t="shared" si="45"/>
        <v>AWAITING INPUT</v>
      </c>
      <c r="O924" s="15"/>
      <c r="P924" s="13" t="str">
        <f t="shared" si="47"/>
        <v>←</v>
      </c>
      <c r="Q924" s="7" t="str" cm="1">
        <f t="array" ref="Q924">_xlfn.IFS(M924="ACTIVE","",M924="LEAVER","ENTER DOL",M924="LEAVER @ 31/03","ENTER DOL",M924="OPT OUT","ENTER OPT OUT DATE",M924="CAREER BREAK","ENTER START DATE OF CAREER BREAK",M924="DEATH IN SERVICE","ENTER DATE OF DEATH",M924="SWITCH TO PARTNERSHIP","ENTER SWITCH DATE",M924="SWITCH TO ALPHA","ENTER SWITCH DATE",M924="NEW JOINER","ENTER EMPLOYMENT START DATE",M924="OPT IN","ENTER OPT IN DATE",M924="NEW JOINER / LEAVER","ENTER START DATE AND DOL",M924="NEW JOINER / OPT OUT","ENTER START DATE AND DATE OF OPT OUT",M924="NEW JOINER / PARTNERSHIP","ENTER START DATE AND DATE OF SWITCH TO PARTNERSHIP",M924="LEAVER FROM CAREER BREAK","ENTER DOL",M924="LEAVER FROM OPT OUT","ENTER DOL",M924="LEAVER FROM PARTNERSHIP","ENTER DOL",M924="RETURN FROM CAREER BREAK","ENTER RETURN BACK DATE",M924="INVALID COMBINATION","REVIEW INPUT",M924="AWAITING INPUT","AWAITING INPUT",M924="CONTINUOUS OPT OUT","",M924="CONTINUOUS CAREER BREAK","",M924="CONTINUOUS PARTNERSHIP","")</f>
        <v>AWAITING INPUT</v>
      </c>
      <c r="S924" s="11" t="str">
        <f t="shared" si="46"/>
        <v/>
      </c>
    </row>
    <row r="925" spans="1:19" ht="20.25" x14ac:dyDescent="0.25">
      <c r="A925" s="46"/>
      <c r="B925" s="46"/>
      <c r="C925" s="46"/>
      <c r="D925" s="46"/>
      <c r="E925" s="46"/>
      <c r="F925" s="46"/>
      <c r="G925" s="46"/>
      <c r="H925" s="46"/>
      <c r="J925" s="16"/>
      <c r="K925" s="16"/>
      <c r="L925" s="16"/>
      <c r="M925" s="11" t="str">
        <f t="shared" si="45"/>
        <v>AWAITING INPUT</v>
      </c>
      <c r="O925" s="15"/>
      <c r="P925" s="13" t="str">
        <f t="shared" si="47"/>
        <v>←</v>
      </c>
      <c r="Q925" s="7" t="str" cm="1">
        <f t="array" ref="Q925">_xlfn.IFS(M925="ACTIVE","",M925="LEAVER","ENTER DOL",M925="LEAVER @ 31/03","ENTER DOL",M925="OPT OUT","ENTER OPT OUT DATE",M925="CAREER BREAK","ENTER START DATE OF CAREER BREAK",M925="DEATH IN SERVICE","ENTER DATE OF DEATH",M925="SWITCH TO PARTNERSHIP","ENTER SWITCH DATE",M925="SWITCH TO ALPHA","ENTER SWITCH DATE",M925="NEW JOINER","ENTER EMPLOYMENT START DATE",M925="OPT IN","ENTER OPT IN DATE",M925="NEW JOINER / LEAVER","ENTER START DATE AND DOL",M925="NEW JOINER / OPT OUT","ENTER START DATE AND DATE OF OPT OUT",M925="NEW JOINER / PARTNERSHIP","ENTER START DATE AND DATE OF SWITCH TO PARTNERSHIP",M925="LEAVER FROM CAREER BREAK","ENTER DOL",M925="LEAVER FROM OPT OUT","ENTER DOL",M925="LEAVER FROM PARTNERSHIP","ENTER DOL",M925="RETURN FROM CAREER BREAK","ENTER RETURN BACK DATE",M925="INVALID COMBINATION","REVIEW INPUT",M925="AWAITING INPUT","AWAITING INPUT",M925="CONTINUOUS OPT OUT","",M925="CONTINUOUS CAREER BREAK","",M925="CONTINUOUS PARTNERSHIP","")</f>
        <v>AWAITING INPUT</v>
      </c>
      <c r="S925" s="11" t="str">
        <f t="shared" si="46"/>
        <v/>
      </c>
    </row>
    <row r="926" spans="1:19" ht="20.25" x14ac:dyDescent="0.25">
      <c r="A926" s="46"/>
      <c r="B926" s="46"/>
      <c r="C926" s="46"/>
      <c r="D926" s="46"/>
      <c r="E926" s="46"/>
      <c r="F926" s="46"/>
      <c r="G926" s="46"/>
      <c r="H926" s="46"/>
      <c r="J926" s="16"/>
      <c r="K926" s="16"/>
      <c r="L926" s="16"/>
      <c r="M926" s="11" t="str">
        <f t="shared" si="45"/>
        <v>AWAITING INPUT</v>
      </c>
      <c r="O926" s="15"/>
      <c r="P926" s="13" t="str">
        <f t="shared" si="47"/>
        <v>←</v>
      </c>
      <c r="Q926" s="7" t="str" cm="1">
        <f t="array" ref="Q926">_xlfn.IFS(M926="ACTIVE","",M926="LEAVER","ENTER DOL",M926="LEAVER @ 31/03","ENTER DOL",M926="OPT OUT","ENTER OPT OUT DATE",M926="CAREER BREAK","ENTER START DATE OF CAREER BREAK",M926="DEATH IN SERVICE","ENTER DATE OF DEATH",M926="SWITCH TO PARTNERSHIP","ENTER SWITCH DATE",M926="SWITCH TO ALPHA","ENTER SWITCH DATE",M926="NEW JOINER","ENTER EMPLOYMENT START DATE",M926="OPT IN","ENTER OPT IN DATE",M926="NEW JOINER / LEAVER","ENTER START DATE AND DOL",M926="NEW JOINER / OPT OUT","ENTER START DATE AND DATE OF OPT OUT",M926="NEW JOINER / PARTNERSHIP","ENTER START DATE AND DATE OF SWITCH TO PARTNERSHIP",M926="LEAVER FROM CAREER BREAK","ENTER DOL",M926="LEAVER FROM OPT OUT","ENTER DOL",M926="LEAVER FROM PARTNERSHIP","ENTER DOL",M926="RETURN FROM CAREER BREAK","ENTER RETURN BACK DATE",M926="INVALID COMBINATION","REVIEW INPUT",M926="AWAITING INPUT","AWAITING INPUT",M926="CONTINUOUS OPT OUT","",M926="CONTINUOUS CAREER BREAK","",M926="CONTINUOUS PARTNERSHIP","")</f>
        <v>AWAITING INPUT</v>
      </c>
      <c r="S926" s="11" t="str">
        <f t="shared" si="46"/>
        <v/>
      </c>
    </row>
    <row r="927" spans="1:19" ht="20.25" x14ac:dyDescent="0.25">
      <c r="A927" s="46"/>
      <c r="B927" s="46"/>
      <c r="C927" s="46"/>
      <c r="D927" s="46"/>
      <c r="E927" s="46"/>
      <c r="F927" s="46"/>
      <c r="G927" s="46"/>
      <c r="H927" s="46"/>
      <c r="J927" s="16"/>
      <c r="K927" s="16"/>
      <c r="L927" s="16"/>
      <c r="M927" s="11" t="str">
        <f t="shared" si="45"/>
        <v>AWAITING INPUT</v>
      </c>
      <c r="O927" s="15"/>
      <c r="P927" s="13" t="str">
        <f t="shared" si="47"/>
        <v>←</v>
      </c>
      <c r="Q927" s="7" t="str" cm="1">
        <f t="array" ref="Q927">_xlfn.IFS(M927="ACTIVE","",M927="LEAVER","ENTER DOL",M927="LEAVER @ 31/03","ENTER DOL",M927="OPT OUT","ENTER OPT OUT DATE",M927="CAREER BREAK","ENTER START DATE OF CAREER BREAK",M927="DEATH IN SERVICE","ENTER DATE OF DEATH",M927="SWITCH TO PARTNERSHIP","ENTER SWITCH DATE",M927="SWITCH TO ALPHA","ENTER SWITCH DATE",M927="NEW JOINER","ENTER EMPLOYMENT START DATE",M927="OPT IN","ENTER OPT IN DATE",M927="NEW JOINER / LEAVER","ENTER START DATE AND DOL",M927="NEW JOINER / OPT OUT","ENTER START DATE AND DATE OF OPT OUT",M927="NEW JOINER / PARTNERSHIP","ENTER START DATE AND DATE OF SWITCH TO PARTNERSHIP",M927="LEAVER FROM CAREER BREAK","ENTER DOL",M927="LEAVER FROM OPT OUT","ENTER DOL",M927="LEAVER FROM PARTNERSHIP","ENTER DOL",M927="RETURN FROM CAREER BREAK","ENTER RETURN BACK DATE",M927="INVALID COMBINATION","REVIEW INPUT",M927="AWAITING INPUT","AWAITING INPUT",M927="CONTINUOUS OPT OUT","",M927="CONTINUOUS CAREER BREAK","",M927="CONTINUOUS PARTNERSHIP","")</f>
        <v>AWAITING INPUT</v>
      </c>
      <c r="S927" s="11" t="str">
        <f t="shared" si="46"/>
        <v/>
      </c>
    </row>
    <row r="928" spans="1:19" ht="20.25" x14ac:dyDescent="0.25">
      <c r="A928" s="46"/>
      <c r="B928" s="46"/>
      <c r="C928" s="46"/>
      <c r="D928" s="46"/>
      <c r="E928" s="46"/>
      <c r="F928" s="46"/>
      <c r="G928" s="46"/>
      <c r="H928" s="46"/>
      <c r="J928" s="16"/>
      <c r="K928" s="16"/>
      <c r="L928" s="16"/>
      <c r="M928" s="11" t="str">
        <f t="shared" si="45"/>
        <v>AWAITING INPUT</v>
      </c>
      <c r="O928" s="15"/>
      <c r="P928" s="13" t="str">
        <f t="shared" si="47"/>
        <v>←</v>
      </c>
      <c r="Q928" s="7" t="str" cm="1">
        <f t="array" ref="Q928">_xlfn.IFS(M928="ACTIVE","",M928="LEAVER","ENTER DOL",M928="LEAVER @ 31/03","ENTER DOL",M928="OPT OUT","ENTER OPT OUT DATE",M928="CAREER BREAK","ENTER START DATE OF CAREER BREAK",M928="DEATH IN SERVICE","ENTER DATE OF DEATH",M928="SWITCH TO PARTNERSHIP","ENTER SWITCH DATE",M928="SWITCH TO ALPHA","ENTER SWITCH DATE",M928="NEW JOINER","ENTER EMPLOYMENT START DATE",M928="OPT IN","ENTER OPT IN DATE",M928="NEW JOINER / LEAVER","ENTER START DATE AND DOL",M928="NEW JOINER / OPT OUT","ENTER START DATE AND DATE OF OPT OUT",M928="NEW JOINER / PARTNERSHIP","ENTER START DATE AND DATE OF SWITCH TO PARTNERSHIP",M928="LEAVER FROM CAREER BREAK","ENTER DOL",M928="LEAVER FROM OPT OUT","ENTER DOL",M928="LEAVER FROM PARTNERSHIP","ENTER DOL",M928="RETURN FROM CAREER BREAK","ENTER RETURN BACK DATE",M928="INVALID COMBINATION","REVIEW INPUT",M928="AWAITING INPUT","AWAITING INPUT",M928="CONTINUOUS OPT OUT","",M928="CONTINUOUS CAREER BREAK","",M928="CONTINUOUS PARTNERSHIP","")</f>
        <v>AWAITING INPUT</v>
      </c>
      <c r="S928" s="11" t="str">
        <f t="shared" si="46"/>
        <v/>
      </c>
    </row>
    <row r="929" spans="1:19" ht="20.25" x14ac:dyDescent="0.25">
      <c r="A929" s="46"/>
      <c r="B929" s="46"/>
      <c r="C929" s="46"/>
      <c r="D929" s="46"/>
      <c r="E929" s="46"/>
      <c r="F929" s="46"/>
      <c r="G929" s="46"/>
      <c r="H929" s="46"/>
      <c r="J929" s="16"/>
      <c r="K929" s="16"/>
      <c r="L929" s="16"/>
      <c r="M929" s="11" t="str">
        <f t="shared" si="45"/>
        <v>AWAITING INPUT</v>
      </c>
      <c r="O929" s="15"/>
      <c r="P929" s="13" t="str">
        <f t="shared" si="47"/>
        <v>←</v>
      </c>
      <c r="Q929" s="7" t="str" cm="1">
        <f t="array" ref="Q929">_xlfn.IFS(M929="ACTIVE","",M929="LEAVER","ENTER DOL",M929="LEAVER @ 31/03","ENTER DOL",M929="OPT OUT","ENTER OPT OUT DATE",M929="CAREER BREAK","ENTER START DATE OF CAREER BREAK",M929="DEATH IN SERVICE","ENTER DATE OF DEATH",M929="SWITCH TO PARTNERSHIP","ENTER SWITCH DATE",M929="SWITCH TO ALPHA","ENTER SWITCH DATE",M929="NEW JOINER","ENTER EMPLOYMENT START DATE",M929="OPT IN","ENTER OPT IN DATE",M929="NEW JOINER / LEAVER","ENTER START DATE AND DOL",M929="NEW JOINER / OPT OUT","ENTER START DATE AND DATE OF OPT OUT",M929="NEW JOINER / PARTNERSHIP","ENTER START DATE AND DATE OF SWITCH TO PARTNERSHIP",M929="LEAVER FROM CAREER BREAK","ENTER DOL",M929="LEAVER FROM OPT OUT","ENTER DOL",M929="LEAVER FROM PARTNERSHIP","ENTER DOL",M929="RETURN FROM CAREER BREAK","ENTER RETURN BACK DATE",M929="INVALID COMBINATION","REVIEW INPUT",M929="AWAITING INPUT","AWAITING INPUT",M929="CONTINUOUS OPT OUT","",M929="CONTINUOUS CAREER BREAK","",M929="CONTINUOUS PARTNERSHIP","")</f>
        <v>AWAITING INPUT</v>
      </c>
      <c r="S929" s="11" t="str">
        <f t="shared" si="46"/>
        <v/>
      </c>
    </row>
    <row r="930" spans="1:19" ht="20.25" x14ac:dyDescent="0.25">
      <c r="A930" s="46"/>
      <c r="B930" s="46"/>
      <c r="C930" s="46"/>
      <c r="D930" s="46"/>
      <c r="E930" s="46"/>
      <c r="F930" s="46"/>
      <c r="G930" s="46"/>
      <c r="H930" s="46"/>
      <c r="J930" s="16"/>
      <c r="K930" s="16"/>
      <c r="L930" s="16"/>
      <c r="M930" s="11" t="str">
        <f t="shared" si="45"/>
        <v>AWAITING INPUT</v>
      </c>
      <c r="O930" s="15"/>
      <c r="P930" s="13" t="str">
        <f t="shared" si="47"/>
        <v>←</v>
      </c>
      <c r="Q930" s="7" t="str" cm="1">
        <f t="array" ref="Q930">_xlfn.IFS(M930="ACTIVE","",M930="LEAVER","ENTER DOL",M930="LEAVER @ 31/03","ENTER DOL",M930="OPT OUT","ENTER OPT OUT DATE",M930="CAREER BREAK","ENTER START DATE OF CAREER BREAK",M930="DEATH IN SERVICE","ENTER DATE OF DEATH",M930="SWITCH TO PARTNERSHIP","ENTER SWITCH DATE",M930="SWITCH TO ALPHA","ENTER SWITCH DATE",M930="NEW JOINER","ENTER EMPLOYMENT START DATE",M930="OPT IN","ENTER OPT IN DATE",M930="NEW JOINER / LEAVER","ENTER START DATE AND DOL",M930="NEW JOINER / OPT OUT","ENTER START DATE AND DATE OF OPT OUT",M930="NEW JOINER / PARTNERSHIP","ENTER START DATE AND DATE OF SWITCH TO PARTNERSHIP",M930="LEAVER FROM CAREER BREAK","ENTER DOL",M930="LEAVER FROM OPT OUT","ENTER DOL",M930="LEAVER FROM PARTNERSHIP","ENTER DOL",M930="RETURN FROM CAREER BREAK","ENTER RETURN BACK DATE",M930="INVALID COMBINATION","REVIEW INPUT",M930="AWAITING INPUT","AWAITING INPUT",M930="CONTINUOUS OPT OUT","",M930="CONTINUOUS CAREER BREAK","",M930="CONTINUOUS PARTNERSHIP","")</f>
        <v>AWAITING INPUT</v>
      </c>
      <c r="S930" s="11" t="str">
        <f t="shared" si="46"/>
        <v/>
      </c>
    </row>
    <row r="931" spans="1:19" ht="20.25" x14ac:dyDescent="0.25">
      <c r="A931" s="46"/>
      <c r="B931" s="46"/>
      <c r="C931" s="46"/>
      <c r="D931" s="46"/>
      <c r="E931" s="46"/>
      <c r="F931" s="46"/>
      <c r="G931" s="46"/>
      <c r="H931" s="46"/>
      <c r="J931" s="16"/>
      <c r="K931" s="16"/>
      <c r="L931" s="16"/>
      <c r="M931" s="11" t="str">
        <f t="shared" si="45"/>
        <v>AWAITING INPUT</v>
      </c>
      <c r="O931" s="15"/>
      <c r="P931" s="13" t="str">
        <f t="shared" si="47"/>
        <v>←</v>
      </c>
      <c r="Q931" s="7" t="str" cm="1">
        <f t="array" ref="Q931">_xlfn.IFS(M931="ACTIVE","",M931="LEAVER","ENTER DOL",M931="LEAVER @ 31/03","ENTER DOL",M931="OPT OUT","ENTER OPT OUT DATE",M931="CAREER BREAK","ENTER START DATE OF CAREER BREAK",M931="DEATH IN SERVICE","ENTER DATE OF DEATH",M931="SWITCH TO PARTNERSHIP","ENTER SWITCH DATE",M931="SWITCH TO ALPHA","ENTER SWITCH DATE",M931="NEW JOINER","ENTER EMPLOYMENT START DATE",M931="OPT IN","ENTER OPT IN DATE",M931="NEW JOINER / LEAVER","ENTER START DATE AND DOL",M931="NEW JOINER / OPT OUT","ENTER START DATE AND DATE OF OPT OUT",M931="NEW JOINER / PARTNERSHIP","ENTER START DATE AND DATE OF SWITCH TO PARTNERSHIP",M931="LEAVER FROM CAREER BREAK","ENTER DOL",M931="LEAVER FROM OPT OUT","ENTER DOL",M931="LEAVER FROM PARTNERSHIP","ENTER DOL",M931="RETURN FROM CAREER BREAK","ENTER RETURN BACK DATE",M931="INVALID COMBINATION","REVIEW INPUT",M931="AWAITING INPUT","AWAITING INPUT",M931="CONTINUOUS OPT OUT","",M931="CONTINUOUS CAREER BREAK","",M931="CONTINUOUS PARTNERSHIP","")</f>
        <v>AWAITING INPUT</v>
      </c>
      <c r="S931" s="11" t="str">
        <f t="shared" si="46"/>
        <v/>
      </c>
    </row>
    <row r="932" spans="1:19" ht="20.25" x14ac:dyDescent="0.25">
      <c r="A932" s="46"/>
      <c r="B932" s="46"/>
      <c r="C932" s="46"/>
      <c r="D932" s="46"/>
      <c r="E932" s="46"/>
      <c r="F932" s="46"/>
      <c r="G932" s="46"/>
      <c r="H932" s="46"/>
      <c r="J932" s="16"/>
      <c r="K932" s="16"/>
      <c r="L932" s="16"/>
      <c r="M932" s="11" t="str">
        <f t="shared" si="45"/>
        <v>AWAITING INPUT</v>
      </c>
      <c r="O932" s="15"/>
      <c r="P932" s="13" t="str">
        <f t="shared" si="47"/>
        <v>←</v>
      </c>
      <c r="Q932" s="7" t="str" cm="1">
        <f t="array" ref="Q932">_xlfn.IFS(M932="ACTIVE","",M932="LEAVER","ENTER DOL",M932="LEAVER @ 31/03","ENTER DOL",M932="OPT OUT","ENTER OPT OUT DATE",M932="CAREER BREAK","ENTER START DATE OF CAREER BREAK",M932="DEATH IN SERVICE","ENTER DATE OF DEATH",M932="SWITCH TO PARTNERSHIP","ENTER SWITCH DATE",M932="SWITCH TO ALPHA","ENTER SWITCH DATE",M932="NEW JOINER","ENTER EMPLOYMENT START DATE",M932="OPT IN","ENTER OPT IN DATE",M932="NEW JOINER / LEAVER","ENTER START DATE AND DOL",M932="NEW JOINER / OPT OUT","ENTER START DATE AND DATE OF OPT OUT",M932="NEW JOINER / PARTNERSHIP","ENTER START DATE AND DATE OF SWITCH TO PARTNERSHIP",M932="LEAVER FROM CAREER BREAK","ENTER DOL",M932="LEAVER FROM OPT OUT","ENTER DOL",M932="LEAVER FROM PARTNERSHIP","ENTER DOL",M932="RETURN FROM CAREER BREAK","ENTER RETURN BACK DATE",M932="INVALID COMBINATION","REVIEW INPUT",M932="AWAITING INPUT","AWAITING INPUT",M932="CONTINUOUS OPT OUT","",M932="CONTINUOUS CAREER BREAK","",M932="CONTINUOUS PARTNERSHIP","")</f>
        <v>AWAITING INPUT</v>
      </c>
      <c r="S932" s="11" t="str">
        <f t="shared" si="46"/>
        <v/>
      </c>
    </row>
    <row r="933" spans="1:19" ht="20.25" x14ac:dyDescent="0.25">
      <c r="A933" s="46"/>
      <c r="B933" s="46"/>
      <c r="C933" s="46"/>
      <c r="D933" s="46"/>
      <c r="E933" s="46"/>
      <c r="F933" s="46"/>
      <c r="G933" s="46"/>
      <c r="H933" s="46"/>
      <c r="J933" s="16"/>
      <c r="K933" s="16"/>
      <c r="L933" s="16"/>
      <c r="M933" s="11" t="str">
        <f t="shared" si="45"/>
        <v>AWAITING INPUT</v>
      </c>
      <c r="O933" s="15"/>
      <c r="P933" s="13" t="str">
        <f t="shared" si="47"/>
        <v>←</v>
      </c>
      <c r="Q933" s="7" t="str" cm="1">
        <f t="array" ref="Q933">_xlfn.IFS(M933="ACTIVE","",M933="LEAVER","ENTER DOL",M933="LEAVER @ 31/03","ENTER DOL",M933="OPT OUT","ENTER OPT OUT DATE",M933="CAREER BREAK","ENTER START DATE OF CAREER BREAK",M933="DEATH IN SERVICE","ENTER DATE OF DEATH",M933="SWITCH TO PARTNERSHIP","ENTER SWITCH DATE",M933="SWITCH TO ALPHA","ENTER SWITCH DATE",M933="NEW JOINER","ENTER EMPLOYMENT START DATE",M933="OPT IN","ENTER OPT IN DATE",M933="NEW JOINER / LEAVER","ENTER START DATE AND DOL",M933="NEW JOINER / OPT OUT","ENTER START DATE AND DATE OF OPT OUT",M933="NEW JOINER / PARTNERSHIP","ENTER START DATE AND DATE OF SWITCH TO PARTNERSHIP",M933="LEAVER FROM CAREER BREAK","ENTER DOL",M933="LEAVER FROM OPT OUT","ENTER DOL",M933="LEAVER FROM PARTNERSHIP","ENTER DOL",M933="RETURN FROM CAREER BREAK","ENTER RETURN BACK DATE",M933="INVALID COMBINATION","REVIEW INPUT",M933="AWAITING INPUT","AWAITING INPUT",M933="CONTINUOUS OPT OUT","",M933="CONTINUOUS CAREER BREAK","",M933="CONTINUOUS PARTNERSHIP","")</f>
        <v>AWAITING INPUT</v>
      </c>
      <c r="S933" s="11" t="str">
        <f t="shared" si="46"/>
        <v/>
      </c>
    </row>
    <row r="934" spans="1:19" ht="20.25" x14ac:dyDescent="0.25">
      <c r="A934" s="46"/>
      <c r="B934" s="46"/>
      <c r="C934" s="46"/>
      <c r="D934" s="46"/>
      <c r="E934" s="46"/>
      <c r="F934" s="46"/>
      <c r="G934" s="46"/>
      <c r="H934" s="46"/>
      <c r="J934" s="16"/>
      <c r="K934" s="16"/>
      <c r="L934" s="16"/>
      <c r="M934" s="11" t="str">
        <f t="shared" si="45"/>
        <v>AWAITING INPUT</v>
      </c>
      <c r="O934" s="15"/>
      <c r="P934" s="13" t="str">
        <f t="shared" si="47"/>
        <v>←</v>
      </c>
      <c r="Q934" s="7" t="str" cm="1">
        <f t="array" ref="Q934">_xlfn.IFS(M934="ACTIVE","",M934="LEAVER","ENTER DOL",M934="LEAVER @ 31/03","ENTER DOL",M934="OPT OUT","ENTER OPT OUT DATE",M934="CAREER BREAK","ENTER START DATE OF CAREER BREAK",M934="DEATH IN SERVICE","ENTER DATE OF DEATH",M934="SWITCH TO PARTNERSHIP","ENTER SWITCH DATE",M934="SWITCH TO ALPHA","ENTER SWITCH DATE",M934="NEW JOINER","ENTER EMPLOYMENT START DATE",M934="OPT IN","ENTER OPT IN DATE",M934="NEW JOINER / LEAVER","ENTER START DATE AND DOL",M934="NEW JOINER / OPT OUT","ENTER START DATE AND DATE OF OPT OUT",M934="NEW JOINER / PARTNERSHIP","ENTER START DATE AND DATE OF SWITCH TO PARTNERSHIP",M934="LEAVER FROM CAREER BREAK","ENTER DOL",M934="LEAVER FROM OPT OUT","ENTER DOL",M934="LEAVER FROM PARTNERSHIP","ENTER DOL",M934="RETURN FROM CAREER BREAK","ENTER RETURN BACK DATE",M934="INVALID COMBINATION","REVIEW INPUT",M934="AWAITING INPUT","AWAITING INPUT",M934="CONTINUOUS OPT OUT","",M934="CONTINUOUS CAREER BREAK","",M934="CONTINUOUS PARTNERSHIP","")</f>
        <v>AWAITING INPUT</v>
      </c>
      <c r="S934" s="11" t="str">
        <f t="shared" si="46"/>
        <v/>
      </c>
    </row>
    <row r="935" spans="1:19" ht="20.25" x14ac:dyDescent="0.25">
      <c r="A935" s="46"/>
      <c r="B935" s="46"/>
      <c r="C935" s="46"/>
      <c r="D935" s="46"/>
      <c r="E935" s="46"/>
      <c r="F935" s="46"/>
      <c r="G935" s="46"/>
      <c r="H935" s="46"/>
      <c r="J935" s="16"/>
      <c r="K935" s="16"/>
      <c r="L935" s="16"/>
      <c r="M935" s="11" t="str">
        <f t="shared" si="45"/>
        <v>AWAITING INPUT</v>
      </c>
      <c r="O935" s="15"/>
      <c r="P935" s="13" t="str">
        <f t="shared" si="47"/>
        <v>←</v>
      </c>
      <c r="Q935" s="7" t="str" cm="1">
        <f t="array" ref="Q935">_xlfn.IFS(M935="ACTIVE","",M935="LEAVER","ENTER DOL",M935="LEAVER @ 31/03","ENTER DOL",M935="OPT OUT","ENTER OPT OUT DATE",M935="CAREER BREAK","ENTER START DATE OF CAREER BREAK",M935="DEATH IN SERVICE","ENTER DATE OF DEATH",M935="SWITCH TO PARTNERSHIP","ENTER SWITCH DATE",M935="SWITCH TO ALPHA","ENTER SWITCH DATE",M935="NEW JOINER","ENTER EMPLOYMENT START DATE",M935="OPT IN","ENTER OPT IN DATE",M935="NEW JOINER / LEAVER","ENTER START DATE AND DOL",M935="NEW JOINER / OPT OUT","ENTER START DATE AND DATE OF OPT OUT",M935="NEW JOINER / PARTNERSHIP","ENTER START DATE AND DATE OF SWITCH TO PARTNERSHIP",M935="LEAVER FROM CAREER BREAK","ENTER DOL",M935="LEAVER FROM OPT OUT","ENTER DOL",M935="LEAVER FROM PARTNERSHIP","ENTER DOL",M935="RETURN FROM CAREER BREAK","ENTER RETURN BACK DATE",M935="INVALID COMBINATION","REVIEW INPUT",M935="AWAITING INPUT","AWAITING INPUT",M935="CONTINUOUS OPT OUT","",M935="CONTINUOUS CAREER BREAK","",M935="CONTINUOUS PARTNERSHIP","")</f>
        <v>AWAITING INPUT</v>
      </c>
      <c r="S935" s="11" t="str">
        <f t="shared" si="46"/>
        <v/>
      </c>
    </row>
    <row r="936" spans="1:19" ht="20.25" x14ac:dyDescent="0.25">
      <c r="A936" s="46"/>
      <c r="B936" s="46"/>
      <c r="C936" s="46"/>
      <c r="D936" s="46"/>
      <c r="E936" s="46"/>
      <c r="F936" s="46"/>
      <c r="G936" s="46"/>
      <c r="H936" s="46"/>
      <c r="J936" s="16"/>
      <c r="K936" s="16"/>
      <c r="L936" s="16"/>
      <c r="M936" s="11" t="str">
        <f t="shared" si="45"/>
        <v>AWAITING INPUT</v>
      </c>
      <c r="O936" s="15"/>
      <c r="P936" s="13" t="str">
        <f t="shared" si="47"/>
        <v>←</v>
      </c>
      <c r="Q936" s="7" t="str" cm="1">
        <f t="array" ref="Q936">_xlfn.IFS(M936="ACTIVE","",M936="LEAVER","ENTER DOL",M936="LEAVER @ 31/03","ENTER DOL",M936="OPT OUT","ENTER OPT OUT DATE",M936="CAREER BREAK","ENTER START DATE OF CAREER BREAK",M936="DEATH IN SERVICE","ENTER DATE OF DEATH",M936="SWITCH TO PARTNERSHIP","ENTER SWITCH DATE",M936="SWITCH TO ALPHA","ENTER SWITCH DATE",M936="NEW JOINER","ENTER EMPLOYMENT START DATE",M936="OPT IN","ENTER OPT IN DATE",M936="NEW JOINER / LEAVER","ENTER START DATE AND DOL",M936="NEW JOINER / OPT OUT","ENTER START DATE AND DATE OF OPT OUT",M936="NEW JOINER / PARTNERSHIP","ENTER START DATE AND DATE OF SWITCH TO PARTNERSHIP",M936="LEAVER FROM CAREER BREAK","ENTER DOL",M936="LEAVER FROM OPT OUT","ENTER DOL",M936="LEAVER FROM PARTNERSHIP","ENTER DOL",M936="RETURN FROM CAREER BREAK","ENTER RETURN BACK DATE",M936="INVALID COMBINATION","REVIEW INPUT",M936="AWAITING INPUT","AWAITING INPUT",M936="CONTINUOUS OPT OUT","",M936="CONTINUOUS CAREER BREAK","",M936="CONTINUOUS PARTNERSHIP","")</f>
        <v>AWAITING INPUT</v>
      </c>
      <c r="S936" s="11" t="str">
        <f t="shared" si="46"/>
        <v/>
      </c>
    </row>
    <row r="937" spans="1:19" ht="20.25" x14ac:dyDescent="0.25">
      <c r="A937" s="46"/>
      <c r="B937" s="46"/>
      <c r="C937" s="46"/>
      <c r="D937" s="46"/>
      <c r="E937" s="46"/>
      <c r="F937" s="46"/>
      <c r="G937" s="46"/>
      <c r="H937" s="46"/>
      <c r="J937" s="16"/>
      <c r="K937" s="16"/>
      <c r="L937" s="16"/>
      <c r="M937" s="11" t="str">
        <f t="shared" si="45"/>
        <v>AWAITING INPUT</v>
      </c>
      <c r="O937" s="15"/>
      <c r="P937" s="13" t="str">
        <f t="shared" si="47"/>
        <v>←</v>
      </c>
      <c r="Q937" s="7" t="str" cm="1">
        <f t="array" ref="Q937">_xlfn.IFS(M937="ACTIVE","",M937="LEAVER","ENTER DOL",M937="LEAVER @ 31/03","ENTER DOL",M937="OPT OUT","ENTER OPT OUT DATE",M937="CAREER BREAK","ENTER START DATE OF CAREER BREAK",M937="DEATH IN SERVICE","ENTER DATE OF DEATH",M937="SWITCH TO PARTNERSHIP","ENTER SWITCH DATE",M937="SWITCH TO ALPHA","ENTER SWITCH DATE",M937="NEW JOINER","ENTER EMPLOYMENT START DATE",M937="OPT IN","ENTER OPT IN DATE",M937="NEW JOINER / LEAVER","ENTER START DATE AND DOL",M937="NEW JOINER / OPT OUT","ENTER START DATE AND DATE OF OPT OUT",M937="NEW JOINER / PARTNERSHIP","ENTER START DATE AND DATE OF SWITCH TO PARTNERSHIP",M937="LEAVER FROM CAREER BREAK","ENTER DOL",M937="LEAVER FROM OPT OUT","ENTER DOL",M937="LEAVER FROM PARTNERSHIP","ENTER DOL",M937="RETURN FROM CAREER BREAK","ENTER RETURN BACK DATE",M937="INVALID COMBINATION","REVIEW INPUT",M937="AWAITING INPUT","AWAITING INPUT",M937="CONTINUOUS OPT OUT","",M937="CONTINUOUS CAREER BREAK","",M937="CONTINUOUS PARTNERSHIP","")</f>
        <v>AWAITING INPUT</v>
      </c>
      <c r="S937" s="11" t="str">
        <f t="shared" si="46"/>
        <v/>
      </c>
    </row>
    <row r="938" spans="1:19" ht="20.25" x14ac:dyDescent="0.25">
      <c r="A938" s="46"/>
      <c r="B938" s="46"/>
      <c r="C938" s="46"/>
      <c r="D938" s="46"/>
      <c r="E938" s="46"/>
      <c r="F938" s="46"/>
      <c r="G938" s="46"/>
      <c r="H938" s="46"/>
      <c r="J938" s="16"/>
      <c r="K938" s="16"/>
      <c r="L938" s="16"/>
      <c r="M938" s="11" t="str">
        <f t="shared" si="45"/>
        <v>AWAITING INPUT</v>
      </c>
      <c r="O938" s="15"/>
      <c r="P938" s="13" t="str">
        <f t="shared" si="47"/>
        <v>←</v>
      </c>
      <c r="Q938" s="7" t="str" cm="1">
        <f t="array" ref="Q938">_xlfn.IFS(M938="ACTIVE","",M938="LEAVER","ENTER DOL",M938="LEAVER @ 31/03","ENTER DOL",M938="OPT OUT","ENTER OPT OUT DATE",M938="CAREER BREAK","ENTER START DATE OF CAREER BREAK",M938="DEATH IN SERVICE","ENTER DATE OF DEATH",M938="SWITCH TO PARTNERSHIP","ENTER SWITCH DATE",M938="SWITCH TO ALPHA","ENTER SWITCH DATE",M938="NEW JOINER","ENTER EMPLOYMENT START DATE",M938="OPT IN","ENTER OPT IN DATE",M938="NEW JOINER / LEAVER","ENTER START DATE AND DOL",M938="NEW JOINER / OPT OUT","ENTER START DATE AND DATE OF OPT OUT",M938="NEW JOINER / PARTNERSHIP","ENTER START DATE AND DATE OF SWITCH TO PARTNERSHIP",M938="LEAVER FROM CAREER BREAK","ENTER DOL",M938="LEAVER FROM OPT OUT","ENTER DOL",M938="LEAVER FROM PARTNERSHIP","ENTER DOL",M938="RETURN FROM CAREER BREAK","ENTER RETURN BACK DATE",M938="INVALID COMBINATION","REVIEW INPUT",M938="AWAITING INPUT","AWAITING INPUT",M938="CONTINUOUS OPT OUT","",M938="CONTINUOUS CAREER BREAK","",M938="CONTINUOUS PARTNERSHIP","")</f>
        <v>AWAITING INPUT</v>
      </c>
      <c r="S938" s="11" t="str">
        <f t="shared" si="46"/>
        <v/>
      </c>
    </row>
    <row r="939" spans="1:19" ht="20.25" x14ac:dyDescent="0.25">
      <c r="A939" s="46"/>
      <c r="B939" s="46"/>
      <c r="C939" s="46"/>
      <c r="D939" s="46"/>
      <c r="E939" s="46"/>
      <c r="F939" s="46"/>
      <c r="G939" s="46"/>
      <c r="H939" s="46"/>
      <c r="J939" s="16"/>
      <c r="K939" s="16"/>
      <c r="L939" s="16"/>
      <c r="M939" s="11" t="str">
        <f t="shared" si="45"/>
        <v>AWAITING INPUT</v>
      </c>
      <c r="O939" s="15"/>
      <c r="P939" s="13" t="str">
        <f t="shared" si="47"/>
        <v>←</v>
      </c>
      <c r="Q939" s="7" t="str" cm="1">
        <f t="array" ref="Q939">_xlfn.IFS(M939="ACTIVE","",M939="LEAVER","ENTER DOL",M939="LEAVER @ 31/03","ENTER DOL",M939="OPT OUT","ENTER OPT OUT DATE",M939="CAREER BREAK","ENTER START DATE OF CAREER BREAK",M939="DEATH IN SERVICE","ENTER DATE OF DEATH",M939="SWITCH TO PARTNERSHIP","ENTER SWITCH DATE",M939="SWITCH TO ALPHA","ENTER SWITCH DATE",M939="NEW JOINER","ENTER EMPLOYMENT START DATE",M939="OPT IN","ENTER OPT IN DATE",M939="NEW JOINER / LEAVER","ENTER START DATE AND DOL",M939="NEW JOINER / OPT OUT","ENTER START DATE AND DATE OF OPT OUT",M939="NEW JOINER / PARTNERSHIP","ENTER START DATE AND DATE OF SWITCH TO PARTNERSHIP",M939="LEAVER FROM CAREER BREAK","ENTER DOL",M939="LEAVER FROM OPT OUT","ENTER DOL",M939="LEAVER FROM PARTNERSHIP","ENTER DOL",M939="RETURN FROM CAREER BREAK","ENTER RETURN BACK DATE",M939="INVALID COMBINATION","REVIEW INPUT",M939="AWAITING INPUT","AWAITING INPUT",M939="CONTINUOUS OPT OUT","",M939="CONTINUOUS CAREER BREAK","",M939="CONTINUOUS PARTNERSHIP","")</f>
        <v>AWAITING INPUT</v>
      </c>
      <c r="S939" s="11" t="str">
        <f t="shared" si="46"/>
        <v/>
      </c>
    </row>
    <row r="940" spans="1:19" ht="20.25" x14ac:dyDescent="0.25">
      <c r="A940" s="46"/>
      <c r="B940" s="46"/>
      <c r="C940" s="46"/>
      <c r="D940" s="46"/>
      <c r="E940" s="46"/>
      <c r="F940" s="46"/>
      <c r="G940" s="46"/>
      <c r="H940" s="46"/>
      <c r="J940" s="16"/>
      <c r="K940" s="16"/>
      <c r="L940" s="16"/>
      <c r="M940" s="11" t="str">
        <f t="shared" si="45"/>
        <v>AWAITING INPUT</v>
      </c>
      <c r="O940" s="15"/>
      <c r="P940" s="13" t="str">
        <f t="shared" si="47"/>
        <v>←</v>
      </c>
      <c r="Q940" s="7" t="str" cm="1">
        <f t="array" ref="Q940">_xlfn.IFS(M940="ACTIVE","",M940="LEAVER","ENTER DOL",M940="LEAVER @ 31/03","ENTER DOL",M940="OPT OUT","ENTER OPT OUT DATE",M940="CAREER BREAK","ENTER START DATE OF CAREER BREAK",M940="DEATH IN SERVICE","ENTER DATE OF DEATH",M940="SWITCH TO PARTNERSHIP","ENTER SWITCH DATE",M940="SWITCH TO ALPHA","ENTER SWITCH DATE",M940="NEW JOINER","ENTER EMPLOYMENT START DATE",M940="OPT IN","ENTER OPT IN DATE",M940="NEW JOINER / LEAVER","ENTER START DATE AND DOL",M940="NEW JOINER / OPT OUT","ENTER START DATE AND DATE OF OPT OUT",M940="NEW JOINER / PARTNERSHIP","ENTER START DATE AND DATE OF SWITCH TO PARTNERSHIP",M940="LEAVER FROM CAREER BREAK","ENTER DOL",M940="LEAVER FROM OPT OUT","ENTER DOL",M940="LEAVER FROM PARTNERSHIP","ENTER DOL",M940="RETURN FROM CAREER BREAK","ENTER RETURN BACK DATE",M940="INVALID COMBINATION","REVIEW INPUT",M940="AWAITING INPUT","AWAITING INPUT",M940="CONTINUOUS OPT OUT","",M940="CONTINUOUS CAREER BREAK","",M940="CONTINUOUS PARTNERSHIP","")</f>
        <v>AWAITING INPUT</v>
      </c>
      <c r="S940" s="11" t="str">
        <f t="shared" si="46"/>
        <v/>
      </c>
    </row>
    <row r="941" spans="1:19" ht="20.25" x14ac:dyDescent="0.25">
      <c r="A941" s="46"/>
      <c r="B941" s="46"/>
      <c r="C941" s="46"/>
      <c r="D941" s="46"/>
      <c r="E941" s="46"/>
      <c r="F941" s="46"/>
      <c r="G941" s="46"/>
      <c r="H941" s="46"/>
      <c r="J941" s="16"/>
      <c r="K941" s="16"/>
      <c r="L941" s="16"/>
      <c r="M941" s="11" t="str">
        <f t="shared" si="45"/>
        <v>AWAITING INPUT</v>
      </c>
      <c r="O941" s="15"/>
      <c r="P941" s="13" t="str">
        <f t="shared" si="47"/>
        <v>←</v>
      </c>
      <c r="Q941" s="7" t="str" cm="1">
        <f t="array" ref="Q941">_xlfn.IFS(M941="ACTIVE","",M941="LEAVER","ENTER DOL",M941="LEAVER @ 31/03","ENTER DOL",M941="OPT OUT","ENTER OPT OUT DATE",M941="CAREER BREAK","ENTER START DATE OF CAREER BREAK",M941="DEATH IN SERVICE","ENTER DATE OF DEATH",M941="SWITCH TO PARTNERSHIP","ENTER SWITCH DATE",M941="SWITCH TO ALPHA","ENTER SWITCH DATE",M941="NEW JOINER","ENTER EMPLOYMENT START DATE",M941="OPT IN","ENTER OPT IN DATE",M941="NEW JOINER / LEAVER","ENTER START DATE AND DOL",M941="NEW JOINER / OPT OUT","ENTER START DATE AND DATE OF OPT OUT",M941="NEW JOINER / PARTNERSHIP","ENTER START DATE AND DATE OF SWITCH TO PARTNERSHIP",M941="LEAVER FROM CAREER BREAK","ENTER DOL",M941="LEAVER FROM OPT OUT","ENTER DOL",M941="LEAVER FROM PARTNERSHIP","ENTER DOL",M941="RETURN FROM CAREER BREAK","ENTER RETURN BACK DATE",M941="INVALID COMBINATION","REVIEW INPUT",M941="AWAITING INPUT","AWAITING INPUT",M941="CONTINUOUS OPT OUT","",M941="CONTINUOUS CAREER BREAK","",M941="CONTINUOUS PARTNERSHIP","")</f>
        <v>AWAITING INPUT</v>
      </c>
      <c r="S941" s="11" t="str">
        <f t="shared" si="46"/>
        <v/>
      </c>
    </row>
    <row r="942" spans="1:19" ht="20.25" x14ac:dyDescent="0.25">
      <c r="A942" s="46"/>
      <c r="B942" s="46"/>
      <c r="C942" s="46"/>
      <c r="D942" s="46"/>
      <c r="E942" s="46"/>
      <c r="F942" s="46"/>
      <c r="G942" s="46"/>
      <c r="H942" s="46"/>
      <c r="J942" s="16"/>
      <c r="K942" s="16"/>
      <c r="L942" s="16"/>
      <c r="M942" s="11" t="str">
        <f t="shared" si="45"/>
        <v>AWAITING INPUT</v>
      </c>
      <c r="O942" s="15"/>
      <c r="P942" s="13" t="str">
        <f t="shared" si="47"/>
        <v>←</v>
      </c>
      <c r="Q942" s="7" t="str" cm="1">
        <f t="array" ref="Q942">_xlfn.IFS(M942="ACTIVE","",M942="LEAVER","ENTER DOL",M942="LEAVER @ 31/03","ENTER DOL",M942="OPT OUT","ENTER OPT OUT DATE",M942="CAREER BREAK","ENTER START DATE OF CAREER BREAK",M942="DEATH IN SERVICE","ENTER DATE OF DEATH",M942="SWITCH TO PARTNERSHIP","ENTER SWITCH DATE",M942="SWITCH TO ALPHA","ENTER SWITCH DATE",M942="NEW JOINER","ENTER EMPLOYMENT START DATE",M942="OPT IN","ENTER OPT IN DATE",M942="NEW JOINER / LEAVER","ENTER START DATE AND DOL",M942="NEW JOINER / OPT OUT","ENTER START DATE AND DATE OF OPT OUT",M942="NEW JOINER / PARTNERSHIP","ENTER START DATE AND DATE OF SWITCH TO PARTNERSHIP",M942="LEAVER FROM CAREER BREAK","ENTER DOL",M942="LEAVER FROM OPT OUT","ENTER DOL",M942="LEAVER FROM PARTNERSHIP","ENTER DOL",M942="RETURN FROM CAREER BREAK","ENTER RETURN BACK DATE",M942="INVALID COMBINATION","REVIEW INPUT",M942="AWAITING INPUT","AWAITING INPUT",M942="CONTINUOUS OPT OUT","",M942="CONTINUOUS CAREER BREAK","",M942="CONTINUOUS PARTNERSHIP","")</f>
        <v>AWAITING INPUT</v>
      </c>
      <c r="S942" s="11" t="str">
        <f t="shared" si="46"/>
        <v/>
      </c>
    </row>
    <row r="943" spans="1:19" ht="20.25" x14ac:dyDescent="0.25">
      <c r="A943" s="46"/>
      <c r="B943" s="46"/>
      <c r="C943" s="46"/>
      <c r="D943" s="46"/>
      <c r="E943" s="46"/>
      <c r="F943" s="46"/>
      <c r="G943" s="46"/>
      <c r="H943" s="46"/>
      <c r="J943" s="16"/>
      <c r="K943" s="16"/>
      <c r="L943" s="16"/>
      <c r="M943" s="11" t="str">
        <f t="shared" ref="M943:M1006" si="48">IF(AND($J943="ACTIVE",$K943="ACTIVE",$L943="A"),"ACTIVE",(IF(AND($J943="ACTIVE",$K943="INACTIVE",$L943="B"),"LEAVER",(IF(AND($J943="ACTIVE",$K943="ACTIVE",$L943="BE"),"LEAVER @ 31/03",(IF(AND($J943="ACTIVE",$K943="INACTIVE",$L943="C"),"OPT OUT",(IF(AND($J943="ACTIVE",$K943="INACTIVE",$L943="D"),"CAREER BREAK",(IF(AND($J943="ACTIVE",$K943="INACTIVE",$L943="E"),"SWITCH TO PARTNERSHIP",(IF(AND($J943="ACTIVE",$K943="INACTIVE",$L943="X"),"DEATH IN SERVICE",(IF(AND($J943="INACTIVE",$K943="ACTIVE",$L943="F"),"SWITCH TO ALPHA",(IF(AND($J943="INACTIVE",$K943="ACTIVE",$L943="G"),"NEW JOINER",(IF(AND($J943="INACTIVE",$K943="ACTIVE",$L943="H"),"OPT IN",(IF(AND($J943="INACTIVE",$K943="ACTIVE",$L943="I"),"RETURN FROM CAREER BREAK",(IF(AND($J943="INACTIVE",$K943="INACTIVE",$L943="GB"),"NEW JOINER / LEAVER",(IF(AND($J943="INACTIVE",$K943="INACTIVE",$L943="GO"),"NEW JOINER / OPT OUT",(IF(AND($J943="INACTIVE",$K943="INACTIVE",$L943="GP"),"NEW JOINER / PARTNERSHIP",(IF(AND($J943="INACTIVE",$K943="INACTIVE",$L943="BC"),"LEAVER FROM CAREER BREAK",(IF(AND($J943="INACTIVE",$K943="INACTIVE",$L943="BO"),"LEAVER FROM OPT OUT",(IF(AND($J943="INACTIVE",$K943="INACTIVE",$L943="BP"),"LEAVER FROM PARTNERSHIP",(IF(AND($J943="INACTIVE",$K943="INACTIVE",$L943="J"),"CONTINUOUS OPT OUT",(IF(AND($J943="INACTIVE",$K943="INACTIVE",$L943="K"),"CONTINUOUS CAREER BREAK",(IF(AND($J943="INACTIVE",$K943="INACTIVE",$L943="L"),"CONTINUOUS PARTNERSHIP",(IF(AND($J943="",$K943="",$L943=""),"AWAITING INPUT","INVALID COMBINATION")))))))))))))))))))))))))))))))))))))))))</f>
        <v>AWAITING INPUT</v>
      </c>
      <c r="O943" s="15"/>
      <c r="P943" s="13" t="str">
        <f t="shared" si="47"/>
        <v>←</v>
      </c>
      <c r="Q943" s="7" t="str" cm="1">
        <f t="array" ref="Q943">_xlfn.IFS(M943="ACTIVE","",M943="LEAVER","ENTER DOL",M943="LEAVER @ 31/03","ENTER DOL",M943="OPT OUT","ENTER OPT OUT DATE",M943="CAREER BREAK","ENTER START DATE OF CAREER BREAK",M943="DEATH IN SERVICE","ENTER DATE OF DEATH",M943="SWITCH TO PARTNERSHIP","ENTER SWITCH DATE",M943="SWITCH TO ALPHA","ENTER SWITCH DATE",M943="NEW JOINER","ENTER EMPLOYMENT START DATE",M943="OPT IN","ENTER OPT IN DATE",M943="NEW JOINER / LEAVER","ENTER START DATE AND DOL",M943="NEW JOINER / OPT OUT","ENTER START DATE AND DATE OF OPT OUT",M943="NEW JOINER / PARTNERSHIP","ENTER START DATE AND DATE OF SWITCH TO PARTNERSHIP",M943="LEAVER FROM CAREER BREAK","ENTER DOL",M943="LEAVER FROM OPT OUT","ENTER DOL",M943="LEAVER FROM PARTNERSHIP","ENTER DOL",M943="RETURN FROM CAREER BREAK","ENTER RETURN BACK DATE",M943="INVALID COMBINATION","REVIEW INPUT",M943="AWAITING INPUT","AWAITING INPUT",M943="CONTINUOUS OPT OUT","",M943="CONTINUOUS CAREER BREAK","",M943="CONTINUOUS PARTNERSHIP","")</f>
        <v>AWAITING INPUT</v>
      </c>
      <c r="S943" s="11" t="str">
        <f t="shared" si="46"/>
        <v/>
      </c>
    </row>
    <row r="944" spans="1:19" ht="20.25" x14ac:dyDescent="0.25">
      <c r="A944" s="46"/>
      <c r="B944" s="46"/>
      <c r="C944" s="46"/>
      <c r="D944" s="46"/>
      <c r="E944" s="46"/>
      <c r="F944" s="46"/>
      <c r="G944" s="46"/>
      <c r="H944" s="46"/>
      <c r="J944" s="16"/>
      <c r="K944" s="16"/>
      <c r="L944" s="16"/>
      <c r="M944" s="11" t="str">
        <f t="shared" si="48"/>
        <v>AWAITING INPUT</v>
      </c>
      <c r="O944" s="15"/>
      <c r="P944" s="13" t="str">
        <f t="shared" si="47"/>
        <v>←</v>
      </c>
      <c r="Q944" s="7" t="str" cm="1">
        <f t="array" ref="Q944">_xlfn.IFS(M944="ACTIVE","",M944="LEAVER","ENTER DOL",M944="LEAVER @ 31/03","ENTER DOL",M944="OPT OUT","ENTER OPT OUT DATE",M944="CAREER BREAK","ENTER START DATE OF CAREER BREAK",M944="DEATH IN SERVICE","ENTER DATE OF DEATH",M944="SWITCH TO PARTNERSHIP","ENTER SWITCH DATE",M944="SWITCH TO ALPHA","ENTER SWITCH DATE",M944="NEW JOINER","ENTER EMPLOYMENT START DATE",M944="OPT IN","ENTER OPT IN DATE",M944="NEW JOINER / LEAVER","ENTER START DATE AND DOL",M944="NEW JOINER / OPT OUT","ENTER START DATE AND DATE OF OPT OUT",M944="NEW JOINER / PARTNERSHIP","ENTER START DATE AND DATE OF SWITCH TO PARTNERSHIP",M944="LEAVER FROM CAREER BREAK","ENTER DOL",M944="LEAVER FROM OPT OUT","ENTER DOL",M944="LEAVER FROM PARTNERSHIP","ENTER DOL",M944="RETURN FROM CAREER BREAK","ENTER RETURN BACK DATE",M944="INVALID COMBINATION","REVIEW INPUT",M944="AWAITING INPUT","AWAITING INPUT",M944="CONTINUOUS OPT OUT","",M944="CONTINUOUS CAREER BREAK","",M944="CONTINUOUS PARTNERSHIP","")</f>
        <v>AWAITING INPUT</v>
      </c>
      <c r="S944" s="11" t="str">
        <f t="shared" si="46"/>
        <v/>
      </c>
    </row>
    <row r="945" spans="1:19" ht="20.25" x14ac:dyDescent="0.25">
      <c r="A945" s="46"/>
      <c r="B945" s="46"/>
      <c r="C945" s="46"/>
      <c r="D945" s="46"/>
      <c r="E945" s="46"/>
      <c r="F945" s="46"/>
      <c r="G945" s="46"/>
      <c r="H945" s="46"/>
      <c r="J945" s="16"/>
      <c r="K945" s="16"/>
      <c r="L945" s="16"/>
      <c r="M945" s="11" t="str">
        <f t="shared" si="48"/>
        <v>AWAITING INPUT</v>
      </c>
      <c r="O945" s="15"/>
      <c r="P945" s="13" t="str">
        <f t="shared" si="47"/>
        <v>←</v>
      </c>
      <c r="Q945" s="7" t="str" cm="1">
        <f t="array" ref="Q945">_xlfn.IFS(M945="ACTIVE","",M945="LEAVER","ENTER DOL",M945="LEAVER @ 31/03","ENTER DOL",M945="OPT OUT","ENTER OPT OUT DATE",M945="CAREER BREAK","ENTER START DATE OF CAREER BREAK",M945="DEATH IN SERVICE","ENTER DATE OF DEATH",M945="SWITCH TO PARTNERSHIP","ENTER SWITCH DATE",M945="SWITCH TO ALPHA","ENTER SWITCH DATE",M945="NEW JOINER","ENTER EMPLOYMENT START DATE",M945="OPT IN","ENTER OPT IN DATE",M945="NEW JOINER / LEAVER","ENTER START DATE AND DOL",M945="NEW JOINER / OPT OUT","ENTER START DATE AND DATE OF OPT OUT",M945="NEW JOINER / PARTNERSHIP","ENTER START DATE AND DATE OF SWITCH TO PARTNERSHIP",M945="LEAVER FROM CAREER BREAK","ENTER DOL",M945="LEAVER FROM OPT OUT","ENTER DOL",M945="LEAVER FROM PARTNERSHIP","ENTER DOL",M945="RETURN FROM CAREER BREAK","ENTER RETURN BACK DATE",M945="INVALID COMBINATION","REVIEW INPUT",M945="AWAITING INPUT","AWAITING INPUT",M945="CONTINUOUS OPT OUT","",M945="CONTINUOUS CAREER BREAK","",M945="CONTINUOUS PARTNERSHIP","")</f>
        <v>AWAITING INPUT</v>
      </c>
      <c r="S945" s="11" t="str">
        <f t="shared" si="46"/>
        <v/>
      </c>
    </row>
    <row r="946" spans="1:19" ht="20.25" x14ac:dyDescent="0.25">
      <c r="A946" s="46"/>
      <c r="B946" s="46"/>
      <c r="C946" s="46"/>
      <c r="D946" s="46"/>
      <c r="E946" s="46"/>
      <c r="F946" s="46"/>
      <c r="G946" s="46"/>
      <c r="H946" s="46"/>
      <c r="J946" s="16"/>
      <c r="K946" s="16"/>
      <c r="L946" s="16"/>
      <c r="M946" s="11" t="str">
        <f t="shared" si="48"/>
        <v>AWAITING INPUT</v>
      </c>
      <c r="O946" s="15"/>
      <c r="P946" s="13" t="str">
        <f t="shared" si="47"/>
        <v>←</v>
      </c>
      <c r="Q946" s="7" t="str" cm="1">
        <f t="array" ref="Q946">_xlfn.IFS(M946="ACTIVE","",M946="LEAVER","ENTER DOL",M946="LEAVER @ 31/03","ENTER DOL",M946="OPT OUT","ENTER OPT OUT DATE",M946="CAREER BREAK","ENTER START DATE OF CAREER BREAK",M946="DEATH IN SERVICE","ENTER DATE OF DEATH",M946="SWITCH TO PARTNERSHIP","ENTER SWITCH DATE",M946="SWITCH TO ALPHA","ENTER SWITCH DATE",M946="NEW JOINER","ENTER EMPLOYMENT START DATE",M946="OPT IN","ENTER OPT IN DATE",M946="NEW JOINER / LEAVER","ENTER START DATE AND DOL",M946="NEW JOINER / OPT OUT","ENTER START DATE AND DATE OF OPT OUT",M946="NEW JOINER / PARTNERSHIP","ENTER START DATE AND DATE OF SWITCH TO PARTNERSHIP",M946="LEAVER FROM CAREER BREAK","ENTER DOL",M946="LEAVER FROM OPT OUT","ENTER DOL",M946="LEAVER FROM PARTNERSHIP","ENTER DOL",M946="RETURN FROM CAREER BREAK","ENTER RETURN BACK DATE",M946="INVALID COMBINATION","REVIEW INPUT",M946="AWAITING INPUT","AWAITING INPUT",M946="CONTINUOUS OPT OUT","",M946="CONTINUOUS CAREER BREAK","",M946="CONTINUOUS PARTNERSHIP","")</f>
        <v>AWAITING INPUT</v>
      </c>
      <c r="S946" s="11" t="str">
        <f t="shared" si="46"/>
        <v/>
      </c>
    </row>
    <row r="947" spans="1:19" ht="20.25" x14ac:dyDescent="0.25">
      <c r="A947" s="46"/>
      <c r="B947" s="46"/>
      <c r="C947" s="46"/>
      <c r="D947" s="46"/>
      <c r="E947" s="46"/>
      <c r="F947" s="46"/>
      <c r="G947" s="46"/>
      <c r="H947" s="46"/>
      <c r="J947" s="16"/>
      <c r="K947" s="16"/>
      <c r="L947" s="16"/>
      <c r="M947" s="11" t="str">
        <f t="shared" si="48"/>
        <v>AWAITING INPUT</v>
      </c>
      <c r="O947" s="15"/>
      <c r="P947" s="13" t="str">
        <f t="shared" si="47"/>
        <v>←</v>
      </c>
      <c r="Q947" s="7" t="str" cm="1">
        <f t="array" ref="Q947">_xlfn.IFS(M947="ACTIVE","",M947="LEAVER","ENTER DOL",M947="LEAVER @ 31/03","ENTER DOL",M947="OPT OUT","ENTER OPT OUT DATE",M947="CAREER BREAK","ENTER START DATE OF CAREER BREAK",M947="DEATH IN SERVICE","ENTER DATE OF DEATH",M947="SWITCH TO PARTNERSHIP","ENTER SWITCH DATE",M947="SWITCH TO ALPHA","ENTER SWITCH DATE",M947="NEW JOINER","ENTER EMPLOYMENT START DATE",M947="OPT IN","ENTER OPT IN DATE",M947="NEW JOINER / LEAVER","ENTER START DATE AND DOL",M947="NEW JOINER / OPT OUT","ENTER START DATE AND DATE OF OPT OUT",M947="NEW JOINER / PARTNERSHIP","ENTER START DATE AND DATE OF SWITCH TO PARTNERSHIP",M947="LEAVER FROM CAREER BREAK","ENTER DOL",M947="LEAVER FROM OPT OUT","ENTER DOL",M947="LEAVER FROM PARTNERSHIP","ENTER DOL",M947="RETURN FROM CAREER BREAK","ENTER RETURN BACK DATE",M947="INVALID COMBINATION","REVIEW INPUT",M947="AWAITING INPUT","AWAITING INPUT",M947="CONTINUOUS OPT OUT","",M947="CONTINUOUS CAREER BREAK","",M947="CONTINUOUS PARTNERSHIP","")</f>
        <v>AWAITING INPUT</v>
      </c>
      <c r="S947" s="11" t="str">
        <f t="shared" si="46"/>
        <v/>
      </c>
    </row>
    <row r="948" spans="1:19" ht="20.25" x14ac:dyDescent="0.25">
      <c r="A948" s="46"/>
      <c r="B948" s="46"/>
      <c r="C948" s="46"/>
      <c r="D948" s="46"/>
      <c r="E948" s="46"/>
      <c r="F948" s="46"/>
      <c r="G948" s="46"/>
      <c r="H948" s="46"/>
      <c r="J948" s="16"/>
      <c r="K948" s="16"/>
      <c r="L948" s="16"/>
      <c r="M948" s="11" t="str">
        <f t="shared" si="48"/>
        <v>AWAITING INPUT</v>
      </c>
      <c r="O948" s="15"/>
      <c r="P948" s="13" t="str">
        <f t="shared" si="47"/>
        <v>←</v>
      </c>
      <c r="Q948" s="7" t="str" cm="1">
        <f t="array" ref="Q948">_xlfn.IFS(M948="ACTIVE","",M948="LEAVER","ENTER DOL",M948="LEAVER @ 31/03","ENTER DOL",M948="OPT OUT","ENTER OPT OUT DATE",M948="CAREER BREAK","ENTER START DATE OF CAREER BREAK",M948="DEATH IN SERVICE","ENTER DATE OF DEATH",M948="SWITCH TO PARTNERSHIP","ENTER SWITCH DATE",M948="SWITCH TO ALPHA","ENTER SWITCH DATE",M948="NEW JOINER","ENTER EMPLOYMENT START DATE",M948="OPT IN","ENTER OPT IN DATE",M948="NEW JOINER / LEAVER","ENTER START DATE AND DOL",M948="NEW JOINER / OPT OUT","ENTER START DATE AND DATE OF OPT OUT",M948="NEW JOINER / PARTNERSHIP","ENTER START DATE AND DATE OF SWITCH TO PARTNERSHIP",M948="LEAVER FROM CAREER BREAK","ENTER DOL",M948="LEAVER FROM OPT OUT","ENTER DOL",M948="LEAVER FROM PARTNERSHIP","ENTER DOL",M948="RETURN FROM CAREER BREAK","ENTER RETURN BACK DATE",M948="INVALID COMBINATION","REVIEW INPUT",M948="AWAITING INPUT","AWAITING INPUT",M948="CONTINUOUS OPT OUT","",M948="CONTINUOUS CAREER BREAK","",M948="CONTINUOUS PARTNERSHIP","")</f>
        <v>AWAITING INPUT</v>
      </c>
      <c r="S948" s="11" t="str">
        <f t="shared" si="46"/>
        <v/>
      </c>
    </row>
    <row r="949" spans="1:19" ht="20.25" x14ac:dyDescent="0.25">
      <c r="A949" s="46"/>
      <c r="B949" s="46"/>
      <c r="C949" s="46"/>
      <c r="D949" s="46"/>
      <c r="E949" s="46"/>
      <c r="F949" s="46"/>
      <c r="G949" s="46"/>
      <c r="H949" s="46"/>
      <c r="J949" s="16"/>
      <c r="K949" s="16"/>
      <c r="L949" s="16"/>
      <c r="M949" s="11" t="str">
        <f t="shared" si="48"/>
        <v>AWAITING INPUT</v>
      </c>
      <c r="O949" s="15"/>
      <c r="P949" s="13" t="str">
        <f t="shared" si="47"/>
        <v>←</v>
      </c>
      <c r="Q949" s="7" t="str" cm="1">
        <f t="array" ref="Q949">_xlfn.IFS(M949="ACTIVE","",M949="LEAVER","ENTER DOL",M949="LEAVER @ 31/03","ENTER DOL",M949="OPT OUT","ENTER OPT OUT DATE",M949="CAREER BREAK","ENTER START DATE OF CAREER BREAK",M949="DEATH IN SERVICE","ENTER DATE OF DEATH",M949="SWITCH TO PARTNERSHIP","ENTER SWITCH DATE",M949="SWITCH TO ALPHA","ENTER SWITCH DATE",M949="NEW JOINER","ENTER EMPLOYMENT START DATE",M949="OPT IN","ENTER OPT IN DATE",M949="NEW JOINER / LEAVER","ENTER START DATE AND DOL",M949="NEW JOINER / OPT OUT","ENTER START DATE AND DATE OF OPT OUT",M949="NEW JOINER / PARTNERSHIP","ENTER START DATE AND DATE OF SWITCH TO PARTNERSHIP",M949="LEAVER FROM CAREER BREAK","ENTER DOL",M949="LEAVER FROM OPT OUT","ENTER DOL",M949="LEAVER FROM PARTNERSHIP","ENTER DOL",M949="RETURN FROM CAREER BREAK","ENTER RETURN BACK DATE",M949="INVALID COMBINATION","REVIEW INPUT",M949="AWAITING INPUT","AWAITING INPUT",M949="CONTINUOUS OPT OUT","",M949="CONTINUOUS CAREER BREAK","",M949="CONTINUOUS PARTNERSHIP","")</f>
        <v>AWAITING INPUT</v>
      </c>
      <c r="S949" s="11" t="str">
        <f t="shared" si="46"/>
        <v/>
      </c>
    </row>
    <row r="950" spans="1:19" ht="20.25" x14ac:dyDescent="0.25">
      <c r="A950" s="46"/>
      <c r="B950" s="46"/>
      <c r="C950" s="46"/>
      <c r="D950" s="46"/>
      <c r="E950" s="46"/>
      <c r="F950" s="46"/>
      <c r="G950" s="46"/>
      <c r="H950" s="46"/>
      <c r="J950" s="16"/>
      <c r="K950" s="16"/>
      <c r="L950" s="16"/>
      <c r="M950" s="11" t="str">
        <f t="shared" si="48"/>
        <v>AWAITING INPUT</v>
      </c>
      <c r="O950" s="15"/>
      <c r="P950" s="13" t="str">
        <f t="shared" si="47"/>
        <v>←</v>
      </c>
      <c r="Q950" s="7" t="str" cm="1">
        <f t="array" ref="Q950">_xlfn.IFS(M950="ACTIVE","",M950="LEAVER","ENTER DOL",M950="LEAVER @ 31/03","ENTER DOL",M950="OPT OUT","ENTER OPT OUT DATE",M950="CAREER BREAK","ENTER START DATE OF CAREER BREAK",M950="DEATH IN SERVICE","ENTER DATE OF DEATH",M950="SWITCH TO PARTNERSHIP","ENTER SWITCH DATE",M950="SWITCH TO ALPHA","ENTER SWITCH DATE",M950="NEW JOINER","ENTER EMPLOYMENT START DATE",M950="OPT IN","ENTER OPT IN DATE",M950="NEW JOINER / LEAVER","ENTER START DATE AND DOL",M950="NEW JOINER / OPT OUT","ENTER START DATE AND DATE OF OPT OUT",M950="NEW JOINER / PARTNERSHIP","ENTER START DATE AND DATE OF SWITCH TO PARTNERSHIP",M950="LEAVER FROM CAREER BREAK","ENTER DOL",M950="LEAVER FROM OPT OUT","ENTER DOL",M950="LEAVER FROM PARTNERSHIP","ENTER DOL",M950="RETURN FROM CAREER BREAK","ENTER RETURN BACK DATE",M950="INVALID COMBINATION","REVIEW INPUT",M950="AWAITING INPUT","AWAITING INPUT",M950="CONTINUOUS OPT OUT","",M950="CONTINUOUS CAREER BREAK","",M950="CONTINUOUS PARTNERSHIP","")</f>
        <v>AWAITING INPUT</v>
      </c>
      <c r="S950" s="11" t="str">
        <f t="shared" si="46"/>
        <v/>
      </c>
    </row>
    <row r="951" spans="1:19" ht="20.25" x14ac:dyDescent="0.25">
      <c r="A951" s="46"/>
      <c r="B951" s="46"/>
      <c r="C951" s="46"/>
      <c r="D951" s="46"/>
      <c r="E951" s="46"/>
      <c r="F951" s="46"/>
      <c r="G951" s="46"/>
      <c r="H951" s="46"/>
      <c r="J951" s="16"/>
      <c r="K951" s="16"/>
      <c r="L951" s="16"/>
      <c r="M951" s="11" t="str">
        <f t="shared" si="48"/>
        <v>AWAITING INPUT</v>
      </c>
      <c r="O951" s="15"/>
      <c r="P951" s="13" t="str">
        <f t="shared" si="47"/>
        <v>←</v>
      </c>
      <c r="Q951" s="7" t="str" cm="1">
        <f t="array" ref="Q951">_xlfn.IFS(M951="ACTIVE","",M951="LEAVER","ENTER DOL",M951="LEAVER @ 31/03","ENTER DOL",M951="OPT OUT","ENTER OPT OUT DATE",M951="CAREER BREAK","ENTER START DATE OF CAREER BREAK",M951="DEATH IN SERVICE","ENTER DATE OF DEATH",M951="SWITCH TO PARTNERSHIP","ENTER SWITCH DATE",M951="SWITCH TO ALPHA","ENTER SWITCH DATE",M951="NEW JOINER","ENTER EMPLOYMENT START DATE",M951="OPT IN","ENTER OPT IN DATE",M951="NEW JOINER / LEAVER","ENTER START DATE AND DOL",M951="NEW JOINER / OPT OUT","ENTER START DATE AND DATE OF OPT OUT",M951="NEW JOINER / PARTNERSHIP","ENTER START DATE AND DATE OF SWITCH TO PARTNERSHIP",M951="LEAVER FROM CAREER BREAK","ENTER DOL",M951="LEAVER FROM OPT OUT","ENTER DOL",M951="LEAVER FROM PARTNERSHIP","ENTER DOL",M951="RETURN FROM CAREER BREAK","ENTER RETURN BACK DATE",M951="INVALID COMBINATION","REVIEW INPUT",M951="AWAITING INPUT","AWAITING INPUT",M951="CONTINUOUS OPT OUT","",M951="CONTINUOUS CAREER BREAK","",M951="CONTINUOUS PARTNERSHIP","")</f>
        <v>AWAITING INPUT</v>
      </c>
      <c r="S951" s="11" t="str">
        <f t="shared" si="46"/>
        <v/>
      </c>
    </row>
    <row r="952" spans="1:19" ht="20.25" x14ac:dyDescent="0.25">
      <c r="A952" s="46"/>
      <c r="B952" s="46"/>
      <c r="C952" s="46"/>
      <c r="D952" s="46"/>
      <c r="E952" s="46"/>
      <c r="F952" s="46"/>
      <c r="G952" s="46"/>
      <c r="H952" s="46"/>
      <c r="J952" s="16"/>
      <c r="K952" s="16"/>
      <c r="L952" s="16"/>
      <c r="M952" s="11" t="str">
        <f t="shared" si="48"/>
        <v>AWAITING INPUT</v>
      </c>
      <c r="O952" s="15"/>
      <c r="P952" s="13" t="str">
        <f t="shared" si="47"/>
        <v>←</v>
      </c>
      <c r="Q952" s="7" t="str" cm="1">
        <f t="array" ref="Q952">_xlfn.IFS(M952="ACTIVE","",M952="LEAVER","ENTER DOL",M952="LEAVER @ 31/03","ENTER DOL",M952="OPT OUT","ENTER OPT OUT DATE",M952="CAREER BREAK","ENTER START DATE OF CAREER BREAK",M952="DEATH IN SERVICE","ENTER DATE OF DEATH",M952="SWITCH TO PARTNERSHIP","ENTER SWITCH DATE",M952="SWITCH TO ALPHA","ENTER SWITCH DATE",M952="NEW JOINER","ENTER EMPLOYMENT START DATE",M952="OPT IN","ENTER OPT IN DATE",M952="NEW JOINER / LEAVER","ENTER START DATE AND DOL",M952="NEW JOINER / OPT OUT","ENTER START DATE AND DATE OF OPT OUT",M952="NEW JOINER / PARTNERSHIP","ENTER START DATE AND DATE OF SWITCH TO PARTNERSHIP",M952="LEAVER FROM CAREER BREAK","ENTER DOL",M952="LEAVER FROM OPT OUT","ENTER DOL",M952="LEAVER FROM PARTNERSHIP","ENTER DOL",M952="RETURN FROM CAREER BREAK","ENTER RETURN BACK DATE",M952="INVALID COMBINATION","REVIEW INPUT",M952="AWAITING INPUT","AWAITING INPUT",M952="CONTINUOUS OPT OUT","",M952="CONTINUOUS CAREER BREAK","",M952="CONTINUOUS PARTNERSHIP","")</f>
        <v>AWAITING INPUT</v>
      </c>
      <c r="S952" s="11" t="str">
        <f t="shared" si="46"/>
        <v/>
      </c>
    </row>
    <row r="953" spans="1:19" ht="20.25" x14ac:dyDescent="0.25">
      <c r="A953" s="46"/>
      <c r="B953" s="46"/>
      <c r="C953" s="46"/>
      <c r="D953" s="46"/>
      <c r="E953" s="46"/>
      <c r="F953" s="46"/>
      <c r="G953" s="46"/>
      <c r="H953" s="46"/>
      <c r="J953" s="16"/>
      <c r="K953" s="16"/>
      <c r="L953" s="16"/>
      <c r="M953" s="11" t="str">
        <f t="shared" si="48"/>
        <v>AWAITING INPUT</v>
      </c>
      <c r="O953" s="15"/>
      <c r="P953" s="13" t="str">
        <f t="shared" si="47"/>
        <v>←</v>
      </c>
      <c r="Q953" s="7" t="str" cm="1">
        <f t="array" ref="Q953">_xlfn.IFS(M953="ACTIVE","",M953="LEAVER","ENTER DOL",M953="LEAVER @ 31/03","ENTER DOL",M953="OPT OUT","ENTER OPT OUT DATE",M953="CAREER BREAK","ENTER START DATE OF CAREER BREAK",M953="DEATH IN SERVICE","ENTER DATE OF DEATH",M953="SWITCH TO PARTNERSHIP","ENTER SWITCH DATE",M953="SWITCH TO ALPHA","ENTER SWITCH DATE",M953="NEW JOINER","ENTER EMPLOYMENT START DATE",M953="OPT IN","ENTER OPT IN DATE",M953="NEW JOINER / LEAVER","ENTER START DATE AND DOL",M953="NEW JOINER / OPT OUT","ENTER START DATE AND DATE OF OPT OUT",M953="NEW JOINER / PARTNERSHIP","ENTER START DATE AND DATE OF SWITCH TO PARTNERSHIP",M953="LEAVER FROM CAREER BREAK","ENTER DOL",M953="LEAVER FROM OPT OUT","ENTER DOL",M953="LEAVER FROM PARTNERSHIP","ENTER DOL",M953="RETURN FROM CAREER BREAK","ENTER RETURN BACK DATE",M953="INVALID COMBINATION","REVIEW INPUT",M953="AWAITING INPUT","AWAITING INPUT",M953="CONTINUOUS OPT OUT","",M953="CONTINUOUS CAREER BREAK","",M953="CONTINUOUS PARTNERSHIP","")</f>
        <v>AWAITING INPUT</v>
      </c>
      <c r="S953" s="11" t="str">
        <f t="shared" si="46"/>
        <v/>
      </c>
    </row>
    <row r="954" spans="1:19" ht="20.25" x14ac:dyDescent="0.25">
      <c r="A954" s="46"/>
      <c r="B954" s="46"/>
      <c r="C954" s="46"/>
      <c r="D954" s="46"/>
      <c r="E954" s="46"/>
      <c r="F954" s="46"/>
      <c r="G954" s="46"/>
      <c r="H954" s="46"/>
      <c r="J954" s="16"/>
      <c r="K954" s="16"/>
      <c r="L954" s="16"/>
      <c r="M954" s="11" t="str">
        <f t="shared" si="48"/>
        <v>AWAITING INPUT</v>
      </c>
      <c r="O954" s="15"/>
      <c r="P954" s="13" t="str">
        <f t="shared" si="47"/>
        <v>←</v>
      </c>
      <c r="Q954" s="7" t="str" cm="1">
        <f t="array" ref="Q954">_xlfn.IFS(M954="ACTIVE","",M954="LEAVER","ENTER DOL",M954="LEAVER @ 31/03","ENTER DOL",M954="OPT OUT","ENTER OPT OUT DATE",M954="CAREER BREAK","ENTER START DATE OF CAREER BREAK",M954="DEATH IN SERVICE","ENTER DATE OF DEATH",M954="SWITCH TO PARTNERSHIP","ENTER SWITCH DATE",M954="SWITCH TO ALPHA","ENTER SWITCH DATE",M954="NEW JOINER","ENTER EMPLOYMENT START DATE",M954="OPT IN","ENTER OPT IN DATE",M954="NEW JOINER / LEAVER","ENTER START DATE AND DOL",M954="NEW JOINER / OPT OUT","ENTER START DATE AND DATE OF OPT OUT",M954="NEW JOINER / PARTNERSHIP","ENTER START DATE AND DATE OF SWITCH TO PARTNERSHIP",M954="LEAVER FROM CAREER BREAK","ENTER DOL",M954="LEAVER FROM OPT OUT","ENTER DOL",M954="LEAVER FROM PARTNERSHIP","ENTER DOL",M954="RETURN FROM CAREER BREAK","ENTER RETURN BACK DATE",M954="INVALID COMBINATION","REVIEW INPUT",M954="AWAITING INPUT","AWAITING INPUT",M954="CONTINUOUS OPT OUT","",M954="CONTINUOUS CAREER BREAK","",M954="CONTINUOUS PARTNERSHIP","")</f>
        <v>AWAITING INPUT</v>
      </c>
      <c r="S954" s="11" t="str">
        <f t="shared" si="46"/>
        <v/>
      </c>
    </row>
    <row r="955" spans="1:19" ht="20.25" x14ac:dyDescent="0.25">
      <c r="A955" s="46"/>
      <c r="B955" s="46"/>
      <c r="C955" s="46"/>
      <c r="D955" s="46"/>
      <c r="E955" s="46"/>
      <c r="F955" s="46"/>
      <c r="G955" s="46"/>
      <c r="H955" s="46"/>
      <c r="J955" s="16"/>
      <c r="K955" s="16"/>
      <c r="L955" s="16"/>
      <c r="M955" s="11" t="str">
        <f t="shared" si="48"/>
        <v>AWAITING INPUT</v>
      </c>
      <c r="O955" s="15"/>
      <c r="P955" s="13" t="str">
        <f t="shared" si="47"/>
        <v>←</v>
      </c>
      <c r="Q955" s="7" t="str" cm="1">
        <f t="array" ref="Q955">_xlfn.IFS(M955="ACTIVE","",M955="LEAVER","ENTER DOL",M955="LEAVER @ 31/03","ENTER DOL",M955="OPT OUT","ENTER OPT OUT DATE",M955="CAREER BREAK","ENTER START DATE OF CAREER BREAK",M955="DEATH IN SERVICE","ENTER DATE OF DEATH",M955="SWITCH TO PARTNERSHIP","ENTER SWITCH DATE",M955="SWITCH TO ALPHA","ENTER SWITCH DATE",M955="NEW JOINER","ENTER EMPLOYMENT START DATE",M955="OPT IN","ENTER OPT IN DATE",M955="NEW JOINER / LEAVER","ENTER START DATE AND DOL",M955="NEW JOINER / OPT OUT","ENTER START DATE AND DATE OF OPT OUT",M955="NEW JOINER / PARTNERSHIP","ENTER START DATE AND DATE OF SWITCH TO PARTNERSHIP",M955="LEAVER FROM CAREER BREAK","ENTER DOL",M955="LEAVER FROM OPT OUT","ENTER DOL",M955="LEAVER FROM PARTNERSHIP","ENTER DOL",M955="RETURN FROM CAREER BREAK","ENTER RETURN BACK DATE",M955="INVALID COMBINATION","REVIEW INPUT",M955="AWAITING INPUT","AWAITING INPUT",M955="CONTINUOUS OPT OUT","",M955="CONTINUOUS CAREER BREAK","",M955="CONTINUOUS PARTNERSHIP","")</f>
        <v>AWAITING INPUT</v>
      </c>
      <c r="S955" s="11" t="str">
        <f t="shared" si="46"/>
        <v/>
      </c>
    </row>
    <row r="956" spans="1:19" ht="20.25" x14ac:dyDescent="0.25">
      <c r="A956" s="46"/>
      <c r="B956" s="46"/>
      <c r="C956" s="46"/>
      <c r="D956" s="46"/>
      <c r="E956" s="46"/>
      <c r="F956" s="46"/>
      <c r="G956" s="46"/>
      <c r="H956" s="46"/>
      <c r="J956" s="16"/>
      <c r="K956" s="16"/>
      <c r="L956" s="16"/>
      <c r="M956" s="11" t="str">
        <f t="shared" si="48"/>
        <v>AWAITING INPUT</v>
      </c>
      <c r="O956" s="15"/>
      <c r="P956" s="13" t="str">
        <f t="shared" si="47"/>
        <v>←</v>
      </c>
      <c r="Q956" s="7" t="str" cm="1">
        <f t="array" ref="Q956">_xlfn.IFS(M956="ACTIVE","",M956="LEAVER","ENTER DOL",M956="LEAVER @ 31/03","ENTER DOL",M956="OPT OUT","ENTER OPT OUT DATE",M956="CAREER BREAK","ENTER START DATE OF CAREER BREAK",M956="DEATH IN SERVICE","ENTER DATE OF DEATH",M956="SWITCH TO PARTNERSHIP","ENTER SWITCH DATE",M956="SWITCH TO ALPHA","ENTER SWITCH DATE",M956="NEW JOINER","ENTER EMPLOYMENT START DATE",M956="OPT IN","ENTER OPT IN DATE",M956="NEW JOINER / LEAVER","ENTER START DATE AND DOL",M956="NEW JOINER / OPT OUT","ENTER START DATE AND DATE OF OPT OUT",M956="NEW JOINER / PARTNERSHIP","ENTER START DATE AND DATE OF SWITCH TO PARTNERSHIP",M956="LEAVER FROM CAREER BREAK","ENTER DOL",M956="LEAVER FROM OPT OUT","ENTER DOL",M956="LEAVER FROM PARTNERSHIP","ENTER DOL",M956="RETURN FROM CAREER BREAK","ENTER RETURN BACK DATE",M956="INVALID COMBINATION","REVIEW INPUT",M956="AWAITING INPUT","AWAITING INPUT",M956="CONTINUOUS OPT OUT","",M956="CONTINUOUS CAREER BREAK","",M956="CONTINUOUS PARTNERSHIP","")</f>
        <v>AWAITING INPUT</v>
      </c>
      <c r="S956" s="11" t="str">
        <f t="shared" si="46"/>
        <v/>
      </c>
    </row>
    <row r="957" spans="1:19" ht="20.25" x14ac:dyDescent="0.25">
      <c r="A957" s="46"/>
      <c r="B957" s="46"/>
      <c r="C957" s="46"/>
      <c r="D957" s="46"/>
      <c r="E957" s="46"/>
      <c r="F957" s="46"/>
      <c r="G957" s="46"/>
      <c r="H957" s="46"/>
      <c r="J957" s="16"/>
      <c r="K957" s="16"/>
      <c r="L957" s="16"/>
      <c r="M957" s="11" t="str">
        <f t="shared" si="48"/>
        <v>AWAITING INPUT</v>
      </c>
      <c r="O957" s="15"/>
      <c r="P957" s="13" t="str">
        <f t="shared" si="47"/>
        <v>←</v>
      </c>
      <c r="Q957" s="7" t="str" cm="1">
        <f t="array" ref="Q957">_xlfn.IFS(M957="ACTIVE","",M957="LEAVER","ENTER DOL",M957="LEAVER @ 31/03","ENTER DOL",M957="OPT OUT","ENTER OPT OUT DATE",M957="CAREER BREAK","ENTER START DATE OF CAREER BREAK",M957="DEATH IN SERVICE","ENTER DATE OF DEATH",M957="SWITCH TO PARTNERSHIP","ENTER SWITCH DATE",M957="SWITCH TO ALPHA","ENTER SWITCH DATE",M957="NEW JOINER","ENTER EMPLOYMENT START DATE",M957="OPT IN","ENTER OPT IN DATE",M957="NEW JOINER / LEAVER","ENTER START DATE AND DOL",M957="NEW JOINER / OPT OUT","ENTER START DATE AND DATE OF OPT OUT",M957="NEW JOINER / PARTNERSHIP","ENTER START DATE AND DATE OF SWITCH TO PARTNERSHIP",M957="LEAVER FROM CAREER BREAK","ENTER DOL",M957="LEAVER FROM OPT OUT","ENTER DOL",M957="LEAVER FROM PARTNERSHIP","ENTER DOL",M957="RETURN FROM CAREER BREAK","ENTER RETURN BACK DATE",M957="INVALID COMBINATION","REVIEW INPUT",M957="AWAITING INPUT","AWAITING INPUT",M957="CONTINUOUS OPT OUT","",M957="CONTINUOUS CAREER BREAK","",M957="CONTINUOUS PARTNERSHIP","")</f>
        <v>AWAITING INPUT</v>
      </c>
      <c r="S957" s="11" t="str">
        <f t="shared" si="46"/>
        <v/>
      </c>
    </row>
    <row r="958" spans="1:19" ht="20.25" x14ac:dyDescent="0.25">
      <c r="A958" s="46"/>
      <c r="B958" s="46"/>
      <c r="C958" s="46"/>
      <c r="D958" s="46"/>
      <c r="E958" s="46"/>
      <c r="F958" s="46"/>
      <c r="G958" s="46"/>
      <c r="H958" s="46"/>
      <c r="J958" s="16"/>
      <c r="K958" s="16"/>
      <c r="L958" s="16"/>
      <c r="M958" s="11" t="str">
        <f t="shared" si="48"/>
        <v>AWAITING INPUT</v>
      </c>
      <c r="O958" s="15"/>
      <c r="P958" s="13" t="str">
        <f t="shared" si="47"/>
        <v>←</v>
      </c>
      <c r="Q958" s="7" t="str" cm="1">
        <f t="array" ref="Q958">_xlfn.IFS(M958="ACTIVE","",M958="LEAVER","ENTER DOL",M958="LEAVER @ 31/03","ENTER DOL",M958="OPT OUT","ENTER OPT OUT DATE",M958="CAREER BREAK","ENTER START DATE OF CAREER BREAK",M958="DEATH IN SERVICE","ENTER DATE OF DEATH",M958="SWITCH TO PARTNERSHIP","ENTER SWITCH DATE",M958="SWITCH TO ALPHA","ENTER SWITCH DATE",M958="NEW JOINER","ENTER EMPLOYMENT START DATE",M958="OPT IN","ENTER OPT IN DATE",M958="NEW JOINER / LEAVER","ENTER START DATE AND DOL",M958="NEW JOINER / OPT OUT","ENTER START DATE AND DATE OF OPT OUT",M958="NEW JOINER / PARTNERSHIP","ENTER START DATE AND DATE OF SWITCH TO PARTNERSHIP",M958="LEAVER FROM CAREER BREAK","ENTER DOL",M958="LEAVER FROM OPT OUT","ENTER DOL",M958="LEAVER FROM PARTNERSHIP","ENTER DOL",M958="RETURN FROM CAREER BREAK","ENTER RETURN BACK DATE",M958="INVALID COMBINATION","REVIEW INPUT",M958="AWAITING INPUT","AWAITING INPUT",M958="CONTINUOUS OPT OUT","",M958="CONTINUOUS CAREER BREAK","",M958="CONTINUOUS PARTNERSHIP","")</f>
        <v>AWAITING INPUT</v>
      </c>
      <c r="S958" s="11" t="str">
        <f t="shared" si="46"/>
        <v/>
      </c>
    </row>
    <row r="959" spans="1:19" ht="20.25" x14ac:dyDescent="0.25">
      <c r="A959" s="46"/>
      <c r="B959" s="46"/>
      <c r="C959" s="46"/>
      <c r="D959" s="46"/>
      <c r="E959" s="46"/>
      <c r="F959" s="46"/>
      <c r="G959" s="46"/>
      <c r="H959" s="46"/>
      <c r="J959" s="16"/>
      <c r="K959" s="16"/>
      <c r="L959" s="16"/>
      <c r="M959" s="11" t="str">
        <f t="shared" si="48"/>
        <v>AWAITING INPUT</v>
      </c>
      <c r="O959" s="15"/>
      <c r="P959" s="13" t="str">
        <f t="shared" si="47"/>
        <v>←</v>
      </c>
      <c r="Q959" s="7" t="str" cm="1">
        <f t="array" ref="Q959">_xlfn.IFS(M959="ACTIVE","",M959="LEAVER","ENTER DOL",M959="LEAVER @ 31/03","ENTER DOL",M959="OPT OUT","ENTER OPT OUT DATE",M959="CAREER BREAK","ENTER START DATE OF CAREER BREAK",M959="DEATH IN SERVICE","ENTER DATE OF DEATH",M959="SWITCH TO PARTNERSHIP","ENTER SWITCH DATE",M959="SWITCH TO ALPHA","ENTER SWITCH DATE",M959="NEW JOINER","ENTER EMPLOYMENT START DATE",M959="OPT IN","ENTER OPT IN DATE",M959="NEW JOINER / LEAVER","ENTER START DATE AND DOL",M959="NEW JOINER / OPT OUT","ENTER START DATE AND DATE OF OPT OUT",M959="NEW JOINER / PARTNERSHIP","ENTER START DATE AND DATE OF SWITCH TO PARTNERSHIP",M959="LEAVER FROM CAREER BREAK","ENTER DOL",M959="LEAVER FROM OPT OUT","ENTER DOL",M959="LEAVER FROM PARTNERSHIP","ENTER DOL",M959="RETURN FROM CAREER BREAK","ENTER RETURN BACK DATE",M959="INVALID COMBINATION","REVIEW INPUT",M959="AWAITING INPUT","AWAITING INPUT",M959="CONTINUOUS OPT OUT","",M959="CONTINUOUS CAREER BREAK","",M959="CONTINUOUS PARTNERSHIP","")</f>
        <v>AWAITING INPUT</v>
      </c>
      <c r="S959" s="11" t="str">
        <f t="shared" si="46"/>
        <v/>
      </c>
    </row>
    <row r="960" spans="1:19" ht="20.25" x14ac:dyDescent="0.25">
      <c r="A960" s="46"/>
      <c r="B960" s="46"/>
      <c r="C960" s="46"/>
      <c r="D960" s="46"/>
      <c r="E960" s="46"/>
      <c r="F960" s="46"/>
      <c r="G960" s="46"/>
      <c r="H960" s="46"/>
      <c r="J960" s="16"/>
      <c r="K960" s="16"/>
      <c r="L960" s="16"/>
      <c r="M960" s="11" t="str">
        <f t="shared" si="48"/>
        <v>AWAITING INPUT</v>
      </c>
      <c r="O960" s="15"/>
      <c r="P960" s="13" t="str">
        <f t="shared" si="47"/>
        <v>←</v>
      </c>
      <c r="Q960" s="7" t="str" cm="1">
        <f t="array" ref="Q960">_xlfn.IFS(M960="ACTIVE","",M960="LEAVER","ENTER DOL",M960="LEAVER @ 31/03","ENTER DOL",M960="OPT OUT","ENTER OPT OUT DATE",M960="CAREER BREAK","ENTER START DATE OF CAREER BREAK",M960="DEATH IN SERVICE","ENTER DATE OF DEATH",M960="SWITCH TO PARTNERSHIP","ENTER SWITCH DATE",M960="SWITCH TO ALPHA","ENTER SWITCH DATE",M960="NEW JOINER","ENTER EMPLOYMENT START DATE",M960="OPT IN","ENTER OPT IN DATE",M960="NEW JOINER / LEAVER","ENTER START DATE AND DOL",M960="NEW JOINER / OPT OUT","ENTER START DATE AND DATE OF OPT OUT",M960="NEW JOINER / PARTNERSHIP","ENTER START DATE AND DATE OF SWITCH TO PARTNERSHIP",M960="LEAVER FROM CAREER BREAK","ENTER DOL",M960="LEAVER FROM OPT OUT","ENTER DOL",M960="LEAVER FROM PARTNERSHIP","ENTER DOL",M960="RETURN FROM CAREER BREAK","ENTER RETURN BACK DATE",M960="INVALID COMBINATION","REVIEW INPUT",M960="AWAITING INPUT","AWAITING INPUT",M960="CONTINUOUS OPT OUT","",M960="CONTINUOUS CAREER BREAK","",M960="CONTINUOUS PARTNERSHIP","")</f>
        <v>AWAITING INPUT</v>
      </c>
      <c r="S960" s="11" t="str">
        <f t="shared" si="46"/>
        <v/>
      </c>
    </row>
    <row r="961" spans="1:19" ht="20.25" x14ac:dyDescent="0.25">
      <c r="A961" s="46"/>
      <c r="B961" s="46"/>
      <c r="C961" s="46"/>
      <c r="D961" s="46"/>
      <c r="E961" s="46"/>
      <c r="F961" s="46"/>
      <c r="G961" s="46"/>
      <c r="H961" s="46"/>
      <c r="J961" s="16"/>
      <c r="K961" s="16"/>
      <c r="L961" s="16"/>
      <c r="M961" s="11" t="str">
        <f t="shared" si="48"/>
        <v>AWAITING INPUT</v>
      </c>
      <c r="O961" s="15"/>
      <c r="P961" s="13" t="str">
        <f t="shared" si="47"/>
        <v>←</v>
      </c>
      <c r="Q961" s="7" t="str" cm="1">
        <f t="array" ref="Q961">_xlfn.IFS(M961="ACTIVE","",M961="LEAVER","ENTER DOL",M961="LEAVER @ 31/03","ENTER DOL",M961="OPT OUT","ENTER OPT OUT DATE",M961="CAREER BREAK","ENTER START DATE OF CAREER BREAK",M961="DEATH IN SERVICE","ENTER DATE OF DEATH",M961="SWITCH TO PARTNERSHIP","ENTER SWITCH DATE",M961="SWITCH TO ALPHA","ENTER SWITCH DATE",M961="NEW JOINER","ENTER EMPLOYMENT START DATE",M961="OPT IN","ENTER OPT IN DATE",M961="NEW JOINER / LEAVER","ENTER START DATE AND DOL",M961="NEW JOINER / OPT OUT","ENTER START DATE AND DATE OF OPT OUT",M961="NEW JOINER / PARTNERSHIP","ENTER START DATE AND DATE OF SWITCH TO PARTNERSHIP",M961="LEAVER FROM CAREER BREAK","ENTER DOL",M961="LEAVER FROM OPT OUT","ENTER DOL",M961="LEAVER FROM PARTNERSHIP","ENTER DOL",M961="RETURN FROM CAREER BREAK","ENTER RETURN BACK DATE",M961="INVALID COMBINATION","REVIEW INPUT",M961="AWAITING INPUT","AWAITING INPUT",M961="CONTINUOUS OPT OUT","",M961="CONTINUOUS CAREER BREAK","",M961="CONTINUOUS PARTNERSHIP","")</f>
        <v>AWAITING INPUT</v>
      </c>
      <c r="S961" s="11" t="str">
        <f t="shared" si="46"/>
        <v/>
      </c>
    </row>
    <row r="962" spans="1:19" ht="20.25" x14ac:dyDescent="0.25">
      <c r="A962" s="46"/>
      <c r="B962" s="46"/>
      <c r="C962" s="46"/>
      <c r="D962" s="46"/>
      <c r="E962" s="46"/>
      <c r="F962" s="46"/>
      <c r="G962" s="46"/>
      <c r="H962" s="46"/>
      <c r="J962" s="16"/>
      <c r="K962" s="16"/>
      <c r="L962" s="16"/>
      <c r="M962" s="11" t="str">
        <f t="shared" si="48"/>
        <v>AWAITING INPUT</v>
      </c>
      <c r="O962" s="15"/>
      <c r="P962" s="13" t="str">
        <f t="shared" si="47"/>
        <v>←</v>
      </c>
      <c r="Q962" s="7" t="str" cm="1">
        <f t="array" ref="Q962">_xlfn.IFS(M962="ACTIVE","",M962="LEAVER","ENTER DOL",M962="LEAVER @ 31/03","ENTER DOL",M962="OPT OUT","ENTER OPT OUT DATE",M962="CAREER BREAK","ENTER START DATE OF CAREER BREAK",M962="DEATH IN SERVICE","ENTER DATE OF DEATH",M962="SWITCH TO PARTNERSHIP","ENTER SWITCH DATE",M962="SWITCH TO ALPHA","ENTER SWITCH DATE",M962="NEW JOINER","ENTER EMPLOYMENT START DATE",M962="OPT IN","ENTER OPT IN DATE",M962="NEW JOINER / LEAVER","ENTER START DATE AND DOL",M962="NEW JOINER / OPT OUT","ENTER START DATE AND DATE OF OPT OUT",M962="NEW JOINER / PARTNERSHIP","ENTER START DATE AND DATE OF SWITCH TO PARTNERSHIP",M962="LEAVER FROM CAREER BREAK","ENTER DOL",M962="LEAVER FROM OPT OUT","ENTER DOL",M962="LEAVER FROM PARTNERSHIP","ENTER DOL",M962="RETURN FROM CAREER BREAK","ENTER RETURN BACK DATE",M962="INVALID COMBINATION","REVIEW INPUT",M962="AWAITING INPUT","AWAITING INPUT",M962="CONTINUOUS OPT OUT","",M962="CONTINUOUS CAREER BREAK","",M962="CONTINUOUS PARTNERSHIP","")</f>
        <v>AWAITING INPUT</v>
      </c>
      <c r="S962" s="11" t="str">
        <f t="shared" si="46"/>
        <v/>
      </c>
    </row>
    <row r="963" spans="1:19" ht="20.25" x14ac:dyDescent="0.25">
      <c r="A963" s="46"/>
      <c r="B963" s="46"/>
      <c r="C963" s="46"/>
      <c r="D963" s="46"/>
      <c r="E963" s="46"/>
      <c r="F963" s="46"/>
      <c r="G963" s="46"/>
      <c r="H963" s="46"/>
      <c r="J963" s="16"/>
      <c r="K963" s="16"/>
      <c r="L963" s="16"/>
      <c r="M963" s="11" t="str">
        <f t="shared" si="48"/>
        <v>AWAITING INPUT</v>
      </c>
      <c r="O963" s="15"/>
      <c r="P963" s="13" t="str">
        <f t="shared" si="47"/>
        <v>←</v>
      </c>
      <c r="Q963" s="7" t="str" cm="1">
        <f t="array" ref="Q963">_xlfn.IFS(M963="ACTIVE","",M963="LEAVER","ENTER DOL",M963="LEAVER @ 31/03","ENTER DOL",M963="OPT OUT","ENTER OPT OUT DATE",M963="CAREER BREAK","ENTER START DATE OF CAREER BREAK",M963="DEATH IN SERVICE","ENTER DATE OF DEATH",M963="SWITCH TO PARTNERSHIP","ENTER SWITCH DATE",M963="SWITCH TO ALPHA","ENTER SWITCH DATE",M963="NEW JOINER","ENTER EMPLOYMENT START DATE",M963="OPT IN","ENTER OPT IN DATE",M963="NEW JOINER / LEAVER","ENTER START DATE AND DOL",M963="NEW JOINER / OPT OUT","ENTER START DATE AND DATE OF OPT OUT",M963="NEW JOINER / PARTNERSHIP","ENTER START DATE AND DATE OF SWITCH TO PARTNERSHIP",M963="LEAVER FROM CAREER BREAK","ENTER DOL",M963="LEAVER FROM OPT OUT","ENTER DOL",M963="LEAVER FROM PARTNERSHIP","ENTER DOL",M963="RETURN FROM CAREER BREAK","ENTER RETURN BACK DATE",M963="INVALID COMBINATION","REVIEW INPUT",M963="AWAITING INPUT","AWAITING INPUT",M963="CONTINUOUS OPT OUT","",M963="CONTINUOUS CAREER BREAK","",M963="CONTINUOUS PARTNERSHIP","")</f>
        <v>AWAITING INPUT</v>
      </c>
      <c r="S963" s="11" t="str">
        <f t="shared" si="46"/>
        <v/>
      </c>
    </row>
    <row r="964" spans="1:19" ht="20.25" x14ac:dyDescent="0.25">
      <c r="A964" s="46"/>
      <c r="B964" s="46"/>
      <c r="C964" s="46"/>
      <c r="D964" s="46"/>
      <c r="E964" s="46"/>
      <c r="F964" s="46"/>
      <c r="G964" s="46"/>
      <c r="H964" s="46"/>
      <c r="J964" s="16"/>
      <c r="K964" s="16"/>
      <c r="L964" s="16"/>
      <c r="M964" s="11" t="str">
        <f t="shared" si="48"/>
        <v>AWAITING INPUT</v>
      </c>
      <c r="O964" s="15"/>
      <c r="P964" s="13" t="str">
        <f t="shared" si="47"/>
        <v>←</v>
      </c>
      <c r="Q964" s="7" t="str" cm="1">
        <f t="array" ref="Q964">_xlfn.IFS(M964="ACTIVE","",M964="LEAVER","ENTER DOL",M964="LEAVER @ 31/03","ENTER DOL",M964="OPT OUT","ENTER OPT OUT DATE",M964="CAREER BREAK","ENTER START DATE OF CAREER BREAK",M964="DEATH IN SERVICE","ENTER DATE OF DEATH",M964="SWITCH TO PARTNERSHIP","ENTER SWITCH DATE",M964="SWITCH TO ALPHA","ENTER SWITCH DATE",M964="NEW JOINER","ENTER EMPLOYMENT START DATE",M964="OPT IN","ENTER OPT IN DATE",M964="NEW JOINER / LEAVER","ENTER START DATE AND DOL",M964="NEW JOINER / OPT OUT","ENTER START DATE AND DATE OF OPT OUT",M964="NEW JOINER / PARTNERSHIP","ENTER START DATE AND DATE OF SWITCH TO PARTNERSHIP",M964="LEAVER FROM CAREER BREAK","ENTER DOL",M964="LEAVER FROM OPT OUT","ENTER DOL",M964="LEAVER FROM PARTNERSHIP","ENTER DOL",M964="RETURN FROM CAREER BREAK","ENTER RETURN BACK DATE",M964="INVALID COMBINATION","REVIEW INPUT",M964="AWAITING INPUT","AWAITING INPUT",M964="CONTINUOUS OPT OUT","",M964="CONTINUOUS CAREER BREAK","",M964="CONTINUOUS PARTNERSHIP","")</f>
        <v>AWAITING INPUT</v>
      </c>
      <c r="S964" s="11" t="str">
        <f t="shared" si="46"/>
        <v/>
      </c>
    </row>
    <row r="965" spans="1:19" ht="20.25" x14ac:dyDescent="0.25">
      <c r="A965" s="46"/>
      <c r="B965" s="46"/>
      <c r="C965" s="46"/>
      <c r="D965" s="46"/>
      <c r="E965" s="46"/>
      <c r="F965" s="46"/>
      <c r="G965" s="46"/>
      <c r="H965" s="46"/>
      <c r="J965" s="16"/>
      <c r="K965" s="16"/>
      <c r="L965" s="16"/>
      <c r="M965" s="11" t="str">
        <f t="shared" si="48"/>
        <v>AWAITING INPUT</v>
      </c>
      <c r="O965" s="15"/>
      <c r="P965" s="13" t="str">
        <f t="shared" si="47"/>
        <v>←</v>
      </c>
      <c r="Q965" s="7" t="str" cm="1">
        <f t="array" ref="Q965">_xlfn.IFS(M965="ACTIVE","",M965="LEAVER","ENTER DOL",M965="LEAVER @ 31/03","ENTER DOL",M965="OPT OUT","ENTER OPT OUT DATE",M965="CAREER BREAK","ENTER START DATE OF CAREER BREAK",M965="DEATH IN SERVICE","ENTER DATE OF DEATH",M965="SWITCH TO PARTNERSHIP","ENTER SWITCH DATE",M965="SWITCH TO ALPHA","ENTER SWITCH DATE",M965="NEW JOINER","ENTER EMPLOYMENT START DATE",M965="OPT IN","ENTER OPT IN DATE",M965="NEW JOINER / LEAVER","ENTER START DATE AND DOL",M965="NEW JOINER / OPT OUT","ENTER START DATE AND DATE OF OPT OUT",M965="NEW JOINER / PARTNERSHIP","ENTER START DATE AND DATE OF SWITCH TO PARTNERSHIP",M965="LEAVER FROM CAREER BREAK","ENTER DOL",M965="LEAVER FROM OPT OUT","ENTER DOL",M965="LEAVER FROM PARTNERSHIP","ENTER DOL",M965="RETURN FROM CAREER BREAK","ENTER RETURN BACK DATE",M965="INVALID COMBINATION","REVIEW INPUT",M965="AWAITING INPUT","AWAITING INPUT",M965="CONTINUOUS OPT OUT","",M965="CONTINUOUS CAREER BREAK","",M965="CONTINUOUS PARTNERSHIP","")</f>
        <v>AWAITING INPUT</v>
      </c>
      <c r="S965" s="11" t="str">
        <f t="shared" si="46"/>
        <v/>
      </c>
    </row>
    <row r="966" spans="1:19" ht="20.25" x14ac:dyDescent="0.25">
      <c r="A966" s="46"/>
      <c r="B966" s="46"/>
      <c r="C966" s="46"/>
      <c r="D966" s="46"/>
      <c r="E966" s="46"/>
      <c r="F966" s="46"/>
      <c r="G966" s="46"/>
      <c r="H966" s="46"/>
      <c r="J966" s="16"/>
      <c r="K966" s="16"/>
      <c r="L966" s="16"/>
      <c r="M966" s="11" t="str">
        <f t="shared" si="48"/>
        <v>AWAITING INPUT</v>
      </c>
      <c r="O966" s="15"/>
      <c r="P966" s="13" t="str">
        <f t="shared" si="47"/>
        <v>←</v>
      </c>
      <c r="Q966" s="7" t="str" cm="1">
        <f t="array" ref="Q966">_xlfn.IFS(M966="ACTIVE","",M966="LEAVER","ENTER DOL",M966="LEAVER @ 31/03","ENTER DOL",M966="OPT OUT","ENTER OPT OUT DATE",M966="CAREER BREAK","ENTER START DATE OF CAREER BREAK",M966="DEATH IN SERVICE","ENTER DATE OF DEATH",M966="SWITCH TO PARTNERSHIP","ENTER SWITCH DATE",M966="SWITCH TO ALPHA","ENTER SWITCH DATE",M966="NEW JOINER","ENTER EMPLOYMENT START DATE",M966="OPT IN","ENTER OPT IN DATE",M966="NEW JOINER / LEAVER","ENTER START DATE AND DOL",M966="NEW JOINER / OPT OUT","ENTER START DATE AND DATE OF OPT OUT",M966="NEW JOINER / PARTNERSHIP","ENTER START DATE AND DATE OF SWITCH TO PARTNERSHIP",M966="LEAVER FROM CAREER BREAK","ENTER DOL",M966="LEAVER FROM OPT OUT","ENTER DOL",M966="LEAVER FROM PARTNERSHIP","ENTER DOL",M966="RETURN FROM CAREER BREAK","ENTER RETURN BACK DATE",M966="INVALID COMBINATION","REVIEW INPUT",M966="AWAITING INPUT","AWAITING INPUT",M966="CONTINUOUS OPT OUT","",M966="CONTINUOUS CAREER BREAK","",M966="CONTINUOUS PARTNERSHIP","")</f>
        <v>AWAITING INPUT</v>
      </c>
      <c r="S966" s="11" t="str">
        <f t="shared" si="46"/>
        <v/>
      </c>
    </row>
    <row r="967" spans="1:19" ht="20.25" x14ac:dyDescent="0.25">
      <c r="A967" s="46"/>
      <c r="B967" s="46"/>
      <c r="C967" s="46"/>
      <c r="D967" s="46"/>
      <c r="E967" s="46"/>
      <c r="F967" s="46"/>
      <c r="G967" s="46"/>
      <c r="H967" s="46"/>
      <c r="J967" s="16"/>
      <c r="K967" s="16"/>
      <c r="L967" s="16"/>
      <c r="M967" s="11" t="str">
        <f t="shared" si="48"/>
        <v>AWAITING INPUT</v>
      </c>
      <c r="O967" s="15"/>
      <c r="P967" s="13" t="str">
        <f t="shared" si="47"/>
        <v>←</v>
      </c>
      <c r="Q967" s="7" t="str" cm="1">
        <f t="array" ref="Q967">_xlfn.IFS(M967="ACTIVE","",M967="LEAVER","ENTER DOL",M967="LEAVER @ 31/03","ENTER DOL",M967="OPT OUT","ENTER OPT OUT DATE",M967="CAREER BREAK","ENTER START DATE OF CAREER BREAK",M967="DEATH IN SERVICE","ENTER DATE OF DEATH",M967="SWITCH TO PARTNERSHIP","ENTER SWITCH DATE",M967="SWITCH TO ALPHA","ENTER SWITCH DATE",M967="NEW JOINER","ENTER EMPLOYMENT START DATE",M967="OPT IN","ENTER OPT IN DATE",M967="NEW JOINER / LEAVER","ENTER START DATE AND DOL",M967="NEW JOINER / OPT OUT","ENTER START DATE AND DATE OF OPT OUT",M967="NEW JOINER / PARTNERSHIP","ENTER START DATE AND DATE OF SWITCH TO PARTNERSHIP",M967="LEAVER FROM CAREER BREAK","ENTER DOL",M967="LEAVER FROM OPT OUT","ENTER DOL",M967="LEAVER FROM PARTNERSHIP","ENTER DOL",M967="RETURN FROM CAREER BREAK","ENTER RETURN BACK DATE",M967="INVALID COMBINATION","REVIEW INPUT",M967="AWAITING INPUT","AWAITING INPUT",M967="CONTINUOUS OPT OUT","",M967="CONTINUOUS CAREER BREAK","",M967="CONTINUOUS PARTNERSHIP","")</f>
        <v>AWAITING INPUT</v>
      </c>
      <c r="S967" s="11" t="str">
        <f t="shared" si="46"/>
        <v/>
      </c>
    </row>
    <row r="968" spans="1:19" ht="20.25" x14ac:dyDescent="0.25">
      <c r="A968" s="46"/>
      <c r="B968" s="46"/>
      <c r="C968" s="46"/>
      <c r="D968" s="46"/>
      <c r="E968" s="46"/>
      <c r="F968" s="46"/>
      <c r="G968" s="46"/>
      <c r="H968" s="46"/>
      <c r="J968" s="16"/>
      <c r="K968" s="16"/>
      <c r="L968" s="16"/>
      <c r="M968" s="11" t="str">
        <f t="shared" si="48"/>
        <v>AWAITING INPUT</v>
      </c>
      <c r="O968" s="15"/>
      <c r="P968" s="13" t="str">
        <f t="shared" si="47"/>
        <v>←</v>
      </c>
      <c r="Q968" s="7" t="str" cm="1">
        <f t="array" ref="Q968">_xlfn.IFS(M968="ACTIVE","",M968="LEAVER","ENTER DOL",M968="LEAVER @ 31/03","ENTER DOL",M968="OPT OUT","ENTER OPT OUT DATE",M968="CAREER BREAK","ENTER START DATE OF CAREER BREAK",M968="DEATH IN SERVICE","ENTER DATE OF DEATH",M968="SWITCH TO PARTNERSHIP","ENTER SWITCH DATE",M968="SWITCH TO ALPHA","ENTER SWITCH DATE",M968="NEW JOINER","ENTER EMPLOYMENT START DATE",M968="OPT IN","ENTER OPT IN DATE",M968="NEW JOINER / LEAVER","ENTER START DATE AND DOL",M968="NEW JOINER / OPT OUT","ENTER START DATE AND DATE OF OPT OUT",M968="NEW JOINER / PARTNERSHIP","ENTER START DATE AND DATE OF SWITCH TO PARTNERSHIP",M968="LEAVER FROM CAREER BREAK","ENTER DOL",M968="LEAVER FROM OPT OUT","ENTER DOL",M968="LEAVER FROM PARTNERSHIP","ENTER DOL",M968="RETURN FROM CAREER BREAK","ENTER RETURN BACK DATE",M968="INVALID COMBINATION","REVIEW INPUT",M968="AWAITING INPUT","AWAITING INPUT",M968="CONTINUOUS OPT OUT","",M968="CONTINUOUS CAREER BREAK","",M968="CONTINUOUS PARTNERSHIP","")</f>
        <v>AWAITING INPUT</v>
      </c>
      <c r="S968" s="11" t="str">
        <f t="shared" si="46"/>
        <v/>
      </c>
    </row>
    <row r="969" spans="1:19" ht="20.25" x14ac:dyDescent="0.25">
      <c r="A969" s="46"/>
      <c r="B969" s="46"/>
      <c r="C969" s="46"/>
      <c r="D969" s="46"/>
      <c r="E969" s="46"/>
      <c r="F969" s="46"/>
      <c r="G969" s="46"/>
      <c r="H969" s="46"/>
      <c r="J969" s="16"/>
      <c r="K969" s="16"/>
      <c r="L969" s="16"/>
      <c r="M969" s="11" t="str">
        <f t="shared" si="48"/>
        <v>AWAITING INPUT</v>
      </c>
      <c r="O969" s="15"/>
      <c r="P969" s="13" t="str">
        <f t="shared" si="47"/>
        <v>←</v>
      </c>
      <c r="Q969" s="7" t="str" cm="1">
        <f t="array" ref="Q969">_xlfn.IFS(M969="ACTIVE","",M969="LEAVER","ENTER DOL",M969="LEAVER @ 31/03","ENTER DOL",M969="OPT OUT","ENTER OPT OUT DATE",M969="CAREER BREAK","ENTER START DATE OF CAREER BREAK",M969="DEATH IN SERVICE","ENTER DATE OF DEATH",M969="SWITCH TO PARTNERSHIP","ENTER SWITCH DATE",M969="SWITCH TO ALPHA","ENTER SWITCH DATE",M969="NEW JOINER","ENTER EMPLOYMENT START DATE",M969="OPT IN","ENTER OPT IN DATE",M969="NEW JOINER / LEAVER","ENTER START DATE AND DOL",M969="NEW JOINER / OPT OUT","ENTER START DATE AND DATE OF OPT OUT",M969="NEW JOINER / PARTNERSHIP","ENTER START DATE AND DATE OF SWITCH TO PARTNERSHIP",M969="LEAVER FROM CAREER BREAK","ENTER DOL",M969="LEAVER FROM OPT OUT","ENTER DOL",M969="LEAVER FROM PARTNERSHIP","ENTER DOL",M969="RETURN FROM CAREER BREAK","ENTER RETURN BACK DATE",M969="INVALID COMBINATION","REVIEW INPUT",M969="AWAITING INPUT","AWAITING INPUT",M969="CONTINUOUS OPT OUT","",M969="CONTINUOUS CAREER BREAK","",M969="CONTINUOUS PARTNERSHIP","")</f>
        <v>AWAITING INPUT</v>
      </c>
      <c r="S969" s="11" t="str">
        <f t="shared" ref="S969:S1032" si="49">IF(AND($J969="ACTIVE",$K969="ACTIVE"),"A -&gt; A",IF(AND($J969="INACTIVE",$K969="ACTIVE"),"I -&gt; A",IF(AND($J969="ACTIVE",$K969="INACTIVE"),"A -&gt; I",IF(AND($J969="INACTIVE",$K969="INACTIVE"),"I -&gt; I",""))))</f>
        <v/>
      </c>
    </row>
    <row r="970" spans="1:19" ht="20.25" x14ac:dyDescent="0.25">
      <c r="A970" s="46"/>
      <c r="B970" s="46"/>
      <c r="C970" s="46"/>
      <c r="D970" s="46"/>
      <c r="E970" s="46"/>
      <c r="F970" s="46"/>
      <c r="G970" s="46"/>
      <c r="H970" s="46"/>
      <c r="J970" s="16"/>
      <c r="K970" s="16"/>
      <c r="L970" s="16"/>
      <c r="M970" s="11" t="str">
        <f t="shared" si="48"/>
        <v>AWAITING INPUT</v>
      </c>
      <c r="O970" s="15"/>
      <c r="P970" s="13" t="str">
        <f t="shared" si="47"/>
        <v>←</v>
      </c>
      <c r="Q970" s="7" t="str" cm="1">
        <f t="array" ref="Q970">_xlfn.IFS(M970="ACTIVE","",M970="LEAVER","ENTER DOL",M970="LEAVER @ 31/03","ENTER DOL",M970="OPT OUT","ENTER OPT OUT DATE",M970="CAREER BREAK","ENTER START DATE OF CAREER BREAK",M970="DEATH IN SERVICE","ENTER DATE OF DEATH",M970="SWITCH TO PARTNERSHIP","ENTER SWITCH DATE",M970="SWITCH TO ALPHA","ENTER SWITCH DATE",M970="NEW JOINER","ENTER EMPLOYMENT START DATE",M970="OPT IN","ENTER OPT IN DATE",M970="NEW JOINER / LEAVER","ENTER START DATE AND DOL",M970="NEW JOINER / OPT OUT","ENTER START DATE AND DATE OF OPT OUT",M970="NEW JOINER / PARTNERSHIP","ENTER START DATE AND DATE OF SWITCH TO PARTNERSHIP",M970="LEAVER FROM CAREER BREAK","ENTER DOL",M970="LEAVER FROM OPT OUT","ENTER DOL",M970="LEAVER FROM PARTNERSHIP","ENTER DOL",M970="RETURN FROM CAREER BREAK","ENTER RETURN BACK DATE",M970="INVALID COMBINATION","REVIEW INPUT",M970="AWAITING INPUT","AWAITING INPUT",M970="CONTINUOUS OPT OUT","",M970="CONTINUOUS CAREER BREAK","",M970="CONTINUOUS PARTNERSHIP","")</f>
        <v>AWAITING INPUT</v>
      </c>
      <c r="S970" s="11" t="str">
        <f t="shared" si="49"/>
        <v/>
      </c>
    </row>
    <row r="971" spans="1:19" ht="20.25" x14ac:dyDescent="0.25">
      <c r="A971" s="46"/>
      <c r="B971" s="46"/>
      <c r="C971" s="46"/>
      <c r="D971" s="46"/>
      <c r="E971" s="46"/>
      <c r="F971" s="46"/>
      <c r="G971" s="46"/>
      <c r="H971" s="46"/>
      <c r="J971" s="16"/>
      <c r="K971" s="16"/>
      <c r="L971" s="16"/>
      <c r="M971" s="11" t="str">
        <f t="shared" si="48"/>
        <v>AWAITING INPUT</v>
      </c>
      <c r="O971" s="15"/>
      <c r="P971" s="13" t="str">
        <f t="shared" ref="P971:P1034" si="50">IF(Q971&lt;&gt;"","←","")</f>
        <v>←</v>
      </c>
      <c r="Q971" s="7" t="str" cm="1">
        <f t="array" ref="Q971">_xlfn.IFS(M971="ACTIVE","",M971="LEAVER","ENTER DOL",M971="LEAVER @ 31/03","ENTER DOL",M971="OPT OUT","ENTER OPT OUT DATE",M971="CAREER BREAK","ENTER START DATE OF CAREER BREAK",M971="DEATH IN SERVICE","ENTER DATE OF DEATH",M971="SWITCH TO PARTNERSHIP","ENTER SWITCH DATE",M971="SWITCH TO ALPHA","ENTER SWITCH DATE",M971="NEW JOINER","ENTER EMPLOYMENT START DATE",M971="OPT IN","ENTER OPT IN DATE",M971="NEW JOINER / LEAVER","ENTER START DATE AND DOL",M971="NEW JOINER / OPT OUT","ENTER START DATE AND DATE OF OPT OUT",M971="NEW JOINER / PARTNERSHIP","ENTER START DATE AND DATE OF SWITCH TO PARTNERSHIP",M971="LEAVER FROM CAREER BREAK","ENTER DOL",M971="LEAVER FROM OPT OUT","ENTER DOL",M971="LEAVER FROM PARTNERSHIP","ENTER DOL",M971="RETURN FROM CAREER BREAK","ENTER RETURN BACK DATE",M971="INVALID COMBINATION","REVIEW INPUT",M971="AWAITING INPUT","AWAITING INPUT",M971="CONTINUOUS OPT OUT","",M971="CONTINUOUS CAREER BREAK","",M971="CONTINUOUS PARTNERSHIP","")</f>
        <v>AWAITING INPUT</v>
      </c>
      <c r="S971" s="11" t="str">
        <f t="shared" si="49"/>
        <v/>
      </c>
    </row>
    <row r="972" spans="1:19" ht="20.25" x14ac:dyDescent="0.25">
      <c r="A972" s="46"/>
      <c r="B972" s="46"/>
      <c r="C972" s="46"/>
      <c r="D972" s="46"/>
      <c r="E972" s="46"/>
      <c r="F972" s="46"/>
      <c r="G972" s="46"/>
      <c r="H972" s="46"/>
      <c r="J972" s="16"/>
      <c r="K972" s="16"/>
      <c r="L972" s="16"/>
      <c r="M972" s="11" t="str">
        <f t="shared" si="48"/>
        <v>AWAITING INPUT</v>
      </c>
      <c r="O972" s="15"/>
      <c r="P972" s="13" t="str">
        <f t="shared" si="50"/>
        <v>←</v>
      </c>
      <c r="Q972" s="7" t="str" cm="1">
        <f t="array" ref="Q972">_xlfn.IFS(M972="ACTIVE","",M972="LEAVER","ENTER DOL",M972="LEAVER @ 31/03","ENTER DOL",M972="OPT OUT","ENTER OPT OUT DATE",M972="CAREER BREAK","ENTER START DATE OF CAREER BREAK",M972="DEATH IN SERVICE","ENTER DATE OF DEATH",M972="SWITCH TO PARTNERSHIP","ENTER SWITCH DATE",M972="SWITCH TO ALPHA","ENTER SWITCH DATE",M972="NEW JOINER","ENTER EMPLOYMENT START DATE",M972="OPT IN","ENTER OPT IN DATE",M972="NEW JOINER / LEAVER","ENTER START DATE AND DOL",M972="NEW JOINER / OPT OUT","ENTER START DATE AND DATE OF OPT OUT",M972="NEW JOINER / PARTNERSHIP","ENTER START DATE AND DATE OF SWITCH TO PARTNERSHIP",M972="LEAVER FROM CAREER BREAK","ENTER DOL",M972="LEAVER FROM OPT OUT","ENTER DOL",M972="LEAVER FROM PARTNERSHIP","ENTER DOL",M972="RETURN FROM CAREER BREAK","ENTER RETURN BACK DATE",M972="INVALID COMBINATION","REVIEW INPUT",M972="AWAITING INPUT","AWAITING INPUT",M972="CONTINUOUS OPT OUT","",M972="CONTINUOUS CAREER BREAK","",M972="CONTINUOUS PARTNERSHIP","")</f>
        <v>AWAITING INPUT</v>
      </c>
      <c r="S972" s="11" t="str">
        <f t="shared" si="49"/>
        <v/>
      </c>
    </row>
    <row r="973" spans="1:19" ht="20.25" x14ac:dyDescent="0.25">
      <c r="A973" s="46"/>
      <c r="B973" s="46"/>
      <c r="C973" s="46"/>
      <c r="D973" s="46"/>
      <c r="E973" s="46"/>
      <c r="F973" s="46"/>
      <c r="G973" s="46"/>
      <c r="H973" s="46"/>
      <c r="J973" s="16"/>
      <c r="K973" s="16"/>
      <c r="L973" s="16"/>
      <c r="M973" s="11" t="str">
        <f t="shared" si="48"/>
        <v>AWAITING INPUT</v>
      </c>
      <c r="O973" s="15"/>
      <c r="P973" s="13" t="str">
        <f t="shared" si="50"/>
        <v>←</v>
      </c>
      <c r="Q973" s="7" t="str" cm="1">
        <f t="array" ref="Q973">_xlfn.IFS(M973="ACTIVE","",M973="LEAVER","ENTER DOL",M973="LEAVER @ 31/03","ENTER DOL",M973="OPT OUT","ENTER OPT OUT DATE",M973="CAREER BREAK","ENTER START DATE OF CAREER BREAK",M973="DEATH IN SERVICE","ENTER DATE OF DEATH",M973="SWITCH TO PARTNERSHIP","ENTER SWITCH DATE",M973="SWITCH TO ALPHA","ENTER SWITCH DATE",M973="NEW JOINER","ENTER EMPLOYMENT START DATE",M973="OPT IN","ENTER OPT IN DATE",M973="NEW JOINER / LEAVER","ENTER START DATE AND DOL",M973="NEW JOINER / OPT OUT","ENTER START DATE AND DATE OF OPT OUT",M973="NEW JOINER / PARTNERSHIP","ENTER START DATE AND DATE OF SWITCH TO PARTNERSHIP",M973="LEAVER FROM CAREER BREAK","ENTER DOL",M973="LEAVER FROM OPT OUT","ENTER DOL",M973="LEAVER FROM PARTNERSHIP","ENTER DOL",M973="RETURN FROM CAREER BREAK","ENTER RETURN BACK DATE",M973="INVALID COMBINATION","REVIEW INPUT",M973="AWAITING INPUT","AWAITING INPUT",M973="CONTINUOUS OPT OUT","",M973="CONTINUOUS CAREER BREAK","",M973="CONTINUOUS PARTNERSHIP","")</f>
        <v>AWAITING INPUT</v>
      </c>
      <c r="S973" s="11" t="str">
        <f t="shared" si="49"/>
        <v/>
      </c>
    </row>
    <row r="974" spans="1:19" ht="20.25" x14ac:dyDescent="0.25">
      <c r="A974" s="46"/>
      <c r="B974" s="46"/>
      <c r="C974" s="46"/>
      <c r="D974" s="46"/>
      <c r="E974" s="46"/>
      <c r="F974" s="46"/>
      <c r="G974" s="46"/>
      <c r="H974" s="46"/>
      <c r="J974" s="16"/>
      <c r="K974" s="16"/>
      <c r="L974" s="16"/>
      <c r="M974" s="11" t="str">
        <f t="shared" si="48"/>
        <v>AWAITING INPUT</v>
      </c>
      <c r="O974" s="15"/>
      <c r="P974" s="13" t="str">
        <f t="shared" si="50"/>
        <v>←</v>
      </c>
      <c r="Q974" s="7" t="str" cm="1">
        <f t="array" ref="Q974">_xlfn.IFS(M974="ACTIVE","",M974="LEAVER","ENTER DOL",M974="LEAVER @ 31/03","ENTER DOL",M974="OPT OUT","ENTER OPT OUT DATE",M974="CAREER BREAK","ENTER START DATE OF CAREER BREAK",M974="DEATH IN SERVICE","ENTER DATE OF DEATH",M974="SWITCH TO PARTNERSHIP","ENTER SWITCH DATE",M974="SWITCH TO ALPHA","ENTER SWITCH DATE",M974="NEW JOINER","ENTER EMPLOYMENT START DATE",M974="OPT IN","ENTER OPT IN DATE",M974="NEW JOINER / LEAVER","ENTER START DATE AND DOL",M974="NEW JOINER / OPT OUT","ENTER START DATE AND DATE OF OPT OUT",M974="NEW JOINER / PARTNERSHIP","ENTER START DATE AND DATE OF SWITCH TO PARTNERSHIP",M974="LEAVER FROM CAREER BREAK","ENTER DOL",M974="LEAVER FROM OPT OUT","ENTER DOL",M974="LEAVER FROM PARTNERSHIP","ENTER DOL",M974="RETURN FROM CAREER BREAK","ENTER RETURN BACK DATE",M974="INVALID COMBINATION","REVIEW INPUT",M974="AWAITING INPUT","AWAITING INPUT",M974="CONTINUOUS OPT OUT","",M974="CONTINUOUS CAREER BREAK","",M974="CONTINUOUS PARTNERSHIP","")</f>
        <v>AWAITING INPUT</v>
      </c>
      <c r="S974" s="11" t="str">
        <f t="shared" si="49"/>
        <v/>
      </c>
    </row>
    <row r="975" spans="1:19" ht="20.25" x14ac:dyDescent="0.25">
      <c r="A975" s="46"/>
      <c r="B975" s="46"/>
      <c r="C975" s="46"/>
      <c r="D975" s="46"/>
      <c r="E975" s="46"/>
      <c r="F975" s="46"/>
      <c r="G975" s="46"/>
      <c r="H975" s="46"/>
      <c r="J975" s="16"/>
      <c r="K975" s="16"/>
      <c r="L975" s="16"/>
      <c r="M975" s="11" t="str">
        <f t="shared" si="48"/>
        <v>AWAITING INPUT</v>
      </c>
      <c r="O975" s="15"/>
      <c r="P975" s="13" t="str">
        <f t="shared" si="50"/>
        <v>←</v>
      </c>
      <c r="Q975" s="7" t="str" cm="1">
        <f t="array" ref="Q975">_xlfn.IFS(M975="ACTIVE","",M975="LEAVER","ENTER DOL",M975="LEAVER @ 31/03","ENTER DOL",M975="OPT OUT","ENTER OPT OUT DATE",M975="CAREER BREAK","ENTER START DATE OF CAREER BREAK",M975="DEATH IN SERVICE","ENTER DATE OF DEATH",M975="SWITCH TO PARTNERSHIP","ENTER SWITCH DATE",M975="SWITCH TO ALPHA","ENTER SWITCH DATE",M975="NEW JOINER","ENTER EMPLOYMENT START DATE",M975="OPT IN","ENTER OPT IN DATE",M975="NEW JOINER / LEAVER","ENTER START DATE AND DOL",M975="NEW JOINER / OPT OUT","ENTER START DATE AND DATE OF OPT OUT",M975="NEW JOINER / PARTNERSHIP","ENTER START DATE AND DATE OF SWITCH TO PARTNERSHIP",M975="LEAVER FROM CAREER BREAK","ENTER DOL",M975="LEAVER FROM OPT OUT","ENTER DOL",M975="LEAVER FROM PARTNERSHIP","ENTER DOL",M975="RETURN FROM CAREER BREAK","ENTER RETURN BACK DATE",M975="INVALID COMBINATION","REVIEW INPUT",M975="AWAITING INPUT","AWAITING INPUT",M975="CONTINUOUS OPT OUT","",M975="CONTINUOUS CAREER BREAK","",M975="CONTINUOUS PARTNERSHIP","")</f>
        <v>AWAITING INPUT</v>
      </c>
      <c r="S975" s="11" t="str">
        <f t="shared" si="49"/>
        <v/>
      </c>
    </row>
    <row r="976" spans="1:19" ht="20.25" x14ac:dyDescent="0.25">
      <c r="A976" s="46"/>
      <c r="B976" s="46"/>
      <c r="C976" s="46"/>
      <c r="D976" s="46"/>
      <c r="E976" s="46"/>
      <c r="F976" s="46"/>
      <c r="G976" s="46"/>
      <c r="H976" s="46"/>
      <c r="J976" s="16"/>
      <c r="K976" s="16"/>
      <c r="L976" s="16"/>
      <c r="M976" s="11" t="str">
        <f t="shared" si="48"/>
        <v>AWAITING INPUT</v>
      </c>
      <c r="O976" s="15"/>
      <c r="P976" s="13" t="str">
        <f t="shared" si="50"/>
        <v>←</v>
      </c>
      <c r="Q976" s="7" t="str" cm="1">
        <f t="array" ref="Q976">_xlfn.IFS(M976="ACTIVE","",M976="LEAVER","ENTER DOL",M976="LEAVER @ 31/03","ENTER DOL",M976="OPT OUT","ENTER OPT OUT DATE",M976="CAREER BREAK","ENTER START DATE OF CAREER BREAK",M976="DEATH IN SERVICE","ENTER DATE OF DEATH",M976="SWITCH TO PARTNERSHIP","ENTER SWITCH DATE",M976="SWITCH TO ALPHA","ENTER SWITCH DATE",M976="NEW JOINER","ENTER EMPLOYMENT START DATE",M976="OPT IN","ENTER OPT IN DATE",M976="NEW JOINER / LEAVER","ENTER START DATE AND DOL",M976="NEW JOINER / OPT OUT","ENTER START DATE AND DATE OF OPT OUT",M976="NEW JOINER / PARTNERSHIP","ENTER START DATE AND DATE OF SWITCH TO PARTNERSHIP",M976="LEAVER FROM CAREER BREAK","ENTER DOL",M976="LEAVER FROM OPT OUT","ENTER DOL",M976="LEAVER FROM PARTNERSHIP","ENTER DOL",M976="RETURN FROM CAREER BREAK","ENTER RETURN BACK DATE",M976="INVALID COMBINATION","REVIEW INPUT",M976="AWAITING INPUT","AWAITING INPUT",M976="CONTINUOUS OPT OUT","",M976="CONTINUOUS CAREER BREAK","",M976="CONTINUOUS PARTNERSHIP","")</f>
        <v>AWAITING INPUT</v>
      </c>
      <c r="S976" s="11" t="str">
        <f t="shared" si="49"/>
        <v/>
      </c>
    </row>
    <row r="977" spans="1:19" ht="20.25" x14ac:dyDescent="0.25">
      <c r="A977" s="46"/>
      <c r="B977" s="46"/>
      <c r="C977" s="46"/>
      <c r="D977" s="46"/>
      <c r="E977" s="46"/>
      <c r="F977" s="46"/>
      <c r="G977" s="46"/>
      <c r="H977" s="46"/>
      <c r="J977" s="16"/>
      <c r="K977" s="16"/>
      <c r="L977" s="16"/>
      <c r="M977" s="11" t="str">
        <f t="shared" si="48"/>
        <v>AWAITING INPUT</v>
      </c>
      <c r="O977" s="15"/>
      <c r="P977" s="13" t="str">
        <f t="shared" si="50"/>
        <v>←</v>
      </c>
      <c r="Q977" s="7" t="str" cm="1">
        <f t="array" ref="Q977">_xlfn.IFS(M977="ACTIVE","",M977="LEAVER","ENTER DOL",M977="LEAVER @ 31/03","ENTER DOL",M977="OPT OUT","ENTER OPT OUT DATE",M977="CAREER BREAK","ENTER START DATE OF CAREER BREAK",M977="DEATH IN SERVICE","ENTER DATE OF DEATH",M977="SWITCH TO PARTNERSHIP","ENTER SWITCH DATE",M977="SWITCH TO ALPHA","ENTER SWITCH DATE",M977="NEW JOINER","ENTER EMPLOYMENT START DATE",M977="OPT IN","ENTER OPT IN DATE",M977="NEW JOINER / LEAVER","ENTER START DATE AND DOL",M977="NEW JOINER / OPT OUT","ENTER START DATE AND DATE OF OPT OUT",M977="NEW JOINER / PARTNERSHIP","ENTER START DATE AND DATE OF SWITCH TO PARTNERSHIP",M977="LEAVER FROM CAREER BREAK","ENTER DOL",M977="LEAVER FROM OPT OUT","ENTER DOL",M977="LEAVER FROM PARTNERSHIP","ENTER DOL",M977="RETURN FROM CAREER BREAK","ENTER RETURN BACK DATE",M977="INVALID COMBINATION","REVIEW INPUT",M977="AWAITING INPUT","AWAITING INPUT",M977="CONTINUOUS OPT OUT","",M977="CONTINUOUS CAREER BREAK","",M977="CONTINUOUS PARTNERSHIP","")</f>
        <v>AWAITING INPUT</v>
      </c>
      <c r="S977" s="11" t="str">
        <f t="shared" si="49"/>
        <v/>
      </c>
    </row>
    <row r="978" spans="1:19" ht="20.25" x14ac:dyDescent="0.25">
      <c r="A978" s="46"/>
      <c r="B978" s="46"/>
      <c r="C978" s="46"/>
      <c r="D978" s="46"/>
      <c r="E978" s="46"/>
      <c r="F978" s="46"/>
      <c r="G978" s="46"/>
      <c r="H978" s="46"/>
      <c r="J978" s="16"/>
      <c r="K978" s="16"/>
      <c r="L978" s="16"/>
      <c r="M978" s="11" t="str">
        <f t="shared" si="48"/>
        <v>AWAITING INPUT</v>
      </c>
      <c r="O978" s="15"/>
      <c r="P978" s="13" t="str">
        <f t="shared" si="50"/>
        <v>←</v>
      </c>
      <c r="Q978" s="7" t="str" cm="1">
        <f t="array" ref="Q978">_xlfn.IFS(M978="ACTIVE","",M978="LEAVER","ENTER DOL",M978="LEAVER @ 31/03","ENTER DOL",M978="OPT OUT","ENTER OPT OUT DATE",M978="CAREER BREAK","ENTER START DATE OF CAREER BREAK",M978="DEATH IN SERVICE","ENTER DATE OF DEATH",M978="SWITCH TO PARTNERSHIP","ENTER SWITCH DATE",M978="SWITCH TO ALPHA","ENTER SWITCH DATE",M978="NEW JOINER","ENTER EMPLOYMENT START DATE",M978="OPT IN","ENTER OPT IN DATE",M978="NEW JOINER / LEAVER","ENTER START DATE AND DOL",M978="NEW JOINER / OPT OUT","ENTER START DATE AND DATE OF OPT OUT",M978="NEW JOINER / PARTNERSHIP","ENTER START DATE AND DATE OF SWITCH TO PARTNERSHIP",M978="LEAVER FROM CAREER BREAK","ENTER DOL",M978="LEAVER FROM OPT OUT","ENTER DOL",M978="LEAVER FROM PARTNERSHIP","ENTER DOL",M978="RETURN FROM CAREER BREAK","ENTER RETURN BACK DATE",M978="INVALID COMBINATION","REVIEW INPUT",M978="AWAITING INPUT","AWAITING INPUT",M978="CONTINUOUS OPT OUT","",M978="CONTINUOUS CAREER BREAK","",M978="CONTINUOUS PARTNERSHIP","")</f>
        <v>AWAITING INPUT</v>
      </c>
      <c r="S978" s="11" t="str">
        <f t="shared" si="49"/>
        <v/>
      </c>
    </row>
    <row r="979" spans="1:19" ht="20.25" x14ac:dyDescent="0.25">
      <c r="A979" s="46"/>
      <c r="B979" s="46"/>
      <c r="C979" s="46"/>
      <c r="D979" s="46"/>
      <c r="E979" s="46"/>
      <c r="F979" s="46"/>
      <c r="G979" s="46"/>
      <c r="H979" s="46"/>
      <c r="J979" s="16"/>
      <c r="K979" s="16"/>
      <c r="L979" s="16"/>
      <c r="M979" s="11" t="str">
        <f t="shared" si="48"/>
        <v>AWAITING INPUT</v>
      </c>
      <c r="O979" s="15"/>
      <c r="P979" s="13" t="str">
        <f t="shared" si="50"/>
        <v>←</v>
      </c>
      <c r="Q979" s="7" t="str" cm="1">
        <f t="array" ref="Q979">_xlfn.IFS(M979="ACTIVE","",M979="LEAVER","ENTER DOL",M979="LEAVER @ 31/03","ENTER DOL",M979="OPT OUT","ENTER OPT OUT DATE",M979="CAREER BREAK","ENTER START DATE OF CAREER BREAK",M979="DEATH IN SERVICE","ENTER DATE OF DEATH",M979="SWITCH TO PARTNERSHIP","ENTER SWITCH DATE",M979="SWITCH TO ALPHA","ENTER SWITCH DATE",M979="NEW JOINER","ENTER EMPLOYMENT START DATE",M979="OPT IN","ENTER OPT IN DATE",M979="NEW JOINER / LEAVER","ENTER START DATE AND DOL",M979="NEW JOINER / OPT OUT","ENTER START DATE AND DATE OF OPT OUT",M979="NEW JOINER / PARTNERSHIP","ENTER START DATE AND DATE OF SWITCH TO PARTNERSHIP",M979="LEAVER FROM CAREER BREAK","ENTER DOL",M979="LEAVER FROM OPT OUT","ENTER DOL",M979="LEAVER FROM PARTNERSHIP","ENTER DOL",M979="RETURN FROM CAREER BREAK","ENTER RETURN BACK DATE",M979="INVALID COMBINATION","REVIEW INPUT",M979="AWAITING INPUT","AWAITING INPUT",M979="CONTINUOUS OPT OUT","",M979="CONTINUOUS CAREER BREAK","",M979="CONTINUOUS PARTNERSHIP","")</f>
        <v>AWAITING INPUT</v>
      </c>
      <c r="S979" s="11" t="str">
        <f t="shared" si="49"/>
        <v/>
      </c>
    </row>
    <row r="980" spans="1:19" ht="20.25" x14ac:dyDescent="0.25">
      <c r="A980" s="46"/>
      <c r="B980" s="46"/>
      <c r="C980" s="46"/>
      <c r="D980" s="46"/>
      <c r="E980" s="46"/>
      <c r="F980" s="46"/>
      <c r="G980" s="46"/>
      <c r="H980" s="46"/>
      <c r="J980" s="16"/>
      <c r="K980" s="16"/>
      <c r="L980" s="16"/>
      <c r="M980" s="11" t="str">
        <f t="shared" si="48"/>
        <v>AWAITING INPUT</v>
      </c>
      <c r="O980" s="15"/>
      <c r="P980" s="13" t="str">
        <f t="shared" si="50"/>
        <v>←</v>
      </c>
      <c r="Q980" s="7" t="str" cm="1">
        <f t="array" ref="Q980">_xlfn.IFS(M980="ACTIVE","",M980="LEAVER","ENTER DOL",M980="LEAVER @ 31/03","ENTER DOL",M980="OPT OUT","ENTER OPT OUT DATE",M980="CAREER BREAK","ENTER START DATE OF CAREER BREAK",M980="DEATH IN SERVICE","ENTER DATE OF DEATH",M980="SWITCH TO PARTNERSHIP","ENTER SWITCH DATE",M980="SWITCH TO ALPHA","ENTER SWITCH DATE",M980="NEW JOINER","ENTER EMPLOYMENT START DATE",M980="OPT IN","ENTER OPT IN DATE",M980="NEW JOINER / LEAVER","ENTER START DATE AND DOL",M980="NEW JOINER / OPT OUT","ENTER START DATE AND DATE OF OPT OUT",M980="NEW JOINER / PARTNERSHIP","ENTER START DATE AND DATE OF SWITCH TO PARTNERSHIP",M980="LEAVER FROM CAREER BREAK","ENTER DOL",M980="LEAVER FROM OPT OUT","ENTER DOL",M980="LEAVER FROM PARTNERSHIP","ENTER DOL",M980="RETURN FROM CAREER BREAK","ENTER RETURN BACK DATE",M980="INVALID COMBINATION","REVIEW INPUT",M980="AWAITING INPUT","AWAITING INPUT",M980="CONTINUOUS OPT OUT","",M980="CONTINUOUS CAREER BREAK","",M980="CONTINUOUS PARTNERSHIP","")</f>
        <v>AWAITING INPUT</v>
      </c>
      <c r="S980" s="11" t="str">
        <f t="shared" si="49"/>
        <v/>
      </c>
    </row>
    <row r="981" spans="1:19" ht="20.25" x14ac:dyDescent="0.25">
      <c r="A981" s="46"/>
      <c r="B981" s="46"/>
      <c r="C981" s="46"/>
      <c r="D981" s="46"/>
      <c r="E981" s="46"/>
      <c r="F981" s="46"/>
      <c r="G981" s="46"/>
      <c r="H981" s="46"/>
      <c r="J981" s="16"/>
      <c r="K981" s="16"/>
      <c r="L981" s="16"/>
      <c r="M981" s="11" t="str">
        <f t="shared" si="48"/>
        <v>AWAITING INPUT</v>
      </c>
      <c r="O981" s="15"/>
      <c r="P981" s="13" t="str">
        <f t="shared" si="50"/>
        <v>←</v>
      </c>
      <c r="Q981" s="7" t="str" cm="1">
        <f t="array" ref="Q981">_xlfn.IFS(M981="ACTIVE","",M981="LEAVER","ENTER DOL",M981="LEAVER @ 31/03","ENTER DOL",M981="OPT OUT","ENTER OPT OUT DATE",M981="CAREER BREAK","ENTER START DATE OF CAREER BREAK",M981="DEATH IN SERVICE","ENTER DATE OF DEATH",M981="SWITCH TO PARTNERSHIP","ENTER SWITCH DATE",M981="SWITCH TO ALPHA","ENTER SWITCH DATE",M981="NEW JOINER","ENTER EMPLOYMENT START DATE",M981="OPT IN","ENTER OPT IN DATE",M981="NEW JOINER / LEAVER","ENTER START DATE AND DOL",M981="NEW JOINER / OPT OUT","ENTER START DATE AND DATE OF OPT OUT",M981="NEW JOINER / PARTNERSHIP","ENTER START DATE AND DATE OF SWITCH TO PARTNERSHIP",M981="LEAVER FROM CAREER BREAK","ENTER DOL",M981="LEAVER FROM OPT OUT","ENTER DOL",M981="LEAVER FROM PARTNERSHIP","ENTER DOL",M981="RETURN FROM CAREER BREAK","ENTER RETURN BACK DATE",M981="INVALID COMBINATION","REVIEW INPUT",M981="AWAITING INPUT","AWAITING INPUT",M981="CONTINUOUS OPT OUT","",M981="CONTINUOUS CAREER BREAK","",M981="CONTINUOUS PARTNERSHIP","")</f>
        <v>AWAITING INPUT</v>
      </c>
      <c r="S981" s="11" t="str">
        <f t="shared" si="49"/>
        <v/>
      </c>
    </row>
    <row r="982" spans="1:19" ht="20.25" x14ac:dyDescent="0.25">
      <c r="A982" s="46"/>
      <c r="B982" s="46"/>
      <c r="C982" s="46"/>
      <c r="D982" s="46"/>
      <c r="E982" s="46"/>
      <c r="F982" s="46"/>
      <c r="G982" s="46"/>
      <c r="H982" s="46"/>
      <c r="J982" s="16"/>
      <c r="K982" s="16"/>
      <c r="L982" s="16"/>
      <c r="M982" s="11" t="str">
        <f t="shared" si="48"/>
        <v>AWAITING INPUT</v>
      </c>
      <c r="O982" s="15"/>
      <c r="P982" s="13" t="str">
        <f t="shared" si="50"/>
        <v>←</v>
      </c>
      <c r="Q982" s="7" t="str" cm="1">
        <f t="array" ref="Q982">_xlfn.IFS(M982="ACTIVE","",M982="LEAVER","ENTER DOL",M982="LEAVER @ 31/03","ENTER DOL",M982="OPT OUT","ENTER OPT OUT DATE",M982="CAREER BREAK","ENTER START DATE OF CAREER BREAK",M982="DEATH IN SERVICE","ENTER DATE OF DEATH",M982="SWITCH TO PARTNERSHIP","ENTER SWITCH DATE",M982="SWITCH TO ALPHA","ENTER SWITCH DATE",M982="NEW JOINER","ENTER EMPLOYMENT START DATE",M982="OPT IN","ENTER OPT IN DATE",M982="NEW JOINER / LEAVER","ENTER START DATE AND DOL",M982="NEW JOINER / OPT OUT","ENTER START DATE AND DATE OF OPT OUT",M982="NEW JOINER / PARTNERSHIP","ENTER START DATE AND DATE OF SWITCH TO PARTNERSHIP",M982="LEAVER FROM CAREER BREAK","ENTER DOL",M982="LEAVER FROM OPT OUT","ENTER DOL",M982="LEAVER FROM PARTNERSHIP","ENTER DOL",M982="RETURN FROM CAREER BREAK","ENTER RETURN BACK DATE",M982="INVALID COMBINATION","REVIEW INPUT",M982="AWAITING INPUT","AWAITING INPUT",M982="CONTINUOUS OPT OUT","",M982="CONTINUOUS CAREER BREAK","",M982="CONTINUOUS PARTNERSHIP","")</f>
        <v>AWAITING INPUT</v>
      </c>
      <c r="S982" s="11" t="str">
        <f t="shared" si="49"/>
        <v/>
      </c>
    </row>
    <row r="983" spans="1:19" ht="20.25" x14ac:dyDescent="0.25">
      <c r="A983" s="46"/>
      <c r="B983" s="46"/>
      <c r="C983" s="46"/>
      <c r="D983" s="46"/>
      <c r="E983" s="46"/>
      <c r="F983" s="46"/>
      <c r="G983" s="46"/>
      <c r="H983" s="46"/>
      <c r="J983" s="16"/>
      <c r="K983" s="16"/>
      <c r="L983" s="16"/>
      <c r="M983" s="11" t="str">
        <f t="shared" si="48"/>
        <v>AWAITING INPUT</v>
      </c>
      <c r="O983" s="15"/>
      <c r="P983" s="13" t="str">
        <f t="shared" si="50"/>
        <v>←</v>
      </c>
      <c r="Q983" s="7" t="str" cm="1">
        <f t="array" ref="Q983">_xlfn.IFS(M983="ACTIVE","",M983="LEAVER","ENTER DOL",M983="LEAVER @ 31/03","ENTER DOL",M983="OPT OUT","ENTER OPT OUT DATE",M983="CAREER BREAK","ENTER START DATE OF CAREER BREAK",M983="DEATH IN SERVICE","ENTER DATE OF DEATH",M983="SWITCH TO PARTNERSHIP","ENTER SWITCH DATE",M983="SWITCH TO ALPHA","ENTER SWITCH DATE",M983="NEW JOINER","ENTER EMPLOYMENT START DATE",M983="OPT IN","ENTER OPT IN DATE",M983="NEW JOINER / LEAVER","ENTER START DATE AND DOL",M983="NEW JOINER / OPT OUT","ENTER START DATE AND DATE OF OPT OUT",M983="NEW JOINER / PARTNERSHIP","ENTER START DATE AND DATE OF SWITCH TO PARTNERSHIP",M983="LEAVER FROM CAREER BREAK","ENTER DOL",M983="LEAVER FROM OPT OUT","ENTER DOL",M983="LEAVER FROM PARTNERSHIP","ENTER DOL",M983="RETURN FROM CAREER BREAK","ENTER RETURN BACK DATE",M983="INVALID COMBINATION","REVIEW INPUT",M983="AWAITING INPUT","AWAITING INPUT",M983="CONTINUOUS OPT OUT","",M983="CONTINUOUS CAREER BREAK","",M983="CONTINUOUS PARTNERSHIP","")</f>
        <v>AWAITING INPUT</v>
      </c>
      <c r="S983" s="11" t="str">
        <f t="shared" si="49"/>
        <v/>
      </c>
    </row>
    <row r="984" spans="1:19" ht="20.25" x14ac:dyDescent="0.25">
      <c r="A984" s="46"/>
      <c r="B984" s="46"/>
      <c r="C984" s="46"/>
      <c r="D984" s="46"/>
      <c r="E984" s="46"/>
      <c r="F984" s="46"/>
      <c r="G984" s="46"/>
      <c r="H984" s="46"/>
      <c r="J984" s="16"/>
      <c r="K984" s="16"/>
      <c r="L984" s="16"/>
      <c r="M984" s="11" t="str">
        <f t="shared" si="48"/>
        <v>AWAITING INPUT</v>
      </c>
      <c r="O984" s="15"/>
      <c r="P984" s="13" t="str">
        <f t="shared" si="50"/>
        <v>←</v>
      </c>
      <c r="Q984" s="7" t="str" cm="1">
        <f t="array" ref="Q984">_xlfn.IFS(M984="ACTIVE","",M984="LEAVER","ENTER DOL",M984="LEAVER @ 31/03","ENTER DOL",M984="OPT OUT","ENTER OPT OUT DATE",M984="CAREER BREAK","ENTER START DATE OF CAREER BREAK",M984="DEATH IN SERVICE","ENTER DATE OF DEATH",M984="SWITCH TO PARTNERSHIP","ENTER SWITCH DATE",M984="SWITCH TO ALPHA","ENTER SWITCH DATE",M984="NEW JOINER","ENTER EMPLOYMENT START DATE",M984="OPT IN","ENTER OPT IN DATE",M984="NEW JOINER / LEAVER","ENTER START DATE AND DOL",M984="NEW JOINER / OPT OUT","ENTER START DATE AND DATE OF OPT OUT",M984="NEW JOINER / PARTNERSHIP","ENTER START DATE AND DATE OF SWITCH TO PARTNERSHIP",M984="LEAVER FROM CAREER BREAK","ENTER DOL",M984="LEAVER FROM OPT OUT","ENTER DOL",M984="LEAVER FROM PARTNERSHIP","ENTER DOL",M984="RETURN FROM CAREER BREAK","ENTER RETURN BACK DATE",M984="INVALID COMBINATION","REVIEW INPUT",M984="AWAITING INPUT","AWAITING INPUT",M984="CONTINUOUS OPT OUT","",M984="CONTINUOUS CAREER BREAK","",M984="CONTINUOUS PARTNERSHIP","")</f>
        <v>AWAITING INPUT</v>
      </c>
      <c r="S984" s="11" t="str">
        <f t="shared" si="49"/>
        <v/>
      </c>
    </row>
    <row r="985" spans="1:19" ht="20.25" x14ac:dyDescent="0.25">
      <c r="A985" s="46"/>
      <c r="B985" s="46"/>
      <c r="C985" s="46"/>
      <c r="D985" s="46"/>
      <c r="E985" s="46"/>
      <c r="F985" s="46"/>
      <c r="G985" s="46"/>
      <c r="H985" s="46"/>
      <c r="J985" s="16"/>
      <c r="K985" s="16"/>
      <c r="L985" s="16"/>
      <c r="M985" s="11" t="str">
        <f t="shared" si="48"/>
        <v>AWAITING INPUT</v>
      </c>
      <c r="O985" s="15"/>
      <c r="P985" s="13" t="str">
        <f t="shared" si="50"/>
        <v>←</v>
      </c>
      <c r="Q985" s="7" t="str" cm="1">
        <f t="array" ref="Q985">_xlfn.IFS(M985="ACTIVE","",M985="LEAVER","ENTER DOL",M985="LEAVER @ 31/03","ENTER DOL",M985="OPT OUT","ENTER OPT OUT DATE",M985="CAREER BREAK","ENTER START DATE OF CAREER BREAK",M985="DEATH IN SERVICE","ENTER DATE OF DEATH",M985="SWITCH TO PARTNERSHIP","ENTER SWITCH DATE",M985="SWITCH TO ALPHA","ENTER SWITCH DATE",M985="NEW JOINER","ENTER EMPLOYMENT START DATE",M985="OPT IN","ENTER OPT IN DATE",M985="NEW JOINER / LEAVER","ENTER START DATE AND DOL",M985="NEW JOINER / OPT OUT","ENTER START DATE AND DATE OF OPT OUT",M985="NEW JOINER / PARTNERSHIP","ENTER START DATE AND DATE OF SWITCH TO PARTNERSHIP",M985="LEAVER FROM CAREER BREAK","ENTER DOL",M985="LEAVER FROM OPT OUT","ENTER DOL",M985="LEAVER FROM PARTNERSHIP","ENTER DOL",M985="RETURN FROM CAREER BREAK","ENTER RETURN BACK DATE",M985="INVALID COMBINATION","REVIEW INPUT",M985="AWAITING INPUT","AWAITING INPUT",M985="CONTINUOUS OPT OUT","",M985="CONTINUOUS CAREER BREAK","",M985="CONTINUOUS PARTNERSHIP","")</f>
        <v>AWAITING INPUT</v>
      </c>
      <c r="S985" s="11" t="str">
        <f t="shared" si="49"/>
        <v/>
      </c>
    </row>
    <row r="986" spans="1:19" ht="20.25" x14ac:dyDescent="0.25">
      <c r="A986" s="46"/>
      <c r="B986" s="46"/>
      <c r="C986" s="46"/>
      <c r="D986" s="46"/>
      <c r="E986" s="46"/>
      <c r="F986" s="46"/>
      <c r="G986" s="46"/>
      <c r="H986" s="46"/>
      <c r="J986" s="16"/>
      <c r="K986" s="16"/>
      <c r="L986" s="16"/>
      <c r="M986" s="11" t="str">
        <f t="shared" si="48"/>
        <v>AWAITING INPUT</v>
      </c>
      <c r="O986" s="15"/>
      <c r="P986" s="13" t="str">
        <f t="shared" si="50"/>
        <v>←</v>
      </c>
      <c r="Q986" s="7" t="str" cm="1">
        <f t="array" ref="Q986">_xlfn.IFS(M986="ACTIVE","",M986="LEAVER","ENTER DOL",M986="LEAVER @ 31/03","ENTER DOL",M986="OPT OUT","ENTER OPT OUT DATE",M986="CAREER BREAK","ENTER START DATE OF CAREER BREAK",M986="DEATH IN SERVICE","ENTER DATE OF DEATH",M986="SWITCH TO PARTNERSHIP","ENTER SWITCH DATE",M986="SWITCH TO ALPHA","ENTER SWITCH DATE",M986="NEW JOINER","ENTER EMPLOYMENT START DATE",M986="OPT IN","ENTER OPT IN DATE",M986="NEW JOINER / LEAVER","ENTER START DATE AND DOL",M986="NEW JOINER / OPT OUT","ENTER START DATE AND DATE OF OPT OUT",M986="NEW JOINER / PARTNERSHIP","ENTER START DATE AND DATE OF SWITCH TO PARTNERSHIP",M986="LEAVER FROM CAREER BREAK","ENTER DOL",M986="LEAVER FROM OPT OUT","ENTER DOL",M986="LEAVER FROM PARTNERSHIP","ENTER DOL",M986="RETURN FROM CAREER BREAK","ENTER RETURN BACK DATE",M986="INVALID COMBINATION","REVIEW INPUT",M986="AWAITING INPUT","AWAITING INPUT",M986="CONTINUOUS OPT OUT","",M986="CONTINUOUS CAREER BREAK","",M986="CONTINUOUS PARTNERSHIP","")</f>
        <v>AWAITING INPUT</v>
      </c>
      <c r="S986" s="11" t="str">
        <f t="shared" si="49"/>
        <v/>
      </c>
    </row>
    <row r="987" spans="1:19" ht="20.25" x14ac:dyDescent="0.25">
      <c r="A987" s="46"/>
      <c r="B987" s="46"/>
      <c r="C987" s="46"/>
      <c r="D987" s="46"/>
      <c r="E987" s="46"/>
      <c r="F987" s="46"/>
      <c r="G987" s="46"/>
      <c r="H987" s="46"/>
      <c r="J987" s="16"/>
      <c r="K987" s="16"/>
      <c r="L987" s="16"/>
      <c r="M987" s="11" t="str">
        <f t="shared" si="48"/>
        <v>AWAITING INPUT</v>
      </c>
      <c r="O987" s="15"/>
      <c r="P987" s="13" t="str">
        <f t="shared" si="50"/>
        <v>←</v>
      </c>
      <c r="Q987" s="7" t="str" cm="1">
        <f t="array" ref="Q987">_xlfn.IFS(M987="ACTIVE","",M987="LEAVER","ENTER DOL",M987="LEAVER @ 31/03","ENTER DOL",M987="OPT OUT","ENTER OPT OUT DATE",M987="CAREER BREAK","ENTER START DATE OF CAREER BREAK",M987="DEATH IN SERVICE","ENTER DATE OF DEATH",M987="SWITCH TO PARTNERSHIP","ENTER SWITCH DATE",M987="SWITCH TO ALPHA","ENTER SWITCH DATE",M987="NEW JOINER","ENTER EMPLOYMENT START DATE",M987="OPT IN","ENTER OPT IN DATE",M987="NEW JOINER / LEAVER","ENTER START DATE AND DOL",M987="NEW JOINER / OPT OUT","ENTER START DATE AND DATE OF OPT OUT",M987="NEW JOINER / PARTNERSHIP","ENTER START DATE AND DATE OF SWITCH TO PARTNERSHIP",M987="LEAVER FROM CAREER BREAK","ENTER DOL",M987="LEAVER FROM OPT OUT","ENTER DOL",M987="LEAVER FROM PARTNERSHIP","ENTER DOL",M987="RETURN FROM CAREER BREAK","ENTER RETURN BACK DATE",M987="INVALID COMBINATION","REVIEW INPUT",M987="AWAITING INPUT","AWAITING INPUT",M987="CONTINUOUS OPT OUT","",M987="CONTINUOUS CAREER BREAK","",M987="CONTINUOUS PARTNERSHIP","")</f>
        <v>AWAITING INPUT</v>
      </c>
      <c r="S987" s="11" t="str">
        <f t="shared" si="49"/>
        <v/>
      </c>
    </row>
    <row r="988" spans="1:19" ht="20.25" x14ac:dyDescent="0.25">
      <c r="A988" s="46"/>
      <c r="B988" s="46"/>
      <c r="C988" s="46"/>
      <c r="D988" s="46"/>
      <c r="E988" s="46"/>
      <c r="F988" s="46"/>
      <c r="G988" s="46"/>
      <c r="H988" s="46"/>
      <c r="J988" s="16"/>
      <c r="K988" s="16"/>
      <c r="L988" s="16"/>
      <c r="M988" s="11" t="str">
        <f t="shared" si="48"/>
        <v>AWAITING INPUT</v>
      </c>
      <c r="O988" s="15"/>
      <c r="P988" s="13" t="str">
        <f t="shared" si="50"/>
        <v>←</v>
      </c>
      <c r="Q988" s="7" t="str" cm="1">
        <f t="array" ref="Q988">_xlfn.IFS(M988="ACTIVE","",M988="LEAVER","ENTER DOL",M988="LEAVER @ 31/03","ENTER DOL",M988="OPT OUT","ENTER OPT OUT DATE",M988="CAREER BREAK","ENTER START DATE OF CAREER BREAK",M988="DEATH IN SERVICE","ENTER DATE OF DEATH",M988="SWITCH TO PARTNERSHIP","ENTER SWITCH DATE",M988="SWITCH TO ALPHA","ENTER SWITCH DATE",M988="NEW JOINER","ENTER EMPLOYMENT START DATE",M988="OPT IN","ENTER OPT IN DATE",M988="NEW JOINER / LEAVER","ENTER START DATE AND DOL",M988="NEW JOINER / OPT OUT","ENTER START DATE AND DATE OF OPT OUT",M988="NEW JOINER / PARTNERSHIP","ENTER START DATE AND DATE OF SWITCH TO PARTNERSHIP",M988="LEAVER FROM CAREER BREAK","ENTER DOL",M988="LEAVER FROM OPT OUT","ENTER DOL",M988="LEAVER FROM PARTNERSHIP","ENTER DOL",M988="RETURN FROM CAREER BREAK","ENTER RETURN BACK DATE",M988="INVALID COMBINATION","REVIEW INPUT",M988="AWAITING INPUT","AWAITING INPUT",M988="CONTINUOUS OPT OUT","",M988="CONTINUOUS CAREER BREAK","",M988="CONTINUOUS PARTNERSHIP","")</f>
        <v>AWAITING INPUT</v>
      </c>
      <c r="S988" s="11" t="str">
        <f t="shared" si="49"/>
        <v/>
      </c>
    </row>
    <row r="989" spans="1:19" ht="20.25" x14ac:dyDescent="0.25">
      <c r="A989" s="46"/>
      <c r="B989" s="46"/>
      <c r="C989" s="46"/>
      <c r="D989" s="46"/>
      <c r="E989" s="46"/>
      <c r="F989" s="46"/>
      <c r="G989" s="46"/>
      <c r="H989" s="46"/>
      <c r="J989" s="16"/>
      <c r="K989" s="16"/>
      <c r="L989" s="16"/>
      <c r="M989" s="11" t="str">
        <f t="shared" si="48"/>
        <v>AWAITING INPUT</v>
      </c>
      <c r="O989" s="15"/>
      <c r="P989" s="13" t="str">
        <f t="shared" si="50"/>
        <v>←</v>
      </c>
      <c r="Q989" s="7" t="str" cm="1">
        <f t="array" ref="Q989">_xlfn.IFS(M989="ACTIVE","",M989="LEAVER","ENTER DOL",M989="LEAVER @ 31/03","ENTER DOL",M989="OPT OUT","ENTER OPT OUT DATE",M989="CAREER BREAK","ENTER START DATE OF CAREER BREAK",M989="DEATH IN SERVICE","ENTER DATE OF DEATH",M989="SWITCH TO PARTNERSHIP","ENTER SWITCH DATE",M989="SWITCH TO ALPHA","ENTER SWITCH DATE",M989="NEW JOINER","ENTER EMPLOYMENT START DATE",M989="OPT IN","ENTER OPT IN DATE",M989="NEW JOINER / LEAVER","ENTER START DATE AND DOL",M989="NEW JOINER / OPT OUT","ENTER START DATE AND DATE OF OPT OUT",M989="NEW JOINER / PARTNERSHIP","ENTER START DATE AND DATE OF SWITCH TO PARTNERSHIP",M989="LEAVER FROM CAREER BREAK","ENTER DOL",M989="LEAVER FROM OPT OUT","ENTER DOL",M989="LEAVER FROM PARTNERSHIP","ENTER DOL",M989="RETURN FROM CAREER BREAK","ENTER RETURN BACK DATE",M989="INVALID COMBINATION","REVIEW INPUT",M989="AWAITING INPUT","AWAITING INPUT",M989="CONTINUOUS OPT OUT","",M989="CONTINUOUS CAREER BREAK","",M989="CONTINUOUS PARTNERSHIP","")</f>
        <v>AWAITING INPUT</v>
      </c>
      <c r="S989" s="11" t="str">
        <f t="shared" si="49"/>
        <v/>
      </c>
    </row>
    <row r="990" spans="1:19" ht="20.25" x14ac:dyDescent="0.25">
      <c r="A990" s="46"/>
      <c r="B990" s="46"/>
      <c r="C990" s="46"/>
      <c r="D990" s="46"/>
      <c r="E990" s="46"/>
      <c r="F990" s="46"/>
      <c r="G990" s="46"/>
      <c r="H990" s="46"/>
      <c r="J990" s="16"/>
      <c r="K990" s="16"/>
      <c r="L990" s="16"/>
      <c r="M990" s="11" t="str">
        <f t="shared" si="48"/>
        <v>AWAITING INPUT</v>
      </c>
      <c r="O990" s="15"/>
      <c r="P990" s="13" t="str">
        <f t="shared" si="50"/>
        <v>←</v>
      </c>
      <c r="Q990" s="7" t="str" cm="1">
        <f t="array" ref="Q990">_xlfn.IFS(M990="ACTIVE","",M990="LEAVER","ENTER DOL",M990="LEAVER @ 31/03","ENTER DOL",M990="OPT OUT","ENTER OPT OUT DATE",M990="CAREER BREAK","ENTER START DATE OF CAREER BREAK",M990="DEATH IN SERVICE","ENTER DATE OF DEATH",M990="SWITCH TO PARTNERSHIP","ENTER SWITCH DATE",M990="SWITCH TO ALPHA","ENTER SWITCH DATE",M990="NEW JOINER","ENTER EMPLOYMENT START DATE",M990="OPT IN","ENTER OPT IN DATE",M990="NEW JOINER / LEAVER","ENTER START DATE AND DOL",M990="NEW JOINER / OPT OUT","ENTER START DATE AND DATE OF OPT OUT",M990="NEW JOINER / PARTNERSHIP","ENTER START DATE AND DATE OF SWITCH TO PARTNERSHIP",M990="LEAVER FROM CAREER BREAK","ENTER DOL",M990="LEAVER FROM OPT OUT","ENTER DOL",M990="LEAVER FROM PARTNERSHIP","ENTER DOL",M990="RETURN FROM CAREER BREAK","ENTER RETURN BACK DATE",M990="INVALID COMBINATION","REVIEW INPUT",M990="AWAITING INPUT","AWAITING INPUT",M990="CONTINUOUS OPT OUT","",M990="CONTINUOUS CAREER BREAK","",M990="CONTINUOUS PARTNERSHIP","")</f>
        <v>AWAITING INPUT</v>
      </c>
      <c r="S990" s="11" t="str">
        <f t="shared" si="49"/>
        <v/>
      </c>
    </row>
    <row r="991" spans="1:19" ht="20.25" x14ac:dyDescent="0.25">
      <c r="A991" s="46"/>
      <c r="B991" s="46"/>
      <c r="C991" s="46"/>
      <c r="D991" s="46"/>
      <c r="E991" s="46"/>
      <c r="F991" s="46"/>
      <c r="G991" s="46"/>
      <c r="H991" s="46"/>
      <c r="J991" s="16"/>
      <c r="K991" s="16"/>
      <c r="L991" s="16"/>
      <c r="M991" s="11" t="str">
        <f t="shared" si="48"/>
        <v>AWAITING INPUT</v>
      </c>
      <c r="O991" s="15"/>
      <c r="P991" s="13" t="str">
        <f t="shared" si="50"/>
        <v>←</v>
      </c>
      <c r="Q991" s="7" t="str" cm="1">
        <f t="array" ref="Q991">_xlfn.IFS(M991="ACTIVE","",M991="LEAVER","ENTER DOL",M991="LEAVER @ 31/03","ENTER DOL",M991="OPT OUT","ENTER OPT OUT DATE",M991="CAREER BREAK","ENTER START DATE OF CAREER BREAK",M991="DEATH IN SERVICE","ENTER DATE OF DEATH",M991="SWITCH TO PARTNERSHIP","ENTER SWITCH DATE",M991="SWITCH TO ALPHA","ENTER SWITCH DATE",M991="NEW JOINER","ENTER EMPLOYMENT START DATE",M991="OPT IN","ENTER OPT IN DATE",M991="NEW JOINER / LEAVER","ENTER START DATE AND DOL",M991="NEW JOINER / OPT OUT","ENTER START DATE AND DATE OF OPT OUT",M991="NEW JOINER / PARTNERSHIP","ENTER START DATE AND DATE OF SWITCH TO PARTNERSHIP",M991="LEAVER FROM CAREER BREAK","ENTER DOL",M991="LEAVER FROM OPT OUT","ENTER DOL",M991="LEAVER FROM PARTNERSHIP","ENTER DOL",M991="RETURN FROM CAREER BREAK","ENTER RETURN BACK DATE",M991="INVALID COMBINATION","REVIEW INPUT",M991="AWAITING INPUT","AWAITING INPUT",M991="CONTINUOUS OPT OUT","",M991="CONTINUOUS CAREER BREAK","",M991="CONTINUOUS PARTNERSHIP","")</f>
        <v>AWAITING INPUT</v>
      </c>
      <c r="S991" s="11" t="str">
        <f t="shared" si="49"/>
        <v/>
      </c>
    </row>
    <row r="992" spans="1:19" ht="20.25" x14ac:dyDescent="0.25">
      <c r="A992" s="46"/>
      <c r="B992" s="46"/>
      <c r="C992" s="46"/>
      <c r="D992" s="46"/>
      <c r="E992" s="46"/>
      <c r="F992" s="46"/>
      <c r="G992" s="46"/>
      <c r="H992" s="46"/>
      <c r="J992" s="16"/>
      <c r="K992" s="16"/>
      <c r="L992" s="16"/>
      <c r="M992" s="11" t="str">
        <f t="shared" si="48"/>
        <v>AWAITING INPUT</v>
      </c>
      <c r="O992" s="15"/>
      <c r="P992" s="13" t="str">
        <f t="shared" si="50"/>
        <v>←</v>
      </c>
      <c r="Q992" s="7" t="str" cm="1">
        <f t="array" ref="Q992">_xlfn.IFS(M992="ACTIVE","",M992="LEAVER","ENTER DOL",M992="LEAVER @ 31/03","ENTER DOL",M992="OPT OUT","ENTER OPT OUT DATE",M992="CAREER BREAK","ENTER START DATE OF CAREER BREAK",M992="DEATH IN SERVICE","ENTER DATE OF DEATH",M992="SWITCH TO PARTNERSHIP","ENTER SWITCH DATE",M992="SWITCH TO ALPHA","ENTER SWITCH DATE",M992="NEW JOINER","ENTER EMPLOYMENT START DATE",M992="OPT IN","ENTER OPT IN DATE",M992="NEW JOINER / LEAVER","ENTER START DATE AND DOL",M992="NEW JOINER / OPT OUT","ENTER START DATE AND DATE OF OPT OUT",M992="NEW JOINER / PARTNERSHIP","ENTER START DATE AND DATE OF SWITCH TO PARTNERSHIP",M992="LEAVER FROM CAREER BREAK","ENTER DOL",M992="LEAVER FROM OPT OUT","ENTER DOL",M992="LEAVER FROM PARTNERSHIP","ENTER DOL",M992="RETURN FROM CAREER BREAK","ENTER RETURN BACK DATE",M992="INVALID COMBINATION","REVIEW INPUT",M992="AWAITING INPUT","AWAITING INPUT",M992="CONTINUOUS OPT OUT","",M992="CONTINUOUS CAREER BREAK","",M992="CONTINUOUS PARTNERSHIP","")</f>
        <v>AWAITING INPUT</v>
      </c>
      <c r="S992" s="11" t="str">
        <f t="shared" si="49"/>
        <v/>
      </c>
    </row>
    <row r="993" spans="1:19" ht="20.25" x14ac:dyDescent="0.25">
      <c r="A993" s="46"/>
      <c r="B993" s="46"/>
      <c r="C993" s="46"/>
      <c r="D993" s="46"/>
      <c r="E993" s="46"/>
      <c r="F993" s="46"/>
      <c r="G993" s="46"/>
      <c r="H993" s="46"/>
      <c r="J993" s="16"/>
      <c r="K993" s="16"/>
      <c r="L993" s="16"/>
      <c r="M993" s="11" t="str">
        <f t="shared" si="48"/>
        <v>AWAITING INPUT</v>
      </c>
      <c r="O993" s="15"/>
      <c r="P993" s="13" t="str">
        <f t="shared" si="50"/>
        <v>←</v>
      </c>
      <c r="Q993" s="7" t="str" cm="1">
        <f t="array" ref="Q993">_xlfn.IFS(M993="ACTIVE","",M993="LEAVER","ENTER DOL",M993="LEAVER @ 31/03","ENTER DOL",M993="OPT OUT","ENTER OPT OUT DATE",M993="CAREER BREAK","ENTER START DATE OF CAREER BREAK",M993="DEATH IN SERVICE","ENTER DATE OF DEATH",M993="SWITCH TO PARTNERSHIP","ENTER SWITCH DATE",M993="SWITCH TO ALPHA","ENTER SWITCH DATE",M993="NEW JOINER","ENTER EMPLOYMENT START DATE",M993="OPT IN","ENTER OPT IN DATE",M993="NEW JOINER / LEAVER","ENTER START DATE AND DOL",M993="NEW JOINER / OPT OUT","ENTER START DATE AND DATE OF OPT OUT",M993="NEW JOINER / PARTNERSHIP","ENTER START DATE AND DATE OF SWITCH TO PARTNERSHIP",M993="LEAVER FROM CAREER BREAK","ENTER DOL",M993="LEAVER FROM OPT OUT","ENTER DOL",M993="LEAVER FROM PARTNERSHIP","ENTER DOL",M993="RETURN FROM CAREER BREAK","ENTER RETURN BACK DATE",M993="INVALID COMBINATION","REVIEW INPUT",M993="AWAITING INPUT","AWAITING INPUT",M993="CONTINUOUS OPT OUT","",M993="CONTINUOUS CAREER BREAK","",M993="CONTINUOUS PARTNERSHIP","")</f>
        <v>AWAITING INPUT</v>
      </c>
      <c r="S993" s="11" t="str">
        <f t="shared" si="49"/>
        <v/>
      </c>
    </row>
    <row r="994" spans="1:19" ht="20.25" x14ac:dyDescent="0.25">
      <c r="A994" s="46"/>
      <c r="B994" s="46"/>
      <c r="C994" s="46"/>
      <c r="D994" s="46"/>
      <c r="E994" s="46"/>
      <c r="F994" s="46"/>
      <c r="G994" s="46"/>
      <c r="H994" s="46"/>
      <c r="J994" s="16"/>
      <c r="K994" s="16"/>
      <c r="L994" s="16"/>
      <c r="M994" s="11" t="str">
        <f t="shared" si="48"/>
        <v>AWAITING INPUT</v>
      </c>
      <c r="O994" s="15"/>
      <c r="P994" s="13" t="str">
        <f t="shared" si="50"/>
        <v>←</v>
      </c>
      <c r="Q994" s="7" t="str" cm="1">
        <f t="array" ref="Q994">_xlfn.IFS(M994="ACTIVE","",M994="LEAVER","ENTER DOL",M994="LEAVER @ 31/03","ENTER DOL",M994="OPT OUT","ENTER OPT OUT DATE",M994="CAREER BREAK","ENTER START DATE OF CAREER BREAK",M994="DEATH IN SERVICE","ENTER DATE OF DEATH",M994="SWITCH TO PARTNERSHIP","ENTER SWITCH DATE",M994="SWITCH TO ALPHA","ENTER SWITCH DATE",M994="NEW JOINER","ENTER EMPLOYMENT START DATE",M994="OPT IN","ENTER OPT IN DATE",M994="NEW JOINER / LEAVER","ENTER START DATE AND DOL",M994="NEW JOINER / OPT OUT","ENTER START DATE AND DATE OF OPT OUT",M994="NEW JOINER / PARTNERSHIP","ENTER START DATE AND DATE OF SWITCH TO PARTNERSHIP",M994="LEAVER FROM CAREER BREAK","ENTER DOL",M994="LEAVER FROM OPT OUT","ENTER DOL",M994="LEAVER FROM PARTNERSHIP","ENTER DOL",M994="RETURN FROM CAREER BREAK","ENTER RETURN BACK DATE",M994="INVALID COMBINATION","REVIEW INPUT",M994="AWAITING INPUT","AWAITING INPUT",M994="CONTINUOUS OPT OUT","",M994="CONTINUOUS CAREER BREAK","",M994="CONTINUOUS PARTNERSHIP","")</f>
        <v>AWAITING INPUT</v>
      </c>
      <c r="S994" s="11" t="str">
        <f t="shared" si="49"/>
        <v/>
      </c>
    </row>
    <row r="995" spans="1:19" ht="20.25" x14ac:dyDescent="0.25">
      <c r="A995" s="46"/>
      <c r="B995" s="46"/>
      <c r="C995" s="46"/>
      <c r="D995" s="46"/>
      <c r="E995" s="46"/>
      <c r="F995" s="46"/>
      <c r="G995" s="46"/>
      <c r="H995" s="46"/>
      <c r="J995" s="16"/>
      <c r="K995" s="16"/>
      <c r="L995" s="16"/>
      <c r="M995" s="11" t="str">
        <f t="shared" si="48"/>
        <v>AWAITING INPUT</v>
      </c>
      <c r="O995" s="15"/>
      <c r="P995" s="13" t="str">
        <f t="shared" si="50"/>
        <v>←</v>
      </c>
      <c r="Q995" s="7" t="str" cm="1">
        <f t="array" ref="Q995">_xlfn.IFS(M995="ACTIVE","",M995="LEAVER","ENTER DOL",M995="LEAVER @ 31/03","ENTER DOL",M995="OPT OUT","ENTER OPT OUT DATE",M995="CAREER BREAK","ENTER START DATE OF CAREER BREAK",M995="DEATH IN SERVICE","ENTER DATE OF DEATH",M995="SWITCH TO PARTNERSHIP","ENTER SWITCH DATE",M995="SWITCH TO ALPHA","ENTER SWITCH DATE",M995="NEW JOINER","ENTER EMPLOYMENT START DATE",M995="OPT IN","ENTER OPT IN DATE",M995="NEW JOINER / LEAVER","ENTER START DATE AND DOL",M995="NEW JOINER / OPT OUT","ENTER START DATE AND DATE OF OPT OUT",M995="NEW JOINER / PARTNERSHIP","ENTER START DATE AND DATE OF SWITCH TO PARTNERSHIP",M995="LEAVER FROM CAREER BREAK","ENTER DOL",M995="LEAVER FROM OPT OUT","ENTER DOL",M995="LEAVER FROM PARTNERSHIP","ENTER DOL",M995="RETURN FROM CAREER BREAK","ENTER RETURN BACK DATE",M995="INVALID COMBINATION","REVIEW INPUT",M995="AWAITING INPUT","AWAITING INPUT",M995="CONTINUOUS OPT OUT","",M995="CONTINUOUS CAREER BREAK","",M995="CONTINUOUS PARTNERSHIP","")</f>
        <v>AWAITING INPUT</v>
      </c>
      <c r="S995" s="11" t="str">
        <f t="shared" si="49"/>
        <v/>
      </c>
    </row>
    <row r="996" spans="1:19" ht="20.25" x14ac:dyDescent="0.25">
      <c r="A996" s="46"/>
      <c r="B996" s="46"/>
      <c r="C996" s="46"/>
      <c r="D996" s="46"/>
      <c r="E996" s="46"/>
      <c r="F996" s="46"/>
      <c r="G996" s="46"/>
      <c r="H996" s="46"/>
      <c r="J996" s="16"/>
      <c r="K996" s="16"/>
      <c r="L996" s="16"/>
      <c r="M996" s="11" t="str">
        <f t="shared" si="48"/>
        <v>AWAITING INPUT</v>
      </c>
      <c r="O996" s="15"/>
      <c r="P996" s="13" t="str">
        <f t="shared" si="50"/>
        <v>←</v>
      </c>
      <c r="Q996" s="7" t="str" cm="1">
        <f t="array" ref="Q996">_xlfn.IFS(M996="ACTIVE","",M996="LEAVER","ENTER DOL",M996="LEAVER @ 31/03","ENTER DOL",M996="OPT OUT","ENTER OPT OUT DATE",M996="CAREER BREAK","ENTER START DATE OF CAREER BREAK",M996="DEATH IN SERVICE","ENTER DATE OF DEATH",M996="SWITCH TO PARTNERSHIP","ENTER SWITCH DATE",M996="SWITCH TO ALPHA","ENTER SWITCH DATE",M996="NEW JOINER","ENTER EMPLOYMENT START DATE",M996="OPT IN","ENTER OPT IN DATE",M996="NEW JOINER / LEAVER","ENTER START DATE AND DOL",M996="NEW JOINER / OPT OUT","ENTER START DATE AND DATE OF OPT OUT",M996="NEW JOINER / PARTNERSHIP","ENTER START DATE AND DATE OF SWITCH TO PARTNERSHIP",M996="LEAVER FROM CAREER BREAK","ENTER DOL",M996="LEAVER FROM OPT OUT","ENTER DOL",M996="LEAVER FROM PARTNERSHIP","ENTER DOL",M996="RETURN FROM CAREER BREAK","ENTER RETURN BACK DATE",M996="INVALID COMBINATION","REVIEW INPUT",M996="AWAITING INPUT","AWAITING INPUT",M996="CONTINUOUS OPT OUT","",M996="CONTINUOUS CAREER BREAK","",M996="CONTINUOUS PARTNERSHIP","")</f>
        <v>AWAITING INPUT</v>
      </c>
      <c r="S996" s="11" t="str">
        <f t="shared" si="49"/>
        <v/>
      </c>
    </row>
    <row r="997" spans="1:19" ht="20.25" x14ac:dyDescent="0.25">
      <c r="A997" s="46"/>
      <c r="B997" s="46"/>
      <c r="C997" s="46"/>
      <c r="D997" s="46"/>
      <c r="E997" s="46"/>
      <c r="F997" s="46"/>
      <c r="G997" s="46"/>
      <c r="H997" s="46"/>
      <c r="J997" s="16"/>
      <c r="K997" s="16"/>
      <c r="L997" s="16"/>
      <c r="M997" s="11" t="str">
        <f t="shared" si="48"/>
        <v>AWAITING INPUT</v>
      </c>
      <c r="O997" s="15"/>
      <c r="P997" s="13" t="str">
        <f t="shared" si="50"/>
        <v>←</v>
      </c>
      <c r="Q997" s="7" t="str" cm="1">
        <f t="array" ref="Q997">_xlfn.IFS(M997="ACTIVE","",M997="LEAVER","ENTER DOL",M997="LEAVER @ 31/03","ENTER DOL",M997="OPT OUT","ENTER OPT OUT DATE",M997="CAREER BREAK","ENTER START DATE OF CAREER BREAK",M997="DEATH IN SERVICE","ENTER DATE OF DEATH",M997="SWITCH TO PARTNERSHIP","ENTER SWITCH DATE",M997="SWITCH TO ALPHA","ENTER SWITCH DATE",M997="NEW JOINER","ENTER EMPLOYMENT START DATE",M997="OPT IN","ENTER OPT IN DATE",M997="NEW JOINER / LEAVER","ENTER START DATE AND DOL",M997="NEW JOINER / OPT OUT","ENTER START DATE AND DATE OF OPT OUT",M997="NEW JOINER / PARTNERSHIP","ENTER START DATE AND DATE OF SWITCH TO PARTNERSHIP",M997="LEAVER FROM CAREER BREAK","ENTER DOL",M997="LEAVER FROM OPT OUT","ENTER DOL",M997="LEAVER FROM PARTNERSHIP","ENTER DOL",M997="RETURN FROM CAREER BREAK","ENTER RETURN BACK DATE",M997="INVALID COMBINATION","REVIEW INPUT",M997="AWAITING INPUT","AWAITING INPUT",M997="CONTINUOUS OPT OUT","",M997="CONTINUOUS CAREER BREAK","",M997="CONTINUOUS PARTNERSHIP","")</f>
        <v>AWAITING INPUT</v>
      </c>
      <c r="S997" s="11" t="str">
        <f t="shared" si="49"/>
        <v/>
      </c>
    </row>
    <row r="998" spans="1:19" ht="20.25" x14ac:dyDescent="0.25">
      <c r="A998" s="46"/>
      <c r="B998" s="46"/>
      <c r="C998" s="46"/>
      <c r="D998" s="46"/>
      <c r="E998" s="46"/>
      <c r="F998" s="46"/>
      <c r="G998" s="46"/>
      <c r="H998" s="46"/>
      <c r="J998" s="16"/>
      <c r="K998" s="16"/>
      <c r="L998" s="16"/>
      <c r="M998" s="11" t="str">
        <f t="shared" si="48"/>
        <v>AWAITING INPUT</v>
      </c>
      <c r="O998" s="15"/>
      <c r="P998" s="13" t="str">
        <f t="shared" si="50"/>
        <v>←</v>
      </c>
      <c r="Q998" s="7" t="str" cm="1">
        <f t="array" ref="Q998">_xlfn.IFS(M998="ACTIVE","",M998="LEAVER","ENTER DOL",M998="LEAVER @ 31/03","ENTER DOL",M998="OPT OUT","ENTER OPT OUT DATE",M998="CAREER BREAK","ENTER START DATE OF CAREER BREAK",M998="DEATH IN SERVICE","ENTER DATE OF DEATH",M998="SWITCH TO PARTNERSHIP","ENTER SWITCH DATE",M998="SWITCH TO ALPHA","ENTER SWITCH DATE",M998="NEW JOINER","ENTER EMPLOYMENT START DATE",M998="OPT IN","ENTER OPT IN DATE",M998="NEW JOINER / LEAVER","ENTER START DATE AND DOL",M998="NEW JOINER / OPT OUT","ENTER START DATE AND DATE OF OPT OUT",M998="NEW JOINER / PARTNERSHIP","ENTER START DATE AND DATE OF SWITCH TO PARTNERSHIP",M998="LEAVER FROM CAREER BREAK","ENTER DOL",M998="LEAVER FROM OPT OUT","ENTER DOL",M998="LEAVER FROM PARTNERSHIP","ENTER DOL",M998="RETURN FROM CAREER BREAK","ENTER RETURN BACK DATE",M998="INVALID COMBINATION","REVIEW INPUT",M998="AWAITING INPUT","AWAITING INPUT",M998="CONTINUOUS OPT OUT","",M998="CONTINUOUS CAREER BREAK","",M998="CONTINUOUS PARTNERSHIP","")</f>
        <v>AWAITING INPUT</v>
      </c>
      <c r="S998" s="11" t="str">
        <f t="shared" si="49"/>
        <v/>
      </c>
    </row>
    <row r="999" spans="1:19" ht="20.25" x14ac:dyDescent="0.25">
      <c r="A999" s="46"/>
      <c r="B999" s="46"/>
      <c r="C999" s="46"/>
      <c r="D999" s="46"/>
      <c r="E999" s="46"/>
      <c r="F999" s="46"/>
      <c r="G999" s="46"/>
      <c r="H999" s="46"/>
      <c r="J999" s="16"/>
      <c r="K999" s="16"/>
      <c r="L999" s="16"/>
      <c r="M999" s="11" t="str">
        <f t="shared" si="48"/>
        <v>AWAITING INPUT</v>
      </c>
      <c r="O999" s="15"/>
      <c r="P999" s="13" t="str">
        <f t="shared" si="50"/>
        <v>←</v>
      </c>
      <c r="Q999" s="7" t="str" cm="1">
        <f t="array" ref="Q999">_xlfn.IFS(M999="ACTIVE","",M999="LEAVER","ENTER DOL",M999="LEAVER @ 31/03","ENTER DOL",M999="OPT OUT","ENTER OPT OUT DATE",M999="CAREER BREAK","ENTER START DATE OF CAREER BREAK",M999="DEATH IN SERVICE","ENTER DATE OF DEATH",M999="SWITCH TO PARTNERSHIP","ENTER SWITCH DATE",M999="SWITCH TO ALPHA","ENTER SWITCH DATE",M999="NEW JOINER","ENTER EMPLOYMENT START DATE",M999="OPT IN","ENTER OPT IN DATE",M999="NEW JOINER / LEAVER","ENTER START DATE AND DOL",M999="NEW JOINER / OPT OUT","ENTER START DATE AND DATE OF OPT OUT",M999="NEW JOINER / PARTNERSHIP","ENTER START DATE AND DATE OF SWITCH TO PARTNERSHIP",M999="LEAVER FROM CAREER BREAK","ENTER DOL",M999="LEAVER FROM OPT OUT","ENTER DOL",M999="LEAVER FROM PARTNERSHIP","ENTER DOL",M999="RETURN FROM CAREER BREAK","ENTER RETURN BACK DATE",M999="INVALID COMBINATION","REVIEW INPUT",M999="AWAITING INPUT","AWAITING INPUT",M999="CONTINUOUS OPT OUT","",M999="CONTINUOUS CAREER BREAK","",M999="CONTINUOUS PARTNERSHIP","")</f>
        <v>AWAITING INPUT</v>
      </c>
      <c r="S999" s="11" t="str">
        <f t="shared" si="49"/>
        <v/>
      </c>
    </row>
    <row r="1000" spans="1:19" ht="20.25" x14ac:dyDescent="0.25">
      <c r="A1000" s="46"/>
      <c r="B1000" s="46"/>
      <c r="C1000" s="46"/>
      <c r="D1000" s="46"/>
      <c r="E1000" s="46"/>
      <c r="F1000" s="46"/>
      <c r="G1000" s="46"/>
      <c r="H1000" s="46"/>
      <c r="J1000" s="16"/>
      <c r="K1000" s="16"/>
      <c r="L1000" s="16"/>
      <c r="M1000" s="11" t="str">
        <f t="shared" si="48"/>
        <v>AWAITING INPUT</v>
      </c>
      <c r="O1000" s="15"/>
      <c r="P1000" s="13" t="str">
        <f t="shared" si="50"/>
        <v>←</v>
      </c>
      <c r="Q1000" s="7" t="str" cm="1">
        <f t="array" ref="Q1000">_xlfn.IFS(M1000="ACTIVE","",M1000="LEAVER","ENTER DOL",M1000="LEAVER @ 31/03","ENTER DOL",M1000="OPT OUT","ENTER OPT OUT DATE",M1000="CAREER BREAK","ENTER START DATE OF CAREER BREAK",M1000="DEATH IN SERVICE","ENTER DATE OF DEATH",M1000="SWITCH TO PARTNERSHIP","ENTER SWITCH DATE",M1000="SWITCH TO ALPHA","ENTER SWITCH DATE",M1000="NEW JOINER","ENTER EMPLOYMENT START DATE",M1000="OPT IN","ENTER OPT IN DATE",M1000="NEW JOINER / LEAVER","ENTER START DATE AND DOL",M1000="NEW JOINER / OPT OUT","ENTER START DATE AND DATE OF OPT OUT",M1000="NEW JOINER / PARTNERSHIP","ENTER START DATE AND DATE OF SWITCH TO PARTNERSHIP",M1000="LEAVER FROM CAREER BREAK","ENTER DOL",M1000="LEAVER FROM OPT OUT","ENTER DOL",M1000="LEAVER FROM PARTNERSHIP","ENTER DOL",M1000="RETURN FROM CAREER BREAK","ENTER RETURN BACK DATE",M1000="INVALID COMBINATION","REVIEW INPUT",M1000="AWAITING INPUT","AWAITING INPUT",M1000="CONTINUOUS OPT OUT","",M1000="CONTINUOUS CAREER BREAK","",M1000="CONTINUOUS PARTNERSHIP","")</f>
        <v>AWAITING INPUT</v>
      </c>
      <c r="S1000" s="11" t="str">
        <f t="shared" si="49"/>
        <v/>
      </c>
    </row>
    <row r="1001" spans="1:19" ht="20.25" x14ac:dyDescent="0.25">
      <c r="A1001" s="46"/>
      <c r="B1001" s="46"/>
      <c r="C1001" s="46"/>
      <c r="D1001" s="46"/>
      <c r="E1001" s="46"/>
      <c r="F1001" s="46"/>
      <c r="G1001" s="46"/>
      <c r="H1001" s="46"/>
      <c r="J1001" s="16"/>
      <c r="K1001" s="16"/>
      <c r="L1001" s="16"/>
      <c r="M1001" s="11" t="str">
        <f t="shared" si="48"/>
        <v>AWAITING INPUT</v>
      </c>
      <c r="O1001" s="15"/>
      <c r="P1001" s="13" t="str">
        <f t="shared" si="50"/>
        <v>←</v>
      </c>
      <c r="Q1001" s="7" t="str" cm="1">
        <f t="array" ref="Q1001">_xlfn.IFS(M1001="ACTIVE","",M1001="LEAVER","ENTER DOL",M1001="LEAVER @ 31/03","ENTER DOL",M1001="OPT OUT","ENTER OPT OUT DATE",M1001="CAREER BREAK","ENTER START DATE OF CAREER BREAK",M1001="DEATH IN SERVICE","ENTER DATE OF DEATH",M1001="SWITCH TO PARTNERSHIP","ENTER SWITCH DATE",M1001="SWITCH TO ALPHA","ENTER SWITCH DATE",M1001="NEW JOINER","ENTER EMPLOYMENT START DATE",M1001="OPT IN","ENTER OPT IN DATE",M1001="NEW JOINER / LEAVER","ENTER START DATE AND DOL",M1001="NEW JOINER / OPT OUT","ENTER START DATE AND DATE OF OPT OUT",M1001="NEW JOINER / PARTNERSHIP","ENTER START DATE AND DATE OF SWITCH TO PARTNERSHIP",M1001="LEAVER FROM CAREER BREAK","ENTER DOL",M1001="LEAVER FROM OPT OUT","ENTER DOL",M1001="LEAVER FROM PARTNERSHIP","ENTER DOL",M1001="RETURN FROM CAREER BREAK","ENTER RETURN BACK DATE",M1001="INVALID COMBINATION","REVIEW INPUT",M1001="AWAITING INPUT","AWAITING INPUT",M1001="CONTINUOUS OPT OUT","",M1001="CONTINUOUS CAREER BREAK","",M1001="CONTINUOUS PARTNERSHIP","")</f>
        <v>AWAITING INPUT</v>
      </c>
      <c r="S1001" s="11" t="str">
        <f t="shared" si="49"/>
        <v/>
      </c>
    </row>
    <row r="1002" spans="1:19" ht="20.25" x14ac:dyDescent="0.25">
      <c r="A1002" s="46"/>
      <c r="B1002" s="46"/>
      <c r="C1002" s="46"/>
      <c r="D1002" s="46"/>
      <c r="E1002" s="46"/>
      <c r="F1002" s="46"/>
      <c r="G1002" s="46"/>
      <c r="H1002" s="46"/>
      <c r="J1002" s="16"/>
      <c r="K1002" s="16"/>
      <c r="L1002" s="16"/>
      <c r="M1002" s="11" t="str">
        <f t="shared" si="48"/>
        <v>AWAITING INPUT</v>
      </c>
      <c r="O1002" s="15"/>
      <c r="P1002" s="13" t="str">
        <f t="shared" si="50"/>
        <v>←</v>
      </c>
      <c r="Q1002" s="7" t="str" cm="1">
        <f t="array" ref="Q1002">_xlfn.IFS(M1002="ACTIVE","",M1002="LEAVER","ENTER DOL",M1002="LEAVER @ 31/03","ENTER DOL",M1002="OPT OUT","ENTER OPT OUT DATE",M1002="CAREER BREAK","ENTER START DATE OF CAREER BREAK",M1002="DEATH IN SERVICE","ENTER DATE OF DEATH",M1002="SWITCH TO PARTNERSHIP","ENTER SWITCH DATE",M1002="SWITCH TO ALPHA","ENTER SWITCH DATE",M1002="NEW JOINER","ENTER EMPLOYMENT START DATE",M1002="OPT IN","ENTER OPT IN DATE",M1002="NEW JOINER / LEAVER","ENTER START DATE AND DOL",M1002="NEW JOINER / OPT OUT","ENTER START DATE AND DATE OF OPT OUT",M1002="NEW JOINER / PARTNERSHIP","ENTER START DATE AND DATE OF SWITCH TO PARTNERSHIP",M1002="LEAVER FROM CAREER BREAK","ENTER DOL",M1002="LEAVER FROM OPT OUT","ENTER DOL",M1002="LEAVER FROM PARTNERSHIP","ENTER DOL",M1002="RETURN FROM CAREER BREAK","ENTER RETURN BACK DATE",M1002="INVALID COMBINATION","REVIEW INPUT",M1002="AWAITING INPUT","AWAITING INPUT",M1002="CONTINUOUS OPT OUT","",M1002="CONTINUOUS CAREER BREAK","",M1002="CONTINUOUS PARTNERSHIP","")</f>
        <v>AWAITING INPUT</v>
      </c>
      <c r="S1002" s="11" t="str">
        <f t="shared" si="49"/>
        <v/>
      </c>
    </row>
    <row r="1003" spans="1:19" ht="20.25" x14ac:dyDescent="0.25">
      <c r="A1003" s="46"/>
      <c r="B1003" s="46"/>
      <c r="C1003" s="46"/>
      <c r="D1003" s="46"/>
      <c r="E1003" s="46"/>
      <c r="F1003" s="46"/>
      <c r="G1003" s="46"/>
      <c r="H1003" s="46"/>
      <c r="J1003" s="16"/>
      <c r="K1003" s="16"/>
      <c r="L1003" s="16"/>
      <c r="M1003" s="11" t="str">
        <f t="shared" si="48"/>
        <v>AWAITING INPUT</v>
      </c>
      <c r="O1003" s="15"/>
      <c r="P1003" s="13" t="str">
        <f t="shared" si="50"/>
        <v>←</v>
      </c>
      <c r="Q1003" s="7" t="str" cm="1">
        <f t="array" ref="Q1003">_xlfn.IFS(M1003="ACTIVE","",M1003="LEAVER","ENTER DOL",M1003="LEAVER @ 31/03","ENTER DOL",M1003="OPT OUT","ENTER OPT OUT DATE",M1003="CAREER BREAK","ENTER START DATE OF CAREER BREAK",M1003="DEATH IN SERVICE","ENTER DATE OF DEATH",M1003="SWITCH TO PARTNERSHIP","ENTER SWITCH DATE",M1003="SWITCH TO ALPHA","ENTER SWITCH DATE",M1003="NEW JOINER","ENTER EMPLOYMENT START DATE",M1003="OPT IN","ENTER OPT IN DATE",M1003="NEW JOINER / LEAVER","ENTER START DATE AND DOL",M1003="NEW JOINER / OPT OUT","ENTER START DATE AND DATE OF OPT OUT",M1003="NEW JOINER / PARTNERSHIP","ENTER START DATE AND DATE OF SWITCH TO PARTNERSHIP",M1003="LEAVER FROM CAREER BREAK","ENTER DOL",M1003="LEAVER FROM OPT OUT","ENTER DOL",M1003="LEAVER FROM PARTNERSHIP","ENTER DOL",M1003="RETURN FROM CAREER BREAK","ENTER RETURN BACK DATE",M1003="INVALID COMBINATION","REVIEW INPUT",M1003="AWAITING INPUT","AWAITING INPUT",M1003="CONTINUOUS OPT OUT","",M1003="CONTINUOUS CAREER BREAK","",M1003="CONTINUOUS PARTNERSHIP","")</f>
        <v>AWAITING INPUT</v>
      </c>
      <c r="S1003" s="11" t="str">
        <f t="shared" si="49"/>
        <v/>
      </c>
    </row>
    <row r="1004" spans="1:19" ht="20.25" x14ac:dyDescent="0.25">
      <c r="A1004" s="46"/>
      <c r="B1004" s="46"/>
      <c r="C1004" s="46"/>
      <c r="D1004" s="46"/>
      <c r="E1004" s="46"/>
      <c r="F1004" s="46"/>
      <c r="G1004" s="46"/>
      <c r="H1004" s="46"/>
      <c r="J1004" s="16"/>
      <c r="K1004" s="16"/>
      <c r="L1004" s="16"/>
      <c r="M1004" s="11" t="str">
        <f t="shared" si="48"/>
        <v>AWAITING INPUT</v>
      </c>
      <c r="O1004" s="15"/>
      <c r="P1004" s="13" t="str">
        <f t="shared" si="50"/>
        <v>←</v>
      </c>
      <c r="Q1004" s="7" t="str" cm="1">
        <f t="array" ref="Q1004">_xlfn.IFS(M1004="ACTIVE","",M1004="LEAVER","ENTER DOL",M1004="LEAVER @ 31/03","ENTER DOL",M1004="OPT OUT","ENTER OPT OUT DATE",M1004="CAREER BREAK","ENTER START DATE OF CAREER BREAK",M1004="DEATH IN SERVICE","ENTER DATE OF DEATH",M1004="SWITCH TO PARTNERSHIP","ENTER SWITCH DATE",M1004="SWITCH TO ALPHA","ENTER SWITCH DATE",M1004="NEW JOINER","ENTER EMPLOYMENT START DATE",M1004="OPT IN","ENTER OPT IN DATE",M1004="NEW JOINER / LEAVER","ENTER START DATE AND DOL",M1004="NEW JOINER / OPT OUT","ENTER START DATE AND DATE OF OPT OUT",M1004="NEW JOINER / PARTNERSHIP","ENTER START DATE AND DATE OF SWITCH TO PARTNERSHIP",M1004="LEAVER FROM CAREER BREAK","ENTER DOL",M1004="LEAVER FROM OPT OUT","ENTER DOL",M1004="LEAVER FROM PARTNERSHIP","ENTER DOL",M1004="RETURN FROM CAREER BREAK","ENTER RETURN BACK DATE",M1004="INVALID COMBINATION","REVIEW INPUT",M1004="AWAITING INPUT","AWAITING INPUT",M1004="CONTINUOUS OPT OUT","",M1004="CONTINUOUS CAREER BREAK","",M1004="CONTINUOUS PARTNERSHIP","")</f>
        <v>AWAITING INPUT</v>
      </c>
      <c r="S1004" s="11" t="str">
        <f t="shared" si="49"/>
        <v/>
      </c>
    </row>
    <row r="1005" spans="1:19" ht="20.25" x14ac:dyDescent="0.25">
      <c r="A1005" s="46"/>
      <c r="B1005" s="46"/>
      <c r="C1005" s="46"/>
      <c r="D1005" s="46"/>
      <c r="E1005" s="46"/>
      <c r="F1005" s="46"/>
      <c r="G1005" s="46"/>
      <c r="H1005" s="46"/>
      <c r="J1005" s="16"/>
      <c r="K1005" s="16"/>
      <c r="L1005" s="16"/>
      <c r="M1005" s="11" t="str">
        <f t="shared" si="48"/>
        <v>AWAITING INPUT</v>
      </c>
      <c r="O1005" s="15"/>
      <c r="P1005" s="13" t="str">
        <f t="shared" si="50"/>
        <v>←</v>
      </c>
      <c r="Q1005" s="7" t="str" cm="1">
        <f t="array" ref="Q1005">_xlfn.IFS(M1005="ACTIVE","",M1005="LEAVER","ENTER DOL",M1005="LEAVER @ 31/03","ENTER DOL",M1005="OPT OUT","ENTER OPT OUT DATE",M1005="CAREER BREAK","ENTER START DATE OF CAREER BREAK",M1005="DEATH IN SERVICE","ENTER DATE OF DEATH",M1005="SWITCH TO PARTNERSHIP","ENTER SWITCH DATE",M1005="SWITCH TO ALPHA","ENTER SWITCH DATE",M1005="NEW JOINER","ENTER EMPLOYMENT START DATE",M1005="OPT IN","ENTER OPT IN DATE",M1005="NEW JOINER / LEAVER","ENTER START DATE AND DOL",M1005="NEW JOINER / OPT OUT","ENTER START DATE AND DATE OF OPT OUT",M1005="NEW JOINER / PARTNERSHIP","ENTER START DATE AND DATE OF SWITCH TO PARTNERSHIP",M1005="LEAVER FROM CAREER BREAK","ENTER DOL",M1005="LEAVER FROM OPT OUT","ENTER DOL",M1005="LEAVER FROM PARTNERSHIP","ENTER DOL",M1005="RETURN FROM CAREER BREAK","ENTER RETURN BACK DATE",M1005="INVALID COMBINATION","REVIEW INPUT",M1005="AWAITING INPUT","AWAITING INPUT",M1005="CONTINUOUS OPT OUT","",M1005="CONTINUOUS CAREER BREAK","",M1005="CONTINUOUS PARTNERSHIP","")</f>
        <v>AWAITING INPUT</v>
      </c>
      <c r="S1005" s="11" t="str">
        <f t="shared" si="49"/>
        <v/>
      </c>
    </row>
    <row r="1006" spans="1:19" ht="20.25" x14ac:dyDescent="0.25">
      <c r="A1006" s="46"/>
      <c r="B1006" s="46"/>
      <c r="C1006" s="46"/>
      <c r="D1006" s="46"/>
      <c r="E1006" s="46"/>
      <c r="F1006" s="46"/>
      <c r="G1006" s="46"/>
      <c r="H1006" s="46"/>
      <c r="J1006" s="16"/>
      <c r="K1006" s="16"/>
      <c r="L1006" s="16"/>
      <c r="M1006" s="11" t="str">
        <f t="shared" si="48"/>
        <v>AWAITING INPUT</v>
      </c>
      <c r="O1006" s="15"/>
      <c r="P1006" s="13" t="str">
        <f t="shared" si="50"/>
        <v>←</v>
      </c>
      <c r="Q1006" s="7" t="str" cm="1">
        <f t="array" ref="Q1006">_xlfn.IFS(M1006="ACTIVE","",M1006="LEAVER","ENTER DOL",M1006="LEAVER @ 31/03","ENTER DOL",M1006="OPT OUT","ENTER OPT OUT DATE",M1006="CAREER BREAK","ENTER START DATE OF CAREER BREAK",M1006="DEATH IN SERVICE","ENTER DATE OF DEATH",M1006="SWITCH TO PARTNERSHIP","ENTER SWITCH DATE",M1006="SWITCH TO ALPHA","ENTER SWITCH DATE",M1006="NEW JOINER","ENTER EMPLOYMENT START DATE",M1006="OPT IN","ENTER OPT IN DATE",M1006="NEW JOINER / LEAVER","ENTER START DATE AND DOL",M1006="NEW JOINER / OPT OUT","ENTER START DATE AND DATE OF OPT OUT",M1006="NEW JOINER / PARTNERSHIP","ENTER START DATE AND DATE OF SWITCH TO PARTNERSHIP",M1006="LEAVER FROM CAREER BREAK","ENTER DOL",M1006="LEAVER FROM OPT OUT","ENTER DOL",M1006="LEAVER FROM PARTNERSHIP","ENTER DOL",M1006="RETURN FROM CAREER BREAK","ENTER RETURN BACK DATE",M1006="INVALID COMBINATION","REVIEW INPUT",M1006="AWAITING INPUT","AWAITING INPUT",M1006="CONTINUOUS OPT OUT","",M1006="CONTINUOUS CAREER BREAK","",M1006="CONTINUOUS PARTNERSHIP","")</f>
        <v>AWAITING INPUT</v>
      </c>
      <c r="S1006" s="11" t="str">
        <f t="shared" si="49"/>
        <v/>
      </c>
    </row>
    <row r="1007" spans="1:19" ht="20.25" x14ac:dyDescent="0.25">
      <c r="A1007" s="46"/>
      <c r="B1007" s="46"/>
      <c r="C1007" s="46"/>
      <c r="D1007" s="46"/>
      <c r="E1007" s="46"/>
      <c r="F1007" s="46"/>
      <c r="G1007" s="46"/>
      <c r="H1007" s="46"/>
      <c r="J1007" s="16"/>
      <c r="K1007" s="16"/>
      <c r="L1007" s="16"/>
      <c r="M1007" s="11" t="str">
        <f t="shared" ref="M1007:M1070" si="51">IF(AND($J1007="ACTIVE",$K1007="ACTIVE",$L1007="A"),"ACTIVE",(IF(AND($J1007="ACTIVE",$K1007="INACTIVE",$L1007="B"),"LEAVER",(IF(AND($J1007="ACTIVE",$K1007="ACTIVE",$L1007="BE"),"LEAVER @ 31/03",(IF(AND($J1007="ACTIVE",$K1007="INACTIVE",$L1007="C"),"OPT OUT",(IF(AND($J1007="ACTIVE",$K1007="INACTIVE",$L1007="D"),"CAREER BREAK",(IF(AND($J1007="ACTIVE",$K1007="INACTIVE",$L1007="E"),"SWITCH TO PARTNERSHIP",(IF(AND($J1007="ACTIVE",$K1007="INACTIVE",$L1007="X"),"DEATH IN SERVICE",(IF(AND($J1007="INACTIVE",$K1007="ACTIVE",$L1007="F"),"SWITCH TO ALPHA",(IF(AND($J1007="INACTIVE",$K1007="ACTIVE",$L1007="G"),"NEW JOINER",(IF(AND($J1007="INACTIVE",$K1007="ACTIVE",$L1007="H"),"OPT IN",(IF(AND($J1007="INACTIVE",$K1007="ACTIVE",$L1007="I"),"RETURN FROM CAREER BREAK",(IF(AND($J1007="INACTIVE",$K1007="INACTIVE",$L1007="GB"),"NEW JOINER / LEAVER",(IF(AND($J1007="INACTIVE",$K1007="INACTIVE",$L1007="GO"),"NEW JOINER / OPT OUT",(IF(AND($J1007="INACTIVE",$K1007="INACTIVE",$L1007="GP"),"NEW JOINER / PARTNERSHIP",(IF(AND($J1007="INACTIVE",$K1007="INACTIVE",$L1007="BC"),"LEAVER FROM CAREER BREAK",(IF(AND($J1007="INACTIVE",$K1007="INACTIVE",$L1007="BO"),"LEAVER FROM OPT OUT",(IF(AND($J1007="INACTIVE",$K1007="INACTIVE",$L1007="BP"),"LEAVER FROM PARTNERSHIP",(IF(AND($J1007="INACTIVE",$K1007="INACTIVE",$L1007="J"),"CONTINUOUS OPT OUT",(IF(AND($J1007="INACTIVE",$K1007="INACTIVE",$L1007="K"),"CONTINUOUS CAREER BREAK",(IF(AND($J1007="INACTIVE",$K1007="INACTIVE",$L1007="L"),"CONTINUOUS PARTNERSHIP",(IF(AND($J1007="",$K1007="",$L1007=""),"AWAITING INPUT","INVALID COMBINATION")))))))))))))))))))))))))))))))))))))))))</f>
        <v>AWAITING INPUT</v>
      </c>
      <c r="O1007" s="15"/>
      <c r="P1007" s="13" t="str">
        <f t="shared" si="50"/>
        <v>←</v>
      </c>
      <c r="Q1007" s="7" t="str" cm="1">
        <f t="array" ref="Q1007">_xlfn.IFS(M1007="ACTIVE","",M1007="LEAVER","ENTER DOL",M1007="LEAVER @ 31/03","ENTER DOL",M1007="OPT OUT","ENTER OPT OUT DATE",M1007="CAREER BREAK","ENTER START DATE OF CAREER BREAK",M1007="DEATH IN SERVICE","ENTER DATE OF DEATH",M1007="SWITCH TO PARTNERSHIP","ENTER SWITCH DATE",M1007="SWITCH TO ALPHA","ENTER SWITCH DATE",M1007="NEW JOINER","ENTER EMPLOYMENT START DATE",M1007="OPT IN","ENTER OPT IN DATE",M1007="NEW JOINER / LEAVER","ENTER START DATE AND DOL",M1007="NEW JOINER / OPT OUT","ENTER START DATE AND DATE OF OPT OUT",M1007="NEW JOINER / PARTNERSHIP","ENTER START DATE AND DATE OF SWITCH TO PARTNERSHIP",M1007="LEAVER FROM CAREER BREAK","ENTER DOL",M1007="LEAVER FROM OPT OUT","ENTER DOL",M1007="LEAVER FROM PARTNERSHIP","ENTER DOL",M1007="RETURN FROM CAREER BREAK","ENTER RETURN BACK DATE",M1007="INVALID COMBINATION","REVIEW INPUT",M1007="AWAITING INPUT","AWAITING INPUT",M1007="CONTINUOUS OPT OUT","",M1007="CONTINUOUS CAREER BREAK","",M1007="CONTINUOUS PARTNERSHIP","")</f>
        <v>AWAITING INPUT</v>
      </c>
      <c r="S1007" s="11" t="str">
        <f t="shared" si="49"/>
        <v/>
      </c>
    </row>
    <row r="1008" spans="1:19" ht="20.25" x14ac:dyDescent="0.25">
      <c r="A1008" s="46"/>
      <c r="B1008" s="46"/>
      <c r="C1008" s="46"/>
      <c r="D1008" s="46"/>
      <c r="E1008" s="46"/>
      <c r="F1008" s="46"/>
      <c r="G1008" s="46"/>
      <c r="H1008" s="46"/>
      <c r="J1008" s="16"/>
      <c r="K1008" s="16"/>
      <c r="L1008" s="16"/>
      <c r="M1008" s="11" t="str">
        <f t="shared" si="51"/>
        <v>AWAITING INPUT</v>
      </c>
      <c r="O1008" s="15"/>
      <c r="P1008" s="13" t="str">
        <f t="shared" si="50"/>
        <v>←</v>
      </c>
      <c r="Q1008" s="7" t="str" cm="1">
        <f t="array" ref="Q1008">_xlfn.IFS(M1008="ACTIVE","",M1008="LEAVER","ENTER DOL",M1008="LEAVER @ 31/03","ENTER DOL",M1008="OPT OUT","ENTER OPT OUT DATE",M1008="CAREER BREAK","ENTER START DATE OF CAREER BREAK",M1008="DEATH IN SERVICE","ENTER DATE OF DEATH",M1008="SWITCH TO PARTNERSHIP","ENTER SWITCH DATE",M1008="SWITCH TO ALPHA","ENTER SWITCH DATE",M1008="NEW JOINER","ENTER EMPLOYMENT START DATE",M1008="OPT IN","ENTER OPT IN DATE",M1008="NEW JOINER / LEAVER","ENTER START DATE AND DOL",M1008="NEW JOINER / OPT OUT","ENTER START DATE AND DATE OF OPT OUT",M1008="NEW JOINER / PARTNERSHIP","ENTER START DATE AND DATE OF SWITCH TO PARTNERSHIP",M1008="LEAVER FROM CAREER BREAK","ENTER DOL",M1008="LEAVER FROM OPT OUT","ENTER DOL",M1008="LEAVER FROM PARTNERSHIP","ENTER DOL",M1008="RETURN FROM CAREER BREAK","ENTER RETURN BACK DATE",M1008="INVALID COMBINATION","REVIEW INPUT",M1008="AWAITING INPUT","AWAITING INPUT",M1008="CONTINUOUS OPT OUT","",M1008="CONTINUOUS CAREER BREAK","",M1008="CONTINUOUS PARTNERSHIP","")</f>
        <v>AWAITING INPUT</v>
      </c>
      <c r="S1008" s="11" t="str">
        <f t="shared" si="49"/>
        <v/>
      </c>
    </row>
    <row r="1009" spans="1:19" ht="20.25" x14ac:dyDescent="0.25">
      <c r="A1009" s="46"/>
      <c r="B1009" s="46"/>
      <c r="C1009" s="46"/>
      <c r="D1009" s="46"/>
      <c r="E1009" s="46"/>
      <c r="F1009" s="46"/>
      <c r="G1009" s="46"/>
      <c r="H1009" s="46"/>
      <c r="J1009" s="16"/>
      <c r="K1009" s="16"/>
      <c r="L1009" s="16"/>
      <c r="M1009" s="11" t="str">
        <f t="shared" si="51"/>
        <v>AWAITING INPUT</v>
      </c>
      <c r="O1009" s="15"/>
      <c r="P1009" s="13" t="str">
        <f t="shared" si="50"/>
        <v>←</v>
      </c>
      <c r="Q1009" s="7" t="str" cm="1">
        <f t="array" ref="Q1009">_xlfn.IFS(M1009="ACTIVE","",M1009="LEAVER","ENTER DOL",M1009="LEAVER @ 31/03","ENTER DOL",M1009="OPT OUT","ENTER OPT OUT DATE",M1009="CAREER BREAK","ENTER START DATE OF CAREER BREAK",M1009="DEATH IN SERVICE","ENTER DATE OF DEATH",M1009="SWITCH TO PARTNERSHIP","ENTER SWITCH DATE",M1009="SWITCH TO ALPHA","ENTER SWITCH DATE",M1009="NEW JOINER","ENTER EMPLOYMENT START DATE",M1009="OPT IN","ENTER OPT IN DATE",M1009="NEW JOINER / LEAVER","ENTER START DATE AND DOL",M1009="NEW JOINER / OPT OUT","ENTER START DATE AND DATE OF OPT OUT",M1009="NEW JOINER / PARTNERSHIP","ENTER START DATE AND DATE OF SWITCH TO PARTNERSHIP",M1009="LEAVER FROM CAREER BREAK","ENTER DOL",M1009="LEAVER FROM OPT OUT","ENTER DOL",M1009="LEAVER FROM PARTNERSHIP","ENTER DOL",M1009="RETURN FROM CAREER BREAK","ENTER RETURN BACK DATE",M1009="INVALID COMBINATION","REVIEW INPUT",M1009="AWAITING INPUT","AWAITING INPUT",M1009="CONTINUOUS OPT OUT","",M1009="CONTINUOUS CAREER BREAK","",M1009="CONTINUOUS PARTNERSHIP","")</f>
        <v>AWAITING INPUT</v>
      </c>
      <c r="S1009" s="11" t="str">
        <f t="shared" si="49"/>
        <v/>
      </c>
    </row>
    <row r="1010" spans="1:19" ht="20.25" x14ac:dyDescent="0.25">
      <c r="A1010" s="46"/>
      <c r="B1010" s="46"/>
      <c r="C1010" s="46"/>
      <c r="D1010" s="46"/>
      <c r="E1010" s="46"/>
      <c r="F1010" s="46"/>
      <c r="G1010" s="46"/>
      <c r="H1010" s="46"/>
      <c r="J1010" s="16"/>
      <c r="K1010" s="16"/>
      <c r="L1010" s="16"/>
      <c r="M1010" s="11" t="str">
        <f t="shared" si="51"/>
        <v>AWAITING INPUT</v>
      </c>
      <c r="O1010" s="15"/>
      <c r="P1010" s="13" t="str">
        <f t="shared" si="50"/>
        <v>←</v>
      </c>
      <c r="Q1010" s="7" t="str" cm="1">
        <f t="array" ref="Q1010">_xlfn.IFS(M1010="ACTIVE","",M1010="LEAVER","ENTER DOL",M1010="LEAVER @ 31/03","ENTER DOL",M1010="OPT OUT","ENTER OPT OUT DATE",M1010="CAREER BREAK","ENTER START DATE OF CAREER BREAK",M1010="DEATH IN SERVICE","ENTER DATE OF DEATH",M1010="SWITCH TO PARTNERSHIP","ENTER SWITCH DATE",M1010="SWITCH TO ALPHA","ENTER SWITCH DATE",M1010="NEW JOINER","ENTER EMPLOYMENT START DATE",M1010="OPT IN","ENTER OPT IN DATE",M1010="NEW JOINER / LEAVER","ENTER START DATE AND DOL",M1010="NEW JOINER / OPT OUT","ENTER START DATE AND DATE OF OPT OUT",M1010="NEW JOINER / PARTNERSHIP","ENTER START DATE AND DATE OF SWITCH TO PARTNERSHIP",M1010="LEAVER FROM CAREER BREAK","ENTER DOL",M1010="LEAVER FROM OPT OUT","ENTER DOL",M1010="LEAVER FROM PARTNERSHIP","ENTER DOL",M1010="RETURN FROM CAREER BREAK","ENTER RETURN BACK DATE",M1010="INVALID COMBINATION","REVIEW INPUT",M1010="AWAITING INPUT","AWAITING INPUT",M1010="CONTINUOUS OPT OUT","",M1010="CONTINUOUS CAREER BREAK","",M1010="CONTINUOUS PARTNERSHIP","")</f>
        <v>AWAITING INPUT</v>
      </c>
      <c r="S1010" s="11" t="str">
        <f t="shared" si="49"/>
        <v/>
      </c>
    </row>
    <row r="1011" spans="1:19" ht="20.25" x14ac:dyDescent="0.25">
      <c r="A1011" s="46"/>
      <c r="B1011" s="46"/>
      <c r="C1011" s="46"/>
      <c r="D1011" s="46"/>
      <c r="E1011" s="46"/>
      <c r="F1011" s="46"/>
      <c r="G1011" s="46"/>
      <c r="H1011" s="46"/>
      <c r="J1011" s="16"/>
      <c r="K1011" s="16"/>
      <c r="L1011" s="16"/>
      <c r="M1011" s="11" t="str">
        <f t="shared" si="51"/>
        <v>AWAITING INPUT</v>
      </c>
      <c r="O1011" s="15"/>
      <c r="P1011" s="13" t="str">
        <f t="shared" si="50"/>
        <v>←</v>
      </c>
      <c r="Q1011" s="7" t="str" cm="1">
        <f t="array" ref="Q1011">_xlfn.IFS(M1011="ACTIVE","",M1011="LEAVER","ENTER DOL",M1011="LEAVER @ 31/03","ENTER DOL",M1011="OPT OUT","ENTER OPT OUT DATE",M1011="CAREER BREAK","ENTER START DATE OF CAREER BREAK",M1011="DEATH IN SERVICE","ENTER DATE OF DEATH",M1011="SWITCH TO PARTNERSHIP","ENTER SWITCH DATE",M1011="SWITCH TO ALPHA","ENTER SWITCH DATE",M1011="NEW JOINER","ENTER EMPLOYMENT START DATE",M1011="OPT IN","ENTER OPT IN DATE",M1011="NEW JOINER / LEAVER","ENTER START DATE AND DOL",M1011="NEW JOINER / OPT OUT","ENTER START DATE AND DATE OF OPT OUT",M1011="NEW JOINER / PARTNERSHIP","ENTER START DATE AND DATE OF SWITCH TO PARTNERSHIP",M1011="LEAVER FROM CAREER BREAK","ENTER DOL",M1011="LEAVER FROM OPT OUT","ENTER DOL",M1011="LEAVER FROM PARTNERSHIP","ENTER DOL",M1011="RETURN FROM CAREER BREAK","ENTER RETURN BACK DATE",M1011="INVALID COMBINATION","REVIEW INPUT",M1011="AWAITING INPUT","AWAITING INPUT",M1011="CONTINUOUS OPT OUT","",M1011="CONTINUOUS CAREER BREAK","",M1011="CONTINUOUS PARTNERSHIP","")</f>
        <v>AWAITING INPUT</v>
      </c>
      <c r="S1011" s="11" t="str">
        <f t="shared" si="49"/>
        <v/>
      </c>
    </row>
    <row r="1012" spans="1:19" ht="20.25" x14ac:dyDescent="0.25">
      <c r="A1012" s="46"/>
      <c r="B1012" s="46"/>
      <c r="C1012" s="46"/>
      <c r="D1012" s="46"/>
      <c r="E1012" s="46"/>
      <c r="F1012" s="46"/>
      <c r="G1012" s="46"/>
      <c r="H1012" s="46"/>
      <c r="J1012" s="16"/>
      <c r="K1012" s="16"/>
      <c r="L1012" s="16"/>
      <c r="M1012" s="11" t="str">
        <f t="shared" si="51"/>
        <v>AWAITING INPUT</v>
      </c>
      <c r="O1012" s="15"/>
      <c r="P1012" s="13" t="str">
        <f t="shared" si="50"/>
        <v>←</v>
      </c>
      <c r="Q1012" s="7" t="str" cm="1">
        <f t="array" ref="Q1012">_xlfn.IFS(M1012="ACTIVE","",M1012="LEAVER","ENTER DOL",M1012="LEAVER @ 31/03","ENTER DOL",M1012="OPT OUT","ENTER OPT OUT DATE",M1012="CAREER BREAK","ENTER START DATE OF CAREER BREAK",M1012="DEATH IN SERVICE","ENTER DATE OF DEATH",M1012="SWITCH TO PARTNERSHIP","ENTER SWITCH DATE",M1012="SWITCH TO ALPHA","ENTER SWITCH DATE",M1012="NEW JOINER","ENTER EMPLOYMENT START DATE",M1012="OPT IN","ENTER OPT IN DATE",M1012="NEW JOINER / LEAVER","ENTER START DATE AND DOL",M1012="NEW JOINER / OPT OUT","ENTER START DATE AND DATE OF OPT OUT",M1012="NEW JOINER / PARTNERSHIP","ENTER START DATE AND DATE OF SWITCH TO PARTNERSHIP",M1012="LEAVER FROM CAREER BREAK","ENTER DOL",M1012="LEAVER FROM OPT OUT","ENTER DOL",M1012="LEAVER FROM PARTNERSHIP","ENTER DOL",M1012="RETURN FROM CAREER BREAK","ENTER RETURN BACK DATE",M1012="INVALID COMBINATION","REVIEW INPUT",M1012="AWAITING INPUT","AWAITING INPUT",M1012="CONTINUOUS OPT OUT","",M1012="CONTINUOUS CAREER BREAK","",M1012="CONTINUOUS PARTNERSHIP","")</f>
        <v>AWAITING INPUT</v>
      </c>
      <c r="S1012" s="11" t="str">
        <f t="shared" si="49"/>
        <v/>
      </c>
    </row>
    <row r="1013" spans="1:19" ht="20.25" x14ac:dyDescent="0.25">
      <c r="A1013" s="46"/>
      <c r="B1013" s="46"/>
      <c r="C1013" s="46"/>
      <c r="D1013" s="46"/>
      <c r="E1013" s="46"/>
      <c r="F1013" s="46"/>
      <c r="G1013" s="46"/>
      <c r="H1013" s="46"/>
      <c r="J1013" s="16"/>
      <c r="K1013" s="16"/>
      <c r="L1013" s="16"/>
      <c r="M1013" s="11" t="str">
        <f t="shared" si="51"/>
        <v>AWAITING INPUT</v>
      </c>
      <c r="O1013" s="15"/>
      <c r="P1013" s="13" t="str">
        <f t="shared" si="50"/>
        <v>←</v>
      </c>
      <c r="Q1013" s="7" t="str" cm="1">
        <f t="array" ref="Q1013">_xlfn.IFS(M1013="ACTIVE","",M1013="LEAVER","ENTER DOL",M1013="LEAVER @ 31/03","ENTER DOL",M1013="OPT OUT","ENTER OPT OUT DATE",M1013="CAREER BREAK","ENTER START DATE OF CAREER BREAK",M1013="DEATH IN SERVICE","ENTER DATE OF DEATH",M1013="SWITCH TO PARTNERSHIP","ENTER SWITCH DATE",M1013="SWITCH TO ALPHA","ENTER SWITCH DATE",M1013="NEW JOINER","ENTER EMPLOYMENT START DATE",M1013="OPT IN","ENTER OPT IN DATE",M1013="NEW JOINER / LEAVER","ENTER START DATE AND DOL",M1013="NEW JOINER / OPT OUT","ENTER START DATE AND DATE OF OPT OUT",M1013="NEW JOINER / PARTNERSHIP","ENTER START DATE AND DATE OF SWITCH TO PARTNERSHIP",M1013="LEAVER FROM CAREER BREAK","ENTER DOL",M1013="LEAVER FROM OPT OUT","ENTER DOL",M1013="LEAVER FROM PARTNERSHIP","ENTER DOL",M1013="RETURN FROM CAREER BREAK","ENTER RETURN BACK DATE",M1013="INVALID COMBINATION","REVIEW INPUT",M1013="AWAITING INPUT","AWAITING INPUT",M1013="CONTINUOUS OPT OUT","",M1013="CONTINUOUS CAREER BREAK","",M1013="CONTINUOUS PARTNERSHIP","")</f>
        <v>AWAITING INPUT</v>
      </c>
      <c r="S1013" s="11" t="str">
        <f t="shared" si="49"/>
        <v/>
      </c>
    </row>
    <row r="1014" spans="1:19" ht="20.25" x14ac:dyDescent="0.25">
      <c r="A1014" s="46"/>
      <c r="B1014" s="46"/>
      <c r="C1014" s="46"/>
      <c r="D1014" s="46"/>
      <c r="E1014" s="46"/>
      <c r="F1014" s="46"/>
      <c r="G1014" s="46"/>
      <c r="H1014" s="46"/>
      <c r="J1014" s="16"/>
      <c r="K1014" s="16"/>
      <c r="L1014" s="16"/>
      <c r="M1014" s="11" t="str">
        <f t="shared" si="51"/>
        <v>AWAITING INPUT</v>
      </c>
      <c r="O1014" s="15"/>
      <c r="P1014" s="13" t="str">
        <f t="shared" si="50"/>
        <v>←</v>
      </c>
      <c r="Q1014" s="7" t="str" cm="1">
        <f t="array" ref="Q1014">_xlfn.IFS(M1014="ACTIVE","",M1014="LEAVER","ENTER DOL",M1014="LEAVER @ 31/03","ENTER DOL",M1014="OPT OUT","ENTER OPT OUT DATE",M1014="CAREER BREAK","ENTER START DATE OF CAREER BREAK",M1014="DEATH IN SERVICE","ENTER DATE OF DEATH",M1014="SWITCH TO PARTNERSHIP","ENTER SWITCH DATE",M1014="SWITCH TO ALPHA","ENTER SWITCH DATE",M1014="NEW JOINER","ENTER EMPLOYMENT START DATE",M1014="OPT IN","ENTER OPT IN DATE",M1014="NEW JOINER / LEAVER","ENTER START DATE AND DOL",M1014="NEW JOINER / OPT OUT","ENTER START DATE AND DATE OF OPT OUT",M1014="NEW JOINER / PARTNERSHIP","ENTER START DATE AND DATE OF SWITCH TO PARTNERSHIP",M1014="LEAVER FROM CAREER BREAK","ENTER DOL",M1014="LEAVER FROM OPT OUT","ENTER DOL",M1014="LEAVER FROM PARTNERSHIP","ENTER DOL",M1014="RETURN FROM CAREER BREAK","ENTER RETURN BACK DATE",M1014="INVALID COMBINATION","REVIEW INPUT",M1014="AWAITING INPUT","AWAITING INPUT",M1014="CONTINUOUS OPT OUT","",M1014="CONTINUOUS CAREER BREAK","",M1014="CONTINUOUS PARTNERSHIP","")</f>
        <v>AWAITING INPUT</v>
      </c>
      <c r="S1014" s="11" t="str">
        <f t="shared" si="49"/>
        <v/>
      </c>
    </row>
    <row r="1015" spans="1:19" ht="20.25" x14ac:dyDescent="0.25">
      <c r="A1015" s="46"/>
      <c r="B1015" s="46"/>
      <c r="C1015" s="46"/>
      <c r="D1015" s="46"/>
      <c r="E1015" s="46"/>
      <c r="F1015" s="46"/>
      <c r="G1015" s="46"/>
      <c r="H1015" s="46"/>
      <c r="J1015" s="16"/>
      <c r="K1015" s="16"/>
      <c r="L1015" s="16"/>
      <c r="M1015" s="11" t="str">
        <f t="shared" si="51"/>
        <v>AWAITING INPUT</v>
      </c>
      <c r="O1015" s="15"/>
      <c r="P1015" s="13" t="str">
        <f t="shared" si="50"/>
        <v>←</v>
      </c>
      <c r="Q1015" s="7" t="str" cm="1">
        <f t="array" ref="Q1015">_xlfn.IFS(M1015="ACTIVE","",M1015="LEAVER","ENTER DOL",M1015="LEAVER @ 31/03","ENTER DOL",M1015="OPT OUT","ENTER OPT OUT DATE",M1015="CAREER BREAK","ENTER START DATE OF CAREER BREAK",M1015="DEATH IN SERVICE","ENTER DATE OF DEATH",M1015="SWITCH TO PARTNERSHIP","ENTER SWITCH DATE",M1015="SWITCH TO ALPHA","ENTER SWITCH DATE",M1015="NEW JOINER","ENTER EMPLOYMENT START DATE",M1015="OPT IN","ENTER OPT IN DATE",M1015="NEW JOINER / LEAVER","ENTER START DATE AND DOL",M1015="NEW JOINER / OPT OUT","ENTER START DATE AND DATE OF OPT OUT",M1015="NEW JOINER / PARTNERSHIP","ENTER START DATE AND DATE OF SWITCH TO PARTNERSHIP",M1015="LEAVER FROM CAREER BREAK","ENTER DOL",M1015="LEAVER FROM OPT OUT","ENTER DOL",M1015="LEAVER FROM PARTNERSHIP","ENTER DOL",M1015="RETURN FROM CAREER BREAK","ENTER RETURN BACK DATE",M1015="INVALID COMBINATION","REVIEW INPUT",M1015="AWAITING INPUT","AWAITING INPUT",M1015="CONTINUOUS OPT OUT","",M1015="CONTINUOUS CAREER BREAK","",M1015="CONTINUOUS PARTNERSHIP","")</f>
        <v>AWAITING INPUT</v>
      </c>
      <c r="S1015" s="11" t="str">
        <f t="shared" si="49"/>
        <v/>
      </c>
    </row>
    <row r="1016" spans="1:19" ht="20.25" x14ac:dyDescent="0.25">
      <c r="A1016" s="46"/>
      <c r="B1016" s="46"/>
      <c r="C1016" s="46"/>
      <c r="D1016" s="46"/>
      <c r="E1016" s="46"/>
      <c r="F1016" s="46"/>
      <c r="G1016" s="46"/>
      <c r="H1016" s="46"/>
      <c r="J1016" s="16"/>
      <c r="K1016" s="16"/>
      <c r="L1016" s="16"/>
      <c r="M1016" s="11" t="str">
        <f t="shared" si="51"/>
        <v>AWAITING INPUT</v>
      </c>
      <c r="O1016" s="15"/>
      <c r="P1016" s="13" t="str">
        <f t="shared" si="50"/>
        <v>←</v>
      </c>
      <c r="Q1016" s="7" t="str" cm="1">
        <f t="array" ref="Q1016">_xlfn.IFS(M1016="ACTIVE","",M1016="LEAVER","ENTER DOL",M1016="LEAVER @ 31/03","ENTER DOL",M1016="OPT OUT","ENTER OPT OUT DATE",M1016="CAREER BREAK","ENTER START DATE OF CAREER BREAK",M1016="DEATH IN SERVICE","ENTER DATE OF DEATH",M1016="SWITCH TO PARTNERSHIP","ENTER SWITCH DATE",M1016="SWITCH TO ALPHA","ENTER SWITCH DATE",M1016="NEW JOINER","ENTER EMPLOYMENT START DATE",M1016="OPT IN","ENTER OPT IN DATE",M1016="NEW JOINER / LEAVER","ENTER START DATE AND DOL",M1016="NEW JOINER / OPT OUT","ENTER START DATE AND DATE OF OPT OUT",M1016="NEW JOINER / PARTNERSHIP","ENTER START DATE AND DATE OF SWITCH TO PARTNERSHIP",M1016="LEAVER FROM CAREER BREAK","ENTER DOL",M1016="LEAVER FROM OPT OUT","ENTER DOL",M1016="LEAVER FROM PARTNERSHIP","ENTER DOL",M1016="RETURN FROM CAREER BREAK","ENTER RETURN BACK DATE",M1016="INVALID COMBINATION","REVIEW INPUT",M1016="AWAITING INPUT","AWAITING INPUT",M1016="CONTINUOUS OPT OUT","",M1016="CONTINUOUS CAREER BREAK","",M1016="CONTINUOUS PARTNERSHIP","")</f>
        <v>AWAITING INPUT</v>
      </c>
      <c r="S1016" s="11" t="str">
        <f t="shared" si="49"/>
        <v/>
      </c>
    </row>
    <row r="1017" spans="1:19" ht="20.25" x14ac:dyDescent="0.25">
      <c r="A1017" s="46"/>
      <c r="B1017" s="46"/>
      <c r="C1017" s="46"/>
      <c r="D1017" s="46"/>
      <c r="E1017" s="46"/>
      <c r="F1017" s="46"/>
      <c r="G1017" s="46"/>
      <c r="H1017" s="46"/>
      <c r="J1017" s="16"/>
      <c r="K1017" s="16"/>
      <c r="L1017" s="16"/>
      <c r="M1017" s="11" t="str">
        <f t="shared" si="51"/>
        <v>AWAITING INPUT</v>
      </c>
      <c r="O1017" s="15"/>
      <c r="P1017" s="13" t="str">
        <f t="shared" si="50"/>
        <v>←</v>
      </c>
      <c r="Q1017" s="7" t="str" cm="1">
        <f t="array" ref="Q1017">_xlfn.IFS(M1017="ACTIVE","",M1017="LEAVER","ENTER DOL",M1017="LEAVER @ 31/03","ENTER DOL",M1017="OPT OUT","ENTER OPT OUT DATE",M1017="CAREER BREAK","ENTER START DATE OF CAREER BREAK",M1017="DEATH IN SERVICE","ENTER DATE OF DEATH",M1017="SWITCH TO PARTNERSHIP","ENTER SWITCH DATE",M1017="SWITCH TO ALPHA","ENTER SWITCH DATE",M1017="NEW JOINER","ENTER EMPLOYMENT START DATE",M1017="OPT IN","ENTER OPT IN DATE",M1017="NEW JOINER / LEAVER","ENTER START DATE AND DOL",M1017="NEW JOINER / OPT OUT","ENTER START DATE AND DATE OF OPT OUT",M1017="NEW JOINER / PARTNERSHIP","ENTER START DATE AND DATE OF SWITCH TO PARTNERSHIP",M1017="LEAVER FROM CAREER BREAK","ENTER DOL",M1017="LEAVER FROM OPT OUT","ENTER DOL",M1017="LEAVER FROM PARTNERSHIP","ENTER DOL",M1017="RETURN FROM CAREER BREAK","ENTER RETURN BACK DATE",M1017="INVALID COMBINATION","REVIEW INPUT",M1017="AWAITING INPUT","AWAITING INPUT",M1017="CONTINUOUS OPT OUT","",M1017="CONTINUOUS CAREER BREAK","",M1017="CONTINUOUS PARTNERSHIP","")</f>
        <v>AWAITING INPUT</v>
      </c>
      <c r="S1017" s="11" t="str">
        <f t="shared" si="49"/>
        <v/>
      </c>
    </row>
    <row r="1018" spans="1:19" ht="20.25" x14ac:dyDescent="0.25">
      <c r="A1018" s="46"/>
      <c r="B1018" s="46"/>
      <c r="C1018" s="46"/>
      <c r="D1018" s="46"/>
      <c r="E1018" s="46"/>
      <c r="F1018" s="46"/>
      <c r="G1018" s="46"/>
      <c r="H1018" s="46"/>
      <c r="J1018" s="16"/>
      <c r="K1018" s="16"/>
      <c r="L1018" s="16"/>
      <c r="M1018" s="11" t="str">
        <f t="shared" si="51"/>
        <v>AWAITING INPUT</v>
      </c>
      <c r="O1018" s="15"/>
      <c r="P1018" s="13" t="str">
        <f t="shared" si="50"/>
        <v>←</v>
      </c>
      <c r="Q1018" s="7" t="str" cm="1">
        <f t="array" ref="Q1018">_xlfn.IFS(M1018="ACTIVE","",M1018="LEAVER","ENTER DOL",M1018="LEAVER @ 31/03","ENTER DOL",M1018="OPT OUT","ENTER OPT OUT DATE",M1018="CAREER BREAK","ENTER START DATE OF CAREER BREAK",M1018="DEATH IN SERVICE","ENTER DATE OF DEATH",M1018="SWITCH TO PARTNERSHIP","ENTER SWITCH DATE",M1018="SWITCH TO ALPHA","ENTER SWITCH DATE",M1018="NEW JOINER","ENTER EMPLOYMENT START DATE",M1018="OPT IN","ENTER OPT IN DATE",M1018="NEW JOINER / LEAVER","ENTER START DATE AND DOL",M1018="NEW JOINER / OPT OUT","ENTER START DATE AND DATE OF OPT OUT",M1018="NEW JOINER / PARTNERSHIP","ENTER START DATE AND DATE OF SWITCH TO PARTNERSHIP",M1018="LEAVER FROM CAREER BREAK","ENTER DOL",M1018="LEAVER FROM OPT OUT","ENTER DOL",M1018="LEAVER FROM PARTNERSHIP","ENTER DOL",M1018="RETURN FROM CAREER BREAK","ENTER RETURN BACK DATE",M1018="INVALID COMBINATION","REVIEW INPUT",M1018="AWAITING INPUT","AWAITING INPUT",M1018="CONTINUOUS OPT OUT","",M1018="CONTINUOUS CAREER BREAK","",M1018="CONTINUOUS PARTNERSHIP","")</f>
        <v>AWAITING INPUT</v>
      </c>
      <c r="S1018" s="11" t="str">
        <f t="shared" si="49"/>
        <v/>
      </c>
    </row>
    <row r="1019" spans="1:19" ht="20.25" x14ac:dyDescent="0.25">
      <c r="A1019" s="46"/>
      <c r="B1019" s="46"/>
      <c r="C1019" s="46"/>
      <c r="D1019" s="46"/>
      <c r="E1019" s="46"/>
      <c r="F1019" s="46"/>
      <c r="G1019" s="46"/>
      <c r="H1019" s="46"/>
      <c r="J1019" s="16"/>
      <c r="K1019" s="16"/>
      <c r="L1019" s="16"/>
      <c r="M1019" s="11" t="str">
        <f t="shared" si="51"/>
        <v>AWAITING INPUT</v>
      </c>
      <c r="O1019" s="15"/>
      <c r="P1019" s="13" t="str">
        <f t="shared" si="50"/>
        <v>←</v>
      </c>
      <c r="Q1019" s="7" t="str" cm="1">
        <f t="array" ref="Q1019">_xlfn.IFS(M1019="ACTIVE","",M1019="LEAVER","ENTER DOL",M1019="LEAVER @ 31/03","ENTER DOL",M1019="OPT OUT","ENTER OPT OUT DATE",M1019="CAREER BREAK","ENTER START DATE OF CAREER BREAK",M1019="DEATH IN SERVICE","ENTER DATE OF DEATH",M1019="SWITCH TO PARTNERSHIP","ENTER SWITCH DATE",M1019="SWITCH TO ALPHA","ENTER SWITCH DATE",M1019="NEW JOINER","ENTER EMPLOYMENT START DATE",M1019="OPT IN","ENTER OPT IN DATE",M1019="NEW JOINER / LEAVER","ENTER START DATE AND DOL",M1019="NEW JOINER / OPT OUT","ENTER START DATE AND DATE OF OPT OUT",M1019="NEW JOINER / PARTNERSHIP","ENTER START DATE AND DATE OF SWITCH TO PARTNERSHIP",M1019="LEAVER FROM CAREER BREAK","ENTER DOL",M1019="LEAVER FROM OPT OUT","ENTER DOL",M1019="LEAVER FROM PARTNERSHIP","ENTER DOL",M1019="RETURN FROM CAREER BREAK","ENTER RETURN BACK DATE",M1019="INVALID COMBINATION","REVIEW INPUT",M1019="AWAITING INPUT","AWAITING INPUT",M1019="CONTINUOUS OPT OUT","",M1019="CONTINUOUS CAREER BREAK","",M1019="CONTINUOUS PARTNERSHIP","")</f>
        <v>AWAITING INPUT</v>
      </c>
      <c r="S1019" s="11" t="str">
        <f t="shared" si="49"/>
        <v/>
      </c>
    </row>
    <row r="1020" spans="1:19" ht="20.25" x14ac:dyDescent="0.25">
      <c r="A1020" s="46"/>
      <c r="B1020" s="46"/>
      <c r="C1020" s="46"/>
      <c r="D1020" s="46"/>
      <c r="E1020" s="46"/>
      <c r="F1020" s="46"/>
      <c r="G1020" s="46"/>
      <c r="H1020" s="46"/>
      <c r="J1020" s="16"/>
      <c r="K1020" s="16"/>
      <c r="L1020" s="16"/>
      <c r="M1020" s="11" t="str">
        <f t="shared" si="51"/>
        <v>AWAITING INPUT</v>
      </c>
      <c r="O1020" s="15"/>
      <c r="P1020" s="13" t="str">
        <f t="shared" si="50"/>
        <v>←</v>
      </c>
      <c r="Q1020" s="7" t="str" cm="1">
        <f t="array" ref="Q1020">_xlfn.IFS(M1020="ACTIVE","",M1020="LEAVER","ENTER DOL",M1020="LEAVER @ 31/03","ENTER DOL",M1020="OPT OUT","ENTER OPT OUT DATE",M1020="CAREER BREAK","ENTER START DATE OF CAREER BREAK",M1020="DEATH IN SERVICE","ENTER DATE OF DEATH",M1020="SWITCH TO PARTNERSHIP","ENTER SWITCH DATE",M1020="SWITCH TO ALPHA","ENTER SWITCH DATE",M1020="NEW JOINER","ENTER EMPLOYMENT START DATE",M1020="OPT IN","ENTER OPT IN DATE",M1020="NEW JOINER / LEAVER","ENTER START DATE AND DOL",M1020="NEW JOINER / OPT OUT","ENTER START DATE AND DATE OF OPT OUT",M1020="NEW JOINER / PARTNERSHIP","ENTER START DATE AND DATE OF SWITCH TO PARTNERSHIP",M1020="LEAVER FROM CAREER BREAK","ENTER DOL",M1020="LEAVER FROM OPT OUT","ENTER DOL",M1020="LEAVER FROM PARTNERSHIP","ENTER DOL",M1020="RETURN FROM CAREER BREAK","ENTER RETURN BACK DATE",M1020="INVALID COMBINATION","REVIEW INPUT",M1020="AWAITING INPUT","AWAITING INPUT",M1020="CONTINUOUS OPT OUT","",M1020="CONTINUOUS CAREER BREAK","",M1020="CONTINUOUS PARTNERSHIP","")</f>
        <v>AWAITING INPUT</v>
      </c>
      <c r="S1020" s="11" t="str">
        <f t="shared" si="49"/>
        <v/>
      </c>
    </row>
    <row r="1021" spans="1:19" ht="20.25" x14ac:dyDescent="0.25">
      <c r="A1021" s="46"/>
      <c r="B1021" s="46"/>
      <c r="C1021" s="46"/>
      <c r="D1021" s="46"/>
      <c r="E1021" s="46"/>
      <c r="F1021" s="46"/>
      <c r="G1021" s="46"/>
      <c r="H1021" s="46"/>
      <c r="J1021" s="16"/>
      <c r="K1021" s="16"/>
      <c r="L1021" s="16"/>
      <c r="M1021" s="11" t="str">
        <f t="shared" si="51"/>
        <v>AWAITING INPUT</v>
      </c>
      <c r="O1021" s="15"/>
      <c r="P1021" s="13" t="str">
        <f t="shared" si="50"/>
        <v>←</v>
      </c>
      <c r="Q1021" s="7" t="str" cm="1">
        <f t="array" ref="Q1021">_xlfn.IFS(M1021="ACTIVE","",M1021="LEAVER","ENTER DOL",M1021="LEAVER @ 31/03","ENTER DOL",M1021="OPT OUT","ENTER OPT OUT DATE",M1021="CAREER BREAK","ENTER START DATE OF CAREER BREAK",M1021="DEATH IN SERVICE","ENTER DATE OF DEATH",M1021="SWITCH TO PARTNERSHIP","ENTER SWITCH DATE",M1021="SWITCH TO ALPHA","ENTER SWITCH DATE",M1021="NEW JOINER","ENTER EMPLOYMENT START DATE",M1021="OPT IN","ENTER OPT IN DATE",M1021="NEW JOINER / LEAVER","ENTER START DATE AND DOL",M1021="NEW JOINER / OPT OUT","ENTER START DATE AND DATE OF OPT OUT",M1021="NEW JOINER / PARTNERSHIP","ENTER START DATE AND DATE OF SWITCH TO PARTNERSHIP",M1021="LEAVER FROM CAREER BREAK","ENTER DOL",M1021="LEAVER FROM OPT OUT","ENTER DOL",M1021="LEAVER FROM PARTNERSHIP","ENTER DOL",M1021="RETURN FROM CAREER BREAK","ENTER RETURN BACK DATE",M1021="INVALID COMBINATION","REVIEW INPUT",M1021="AWAITING INPUT","AWAITING INPUT",M1021="CONTINUOUS OPT OUT","",M1021="CONTINUOUS CAREER BREAK","",M1021="CONTINUOUS PARTNERSHIP","")</f>
        <v>AWAITING INPUT</v>
      </c>
      <c r="S1021" s="11" t="str">
        <f t="shared" si="49"/>
        <v/>
      </c>
    </row>
    <row r="1022" spans="1:19" ht="20.25" x14ac:dyDescent="0.25">
      <c r="A1022" s="46"/>
      <c r="B1022" s="46"/>
      <c r="C1022" s="46"/>
      <c r="D1022" s="46"/>
      <c r="E1022" s="46"/>
      <c r="F1022" s="46"/>
      <c r="G1022" s="46"/>
      <c r="H1022" s="46"/>
      <c r="J1022" s="16"/>
      <c r="K1022" s="16"/>
      <c r="L1022" s="16"/>
      <c r="M1022" s="11" t="str">
        <f t="shared" si="51"/>
        <v>AWAITING INPUT</v>
      </c>
      <c r="O1022" s="15"/>
      <c r="P1022" s="13" t="str">
        <f t="shared" si="50"/>
        <v>←</v>
      </c>
      <c r="Q1022" s="7" t="str" cm="1">
        <f t="array" ref="Q1022">_xlfn.IFS(M1022="ACTIVE","",M1022="LEAVER","ENTER DOL",M1022="LEAVER @ 31/03","ENTER DOL",M1022="OPT OUT","ENTER OPT OUT DATE",M1022="CAREER BREAK","ENTER START DATE OF CAREER BREAK",M1022="DEATH IN SERVICE","ENTER DATE OF DEATH",M1022="SWITCH TO PARTNERSHIP","ENTER SWITCH DATE",M1022="SWITCH TO ALPHA","ENTER SWITCH DATE",M1022="NEW JOINER","ENTER EMPLOYMENT START DATE",M1022="OPT IN","ENTER OPT IN DATE",M1022="NEW JOINER / LEAVER","ENTER START DATE AND DOL",M1022="NEW JOINER / OPT OUT","ENTER START DATE AND DATE OF OPT OUT",M1022="NEW JOINER / PARTNERSHIP","ENTER START DATE AND DATE OF SWITCH TO PARTNERSHIP",M1022="LEAVER FROM CAREER BREAK","ENTER DOL",M1022="LEAVER FROM OPT OUT","ENTER DOL",M1022="LEAVER FROM PARTNERSHIP","ENTER DOL",M1022="RETURN FROM CAREER BREAK","ENTER RETURN BACK DATE",M1022="INVALID COMBINATION","REVIEW INPUT",M1022="AWAITING INPUT","AWAITING INPUT",M1022="CONTINUOUS OPT OUT","",M1022="CONTINUOUS CAREER BREAK","",M1022="CONTINUOUS PARTNERSHIP","")</f>
        <v>AWAITING INPUT</v>
      </c>
      <c r="S1022" s="11" t="str">
        <f t="shared" si="49"/>
        <v/>
      </c>
    </row>
    <row r="1023" spans="1:19" ht="20.25" x14ac:dyDescent="0.25">
      <c r="A1023" s="46"/>
      <c r="B1023" s="46"/>
      <c r="C1023" s="46"/>
      <c r="D1023" s="46"/>
      <c r="E1023" s="46"/>
      <c r="F1023" s="46"/>
      <c r="G1023" s="46"/>
      <c r="H1023" s="46"/>
      <c r="J1023" s="16"/>
      <c r="K1023" s="16"/>
      <c r="L1023" s="16"/>
      <c r="M1023" s="11" t="str">
        <f t="shared" si="51"/>
        <v>AWAITING INPUT</v>
      </c>
      <c r="O1023" s="15"/>
      <c r="P1023" s="13" t="str">
        <f t="shared" si="50"/>
        <v>←</v>
      </c>
      <c r="Q1023" s="7" t="str" cm="1">
        <f t="array" ref="Q1023">_xlfn.IFS(M1023="ACTIVE","",M1023="LEAVER","ENTER DOL",M1023="LEAVER @ 31/03","ENTER DOL",M1023="OPT OUT","ENTER OPT OUT DATE",M1023="CAREER BREAK","ENTER START DATE OF CAREER BREAK",M1023="DEATH IN SERVICE","ENTER DATE OF DEATH",M1023="SWITCH TO PARTNERSHIP","ENTER SWITCH DATE",M1023="SWITCH TO ALPHA","ENTER SWITCH DATE",M1023="NEW JOINER","ENTER EMPLOYMENT START DATE",M1023="OPT IN","ENTER OPT IN DATE",M1023="NEW JOINER / LEAVER","ENTER START DATE AND DOL",M1023="NEW JOINER / OPT OUT","ENTER START DATE AND DATE OF OPT OUT",M1023="NEW JOINER / PARTNERSHIP","ENTER START DATE AND DATE OF SWITCH TO PARTNERSHIP",M1023="LEAVER FROM CAREER BREAK","ENTER DOL",M1023="LEAVER FROM OPT OUT","ENTER DOL",M1023="LEAVER FROM PARTNERSHIP","ENTER DOL",M1023="RETURN FROM CAREER BREAK","ENTER RETURN BACK DATE",M1023="INVALID COMBINATION","REVIEW INPUT",M1023="AWAITING INPUT","AWAITING INPUT",M1023="CONTINUOUS OPT OUT","",M1023="CONTINUOUS CAREER BREAK","",M1023="CONTINUOUS PARTNERSHIP","")</f>
        <v>AWAITING INPUT</v>
      </c>
      <c r="S1023" s="11" t="str">
        <f t="shared" si="49"/>
        <v/>
      </c>
    </row>
    <row r="1024" spans="1:19" ht="20.25" x14ac:dyDescent="0.25">
      <c r="A1024" s="46"/>
      <c r="B1024" s="46"/>
      <c r="C1024" s="46"/>
      <c r="D1024" s="46"/>
      <c r="E1024" s="46"/>
      <c r="F1024" s="46"/>
      <c r="G1024" s="46"/>
      <c r="H1024" s="46"/>
      <c r="J1024" s="16"/>
      <c r="K1024" s="16"/>
      <c r="L1024" s="16"/>
      <c r="M1024" s="11" t="str">
        <f t="shared" si="51"/>
        <v>AWAITING INPUT</v>
      </c>
      <c r="O1024" s="15"/>
      <c r="P1024" s="13" t="str">
        <f t="shared" si="50"/>
        <v>←</v>
      </c>
      <c r="Q1024" s="7" t="str" cm="1">
        <f t="array" ref="Q1024">_xlfn.IFS(M1024="ACTIVE","",M1024="LEAVER","ENTER DOL",M1024="LEAVER @ 31/03","ENTER DOL",M1024="OPT OUT","ENTER OPT OUT DATE",M1024="CAREER BREAK","ENTER START DATE OF CAREER BREAK",M1024="DEATH IN SERVICE","ENTER DATE OF DEATH",M1024="SWITCH TO PARTNERSHIP","ENTER SWITCH DATE",M1024="SWITCH TO ALPHA","ENTER SWITCH DATE",M1024="NEW JOINER","ENTER EMPLOYMENT START DATE",M1024="OPT IN","ENTER OPT IN DATE",M1024="NEW JOINER / LEAVER","ENTER START DATE AND DOL",M1024="NEW JOINER / OPT OUT","ENTER START DATE AND DATE OF OPT OUT",M1024="NEW JOINER / PARTNERSHIP","ENTER START DATE AND DATE OF SWITCH TO PARTNERSHIP",M1024="LEAVER FROM CAREER BREAK","ENTER DOL",M1024="LEAVER FROM OPT OUT","ENTER DOL",M1024="LEAVER FROM PARTNERSHIP","ENTER DOL",M1024="RETURN FROM CAREER BREAK","ENTER RETURN BACK DATE",M1024="INVALID COMBINATION","REVIEW INPUT",M1024="AWAITING INPUT","AWAITING INPUT",M1024="CONTINUOUS OPT OUT","",M1024="CONTINUOUS CAREER BREAK","",M1024="CONTINUOUS PARTNERSHIP","")</f>
        <v>AWAITING INPUT</v>
      </c>
      <c r="S1024" s="11" t="str">
        <f t="shared" si="49"/>
        <v/>
      </c>
    </row>
    <row r="1025" spans="1:19" ht="20.25" x14ac:dyDescent="0.25">
      <c r="A1025" s="46"/>
      <c r="B1025" s="46"/>
      <c r="C1025" s="46"/>
      <c r="D1025" s="46"/>
      <c r="E1025" s="46"/>
      <c r="F1025" s="46"/>
      <c r="G1025" s="46"/>
      <c r="H1025" s="46"/>
      <c r="J1025" s="16"/>
      <c r="K1025" s="16"/>
      <c r="L1025" s="16"/>
      <c r="M1025" s="11" t="str">
        <f t="shared" si="51"/>
        <v>AWAITING INPUT</v>
      </c>
      <c r="O1025" s="15"/>
      <c r="P1025" s="13" t="str">
        <f t="shared" si="50"/>
        <v>←</v>
      </c>
      <c r="Q1025" s="7" t="str" cm="1">
        <f t="array" ref="Q1025">_xlfn.IFS(M1025="ACTIVE","",M1025="LEAVER","ENTER DOL",M1025="LEAVER @ 31/03","ENTER DOL",M1025="OPT OUT","ENTER OPT OUT DATE",M1025="CAREER BREAK","ENTER START DATE OF CAREER BREAK",M1025="DEATH IN SERVICE","ENTER DATE OF DEATH",M1025="SWITCH TO PARTNERSHIP","ENTER SWITCH DATE",M1025="SWITCH TO ALPHA","ENTER SWITCH DATE",M1025="NEW JOINER","ENTER EMPLOYMENT START DATE",M1025="OPT IN","ENTER OPT IN DATE",M1025="NEW JOINER / LEAVER","ENTER START DATE AND DOL",M1025="NEW JOINER / OPT OUT","ENTER START DATE AND DATE OF OPT OUT",M1025="NEW JOINER / PARTNERSHIP","ENTER START DATE AND DATE OF SWITCH TO PARTNERSHIP",M1025="LEAVER FROM CAREER BREAK","ENTER DOL",M1025="LEAVER FROM OPT OUT","ENTER DOL",M1025="LEAVER FROM PARTNERSHIP","ENTER DOL",M1025="RETURN FROM CAREER BREAK","ENTER RETURN BACK DATE",M1025="INVALID COMBINATION","REVIEW INPUT",M1025="AWAITING INPUT","AWAITING INPUT",M1025="CONTINUOUS OPT OUT","",M1025="CONTINUOUS CAREER BREAK","",M1025="CONTINUOUS PARTNERSHIP","")</f>
        <v>AWAITING INPUT</v>
      </c>
      <c r="S1025" s="11" t="str">
        <f t="shared" si="49"/>
        <v/>
      </c>
    </row>
    <row r="1026" spans="1:19" ht="20.25" x14ac:dyDescent="0.25">
      <c r="A1026" s="46"/>
      <c r="B1026" s="46"/>
      <c r="C1026" s="46"/>
      <c r="D1026" s="46"/>
      <c r="E1026" s="46"/>
      <c r="F1026" s="46"/>
      <c r="G1026" s="46"/>
      <c r="H1026" s="46"/>
      <c r="J1026" s="16"/>
      <c r="K1026" s="16"/>
      <c r="L1026" s="16"/>
      <c r="M1026" s="11" t="str">
        <f t="shared" si="51"/>
        <v>AWAITING INPUT</v>
      </c>
      <c r="O1026" s="15"/>
      <c r="P1026" s="13" t="str">
        <f t="shared" si="50"/>
        <v>←</v>
      </c>
      <c r="Q1026" s="7" t="str" cm="1">
        <f t="array" ref="Q1026">_xlfn.IFS(M1026="ACTIVE","",M1026="LEAVER","ENTER DOL",M1026="LEAVER @ 31/03","ENTER DOL",M1026="OPT OUT","ENTER OPT OUT DATE",M1026="CAREER BREAK","ENTER START DATE OF CAREER BREAK",M1026="DEATH IN SERVICE","ENTER DATE OF DEATH",M1026="SWITCH TO PARTNERSHIP","ENTER SWITCH DATE",M1026="SWITCH TO ALPHA","ENTER SWITCH DATE",M1026="NEW JOINER","ENTER EMPLOYMENT START DATE",M1026="OPT IN","ENTER OPT IN DATE",M1026="NEW JOINER / LEAVER","ENTER START DATE AND DOL",M1026="NEW JOINER / OPT OUT","ENTER START DATE AND DATE OF OPT OUT",M1026="NEW JOINER / PARTNERSHIP","ENTER START DATE AND DATE OF SWITCH TO PARTNERSHIP",M1026="LEAVER FROM CAREER BREAK","ENTER DOL",M1026="LEAVER FROM OPT OUT","ENTER DOL",M1026="LEAVER FROM PARTNERSHIP","ENTER DOL",M1026="RETURN FROM CAREER BREAK","ENTER RETURN BACK DATE",M1026="INVALID COMBINATION","REVIEW INPUT",M1026="AWAITING INPUT","AWAITING INPUT",M1026="CONTINUOUS OPT OUT","",M1026="CONTINUOUS CAREER BREAK","",M1026="CONTINUOUS PARTNERSHIP","")</f>
        <v>AWAITING INPUT</v>
      </c>
      <c r="S1026" s="11" t="str">
        <f t="shared" si="49"/>
        <v/>
      </c>
    </row>
    <row r="1027" spans="1:19" ht="20.25" x14ac:dyDescent="0.25">
      <c r="A1027" s="46"/>
      <c r="B1027" s="46"/>
      <c r="C1027" s="46"/>
      <c r="D1027" s="46"/>
      <c r="E1027" s="46"/>
      <c r="F1027" s="46"/>
      <c r="G1027" s="46"/>
      <c r="H1027" s="46"/>
      <c r="J1027" s="16"/>
      <c r="K1027" s="16"/>
      <c r="L1027" s="16"/>
      <c r="M1027" s="11" t="str">
        <f t="shared" si="51"/>
        <v>AWAITING INPUT</v>
      </c>
      <c r="O1027" s="15"/>
      <c r="P1027" s="13" t="str">
        <f t="shared" si="50"/>
        <v>←</v>
      </c>
      <c r="Q1027" s="7" t="str" cm="1">
        <f t="array" ref="Q1027">_xlfn.IFS(M1027="ACTIVE","",M1027="LEAVER","ENTER DOL",M1027="LEAVER @ 31/03","ENTER DOL",M1027="OPT OUT","ENTER OPT OUT DATE",M1027="CAREER BREAK","ENTER START DATE OF CAREER BREAK",M1027="DEATH IN SERVICE","ENTER DATE OF DEATH",M1027="SWITCH TO PARTNERSHIP","ENTER SWITCH DATE",M1027="SWITCH TO ALPHA","ENTER SWITCH DATE",M1027="NEW JOINER","ENTER EMPLOYMENT START DATE",M1027="OPT IN","ENTER OPT IN DATE",M1027="NEW JOINER / LEAVER","ENTER START DATE AND DOL",M1027="NEW JOINER / OPT OUT","ENTER START DATE AND DATE OF OPT OUT",M1027="NEW JOINER / PARTNERSHIP","ENTER START DATE AND DATE OF SWITCH TO PARTNERSHIP",M1027="LEAVER FROM CAREER BREAK","ENTER DOL",M1027="LEAVER FROM OPT OUT","ENTER DOL",M1027="LEAVER FROM PARTNERSHIP","ENTER DOL",M1027="RETURN FROM CAREER BREAK","ENTER RETURN BACK DATE",M1027="INVALID COMBINATION","REVIEW INPUT",M1027="AWAITING INPUT","AWAITING INPUT",M1027="CONTINUOUS OPT OUT","",M1027="CONTINUOUS CAREER BREAK","",M1027="CONTINUOUS PARTNERSHIP","")</f>
        <v>AWAITING INPUT</v>
      </c>
      <c r="S1027" s="11" t="str">
        <f t="shared" si="49"/>
        <v/>
      </c>
    </row>
    <row r="1028" spans="1:19" ht="20.25" x14ac:dyDescent="0.25">
      <c r="A1028" s="46"/>
      <c r="B1028" s="46"/>
      <c r="C1028" s="46"/>
      <c r="D1028" s="46"/>
      <c r="E1028" s="46"/>
      <c r="F1028" s="46"/>
      <c r="G1028" s="46"/>
      <c r="H1028" s="46"/>
      <c r="J1028" s="16"/>
      <c r="K1028" s="16"/>
      <c r="L1028" s="16"/>
      <c r="M1028" s="11" t="str">
        <f t="shared" si="51"/>
        <v>AWAITING INPUT</v>
      </c>
      <c r="O1028" s="15"/>
      <c r="P1028" s="13" t="str">
        <f t="shared" si="50"/>
        <v>←</v>
      </c>
      <c r="Q1028" s="7" t="str" cm="1">
        <f t="array" ref="Q1028">_xlfn.IFS(M1028="ACTIVE","",M1028="LEAVER","ENTER DOL",M1028="LEAVER @ 31/03","ENTER DOL",M1028="OPT OUT","ENTER OPT OUT DATE",M1028="CAREER BREAK","ENTER START DATE OF CAREER BREAK",M1028="DEATH IN SERVICE","ENTER DATE OF DEATH",M1028="SWITCH TO PARTNERSHIP","ENTER SWITCH DATE",M1028="SWITCH TO ALPHA","ENTER SWITCH DATE",M1028="NEW JOINER","ENTER EMPLOYMENT START DATE",M1028="OPT IN","ENTER OPT IN DATE",M1028="NEW JOINER / LEAVER","ENTER START DATE AND DOL",M1028="NEW JOINER / OPT OUT","ENTER START DATE AND DATE OF OPT OUT",M1028="NEW JOINER / PARTNERSHIP","ENTER START DATE AND DATE OF SWITCH TO PARTNERSHIP",M1028="LEAVER FROM CAREER BREAK","ENTER DOL",M1028="LEAVER FROM OPT OUT","ENTER DOL",M1028="LEAVER FROM PARTNERSHIP","ENTER DOL",M1028="RETURN FROM CAREER BREAK","ENTER RETURN BACK DATE",M1028="INVALID COMBINATION","REVIEW INPUT",M1028="AWAITING INPUT","AWAITING INPUT",M1028="CONTINUOUS OPT OUT","",M1028="CONTINUOUS CAREER BREAK","",M1028="CONTINUOUS PARTNERSHIP","")</f>
        <v>AWAITING INPUT</v>
      </c>
      <c r="S1028" s="11" t="str">
        <f t="shared" si="49"/>
        <v/>
      </c>
    </row>
    <row r="1029" spans="1:19" ht="20.25" x14ac:dyDescent="0.25">
      <c r="A1029" s="46"/>
      <c r="B1029" s="46"/>
      <c r="C1029" s="46"/>
      <c r="D1029" s="46"/>
      <c r="E1029" s="46"/>
      <c r="F1029" s="46"/>
      <c r="G1029" s="46"/>
      <c r="H1029" s="46"/>
      <c r="J1029" s="16"/>
      <c r="K1029" s="16"/>
      <c r="L1029" s="16"/>
      <c r="M1029" s="11" t="str">
        <f t="shared" si="51"/>
        <v>AWAITING INPUT</v>
      </c>
      <c r="O1029" s="15"/>
      <c r="P1029" s="13" t="str">
        <f t="shared" si="50"/>
        <v>←</v>
      </c>
      <c r="Q1029" s="7" t="str" cm="1">
        <f t="array" ref="Q1029">_xlfn.IFS(M1029="ACTIVE","",M1029="LEAVER","ENTER DOL",M1029="LEAVER @ 31/03","ENTER DOL",M1029="OPT OUT","ENTER OPT OUT DATE",M1029="CAREER BREAK","ENTER START DATE OF CAREER BREAK",M1029="DEATH IN SERVICE","ENTER DATE OF DEATH",M1029="SWITCH TO PARTNERSHIP","ENTER SWITCH DATE",M1029="SWITCH TO ALPHA","ENTER SWITCH DATE",M1029="NEW JOINER","ENTER EMPLOYMENT START DATE",M1029="OPT IN","ENTER OPT IN DATE",M1029="NEW JOINER / LEAVER","ENTER START DATE AND DOL",M1029="NEW JOINER / OPT OUT","ENTER START DATE AND DATE OF OPT OUT",M1029="NEW JOINER / PARTNERSHIP","ENTER START DATE AND DATE OF SWITCH TO PARTNERSHIP",M1029="LEAVER FROM CAREER BREAK","ENTER DOL",M1029="LEAVER FROM OPT OUT","ENTER DOL",M1029="LEAVER FROM PARTNERSHIP","ENTER DOL",M1029="RETURN FROM CAREER BREAK","ENTER RETURN BACK DATE",M1029="INVALID COMBINATION","REVIEW INPUT",M1029="AWAITING INPUT","AWAITING INPUT",M1029="CONTINUOUS OPT OUT","",M1029="CONTINUOUS CAREER BREAK","",M1029="CONTINUOUS PARTNERSHIP","")</f>
        <v>AWAITING INPUT</v>
      </c>
      <c r="S1029" s="11" t="str">
        <f t="shared" si="49"/>
        <v/>
      </c>
    </row>
    <row r="1030" spans="1:19" ht="20.25" x14ac:dyDescent="0.25">
      <c r="A1030" s="46"/>
      <c r="B1030" s="46"/>
      <c r="C1030" s="46"/>
      <c r="D1030" s="46"/>
      <c r="E1030" s="46"/>
      <c r="F1030" s="46"/>
      <c r="G1030" s="46"/>
      <c r="H1030" s="46"/>
      <c r="J1030" s="16"/>
      <c r="K1030" s="16"/>
      <c r="L1030" s="16"/>
      <c r="M1030" s="11" t="str">
        <f t="shared" si="51"/>
        <v>AWAITING INPUT</v>
      </c>
      <c r="O1030" s="15"/>
      <c r="P1030" s="13" t="str">
        <f t="shared" si="50"/>
        <v>←</v>
      </c>
      <c r="Q1030" s="7" t="str" cm="1">
        <f t="array" ref="Q1030">_xlfn.IFS(M1030="ACTIVE","",M1030="LEAVER","ENTER DOL",M1030="LEAVER @ 31/03","ENTER DOL",M1030="OPT OUT","ENTER OPT OUT DATE",M1030="CAREER BREAK","ENTER START DATE OF CAREER BREAK",M1030="DEATH IN SERVICE","ENTER DATE OF DEATH",M1030="SWITCH TO PARTNERSHIP","ENTER SWITCH DATE",M1030="SWITCH TO ALPHA","ENTER SWITCH DATE",M1030="NEW JOINER","ENTER EMPLOYMENT START DATE",M1030="OPT IN","ENTER OPT IN DATE",M1030="NEW JOINER / LEAVER","ENTER START DATE AND DOL",M1030="NEW JOINER / OPT OUT","ENTER START DATE AND DATE OF OPT OUT",M1030="NEW JOINER / PARTNERSHIP","ENTER START DATE AND DATE OF SWITCH TO PARTNERSHIP",M1030="LEAVER FROM CAREER BREAK","ENTER DOL",M1030="LEAVER FROM OPT OUT","ENTER DOL",M1030="LEAVER FROM PARTNERSHIP","ENTER DOL",M1030="RETURN FROM CAREER BREAK","ENTER RETURN BACK DATE",M1030="INVALID COMBINATION","REVIEW INPUT",M1030="AWAITING INPUT","AWAITING INPUT",M1030="CONTINUOUS OPT OUT","",M1030="CONTINUOUS CAREER BREAK","",M1030="CONTINUOUS PARTNERSHIP","")</f>
        <v>AWAITING INPUT</v>
      </c>
      <c r="S1030" s="11" t="str">
        <f t="shared" si="49"/>
        <v/>
      </c>
    </row>
    <row r="1031" spans="1:19" ht="20.25" x14ac:dyDescent="0.25">
      <c r="A1031" s="46"/>
      <c r="B1031" s="46"/>
      <c r="C1031" s="46"/>
      <c r="D1031" s="46"/>
      <c r="E1031" s="46"/>
      <c r="F1031" s="46"/>
      <c r="G1031" s="46"/>
      <c r="H1031" s="46"/>
      <c r="J1031" s="16"/>
      <c r="K1031" s="16"/>
      <c r="L1031" s="16"/>
      <c r="M1031" s="11" t="str">
        <f t="shared" si="51"/>
        <v>AWAITING INPUT</v>
      </c>
      <c r="O1031" s="15"/>
      <c r="P1031" s="13" t="str">
        <f t="shared" si="50"/>
        <v>←</v>
      </c>
      <c r="Q1031" s="7" t="str" cm="1">
        <f t="array" ref="Q1031">_xlfn.IFS(M1031="ACTIVE","",M1031="LEAVER","ENTER DOL",M1031="LEAVER @ 31/03","ENTER DOL",M1031="OPT OUT","ENTER OPT OUT DATE",M1031="CAREER BREAK","ENTER START DATE OF CAREER BREAK",M1031="DEATH IN SERVICE","ENTER DATE OF DEATH",M1031="SWITCH TO PARTNERSHIP","ENTER SWITCH DATE",M1031="SWITCH TO ALPHA","ENTER SWITCH DATE",M1031="NEW JOINER","ENTER EMPLOYMENT START DATE",M1031="OPT IN","ENTER OPT IN DATE",M1031="NEW JOINER / LEAVER","ENTER START DATE AND DOL",M1031="NEW JOINER / OPT OUT","ENTER START DATE AND DATE OF OPT OUT",M1031="NEW JOINER / PARTNERSHIP","ENTER START DATE AND DATE OF SWITCH TO PARTNERSHIP",M1031="LEAVER FROM CAREER BREAK","ENTER DOL",M1031="LEAVER FROM OPT OUT","ENTER DOL",M1031="LEAVER FROM PARTNERSHIP","ENTER DOL",M1031="RETURN FROM CAREER BREAK","ENTER RETURN BACK DATE",M1031="INVALID COMBINATION","REVIEW INPUT",M1031="AWAITING INPUT","AWAITING INPUT",M1031="CONTINUOUS OPT OUT","",M1031="CONTINUOUS CAREER BREAK","",M1031="CONTINUOUS PARTNERSHIP","")</f>
        <v>AWAITING INPUT</v>
      </c>
      <c r="S1031" s="11" t="str">
        <f t="shared" si="49"/>
        <v/>
      </c>
    </row>
    <row r="1032" spans="1:19" ht="20.25" x14ac:dyDescent="0.25">
      <c r="A1032" s="46"/>
      <c r="B1032" s="46"/>
      <c r="C1032" s="46"/>
      <c r="D1032" s="46"/>
      <c r="E1032" s="46"/>
      <c r="F1032" s="46"/>
      <c r="G1032" s="46"/>
      <c r="H1032" s="46"/>
      <c r="J1032" s="16"/>
      <c r="K1032" s="16"/>
      <c r="L1032" s="16"/>
      <c r="M1032" s="11" t="str">
        <f t="shared" si="51"/>
        <v>AWAITING INPUT</v>
      </c>
      <c r="O1032" s="15"/>
      <c r="P1032" s="13" t="str">
        <f t="shared" si="50"/>
        <v>←</v>
      </c>
      <c r="Q1032" s="7" t="str" cm="1">
        <f t="array" ref="Q1032">_xlfn.IFS(M1032="ACTIVE","",M1032="LEAVER","ENTER DOL",M1032="LEAVER @ 31/03","ENTER DOL",M1032="OPT OUT","ENTER OPT OUT DATE",M1032="CAREER BREAK","ENTER START DATE OF CAREER BREAK",M1032="DEATH IN SERVICE","ENTER DATE OF DEATH",M1032="SWITCH TO PARTNERSHIP","ENTER SWITCH DATE",M1032="SWITCH TO ALPHA","ENTER SWITCH DATE",M1032="NEW JOINER","ENTER EMPLOYMENT START DATE",M1032="OPT IN","ENTER OPT IN DATE",M1032="NEW JOINER / LEAVER","ENTER START DATE AND DOL",M1032="NEW JOINER / OPT OUT","ENTER START DATE AND DATE OF OPT OUT",M1032="NEW JOINER / PARTNERSHIP","ENTER START DATE AND DATE OF SWITCH TO PARTNERSHIP",M1032="LEAVER FROM CAREER BREAK","ENTER DOL",M1032="LEAVER FROM OPT OUT","ENTER DOL",M1032="LEAVER FROM PARTNERSHIP","ENTER DOL",M1032="RETURN FROM CAREER BREAK","ENTER RETURN BACK DATE",M1032="INVALID COMBINATION","REVIEW INPUT",M1032="AWAITING INPUT","AWAITING INPUT",M1032="CONTINUOUS OPT OUT","",M1032="CONTINUOUS CAREER BREAK","",M1032="CONTINUOUS PARTNERSHIP","")</f>
        <v>AWAITING INPUT</v>
      </c>
      <c r="S1032" s="11" t="str">
        <f t="shared" si="49"/>
        <v/>
      </c>
    </row>
    <row r="1033" spans="1:19" ht="20.25" x14ac:dyDescent="0.25">
      <c r="A1033" s="46"/>
      <c r="B1033" s="46"/>
      <c r="C1033" s="46"/>
      <c r="D1033" s="46"/>
      <c r="E1033" s="46"/>
      <c r="F1033" s="46"/>
      <c r="G1033" s="46"/>
      <c r="H1033" s="46"/>
      <c r="J1033" s="16"/>
      <c r="K1033" s="16"/>
      <c r="L1033" s="16"/>
      <c r="M1033" s="11" t="str">
        <f t="shared" si="51"/>
        <v>AWAITING INPUT</v>
      </c>
      <c r="O1033" s="15"/>
      <c r="P1033" s="13" t="str">
        <f t="shared" si="50"/>
        <v>←</v>
      </c>
      <c r="Q1033" s="7" t="str" cm="1">
        <f t="array" ref="Q1033">_xlfn.IFS(M1033="ACTIVE","",M1033="LEAVER","ENTER DOL",M1033="LEAVER @ 31/03","ENTER DOL",M1033="OPT OUT","ENTER OPT OUT DATE",M1033="CAREER BREAK","ENTER START DATE OF CAREER BREAK",M1033="DEATH IN SERVICE","ENTER DATE OF DEATH",M1033="SWITCH TO PARTNERSHIP","ENTER SWITCH DATE",M1033="SWITCH TO ALPHA","ENTER SWITCH DATE",M1033="NEW JOINER","ENTER EMPLOYMENT START DATE",M1033="OPT IN","ENTER OPT IN DATE",M1033="NEW JOINER / LEAVER","ENTER START DATE AND DOL",M1033="NEW JOINER / OPT OUT","ENTER START DATE AND DATE OF OPT OUT",M1033="NEW JOINER / PARTNERSHIP","ENTER START DATE AND DATE OF SWITCH TO PARTNERSHIP",M1033="LEAVER FROM CAREER BREAK","ENTER DOL",M1033="LEAVER FROM OPT OUT","ENTER DOL",M1033="LEAVER FROM PARTNERSHIP","ENTER DOL",M1033="RETURN FROM CAREER BREAK","ENTER RETURN BACK DATE",M1033="INVALID COMBINATION","REVIEW INPUT",M1033="AWAITING INPUT","AWAITING INPUT",M1033="CONTINUOUS OPT OUT","",M1033="CONTINUOUS CAREER BREAK","",M1033="CONTINUOUS PARTNERSHIP","")</f>
        <v>AWAITING INPUT</v>
      </c>
      <c r="S1033" s="11" t="str">
        <f t="shared" ref="S1033:S1096" si="52">IF(AND($J1033="ACTIVE",$K1033="ACTIVE"),"A -&gt; A",IF(AND($J1033="INACTIVE",$K1033="ACTIVE"),"I -&gt; A",IF(AND($J1033="ACTIVE",$K1033="INACTIVE"),"A -&gt; I",IF(AND($J1033="INACTIVE",$K1033="INACTIVE"),"I -&gt; I",""))))</f>
        <v/>
      </c>
    </row>
    <row r="1034" spans="1:19" ht="20.25" x14ac:dyDescent="0.25">
      <c r="A1034" s="46"/>
      <c r="B1034" s="46"/>
      <c r="C1034" s="46"/>
      <c r="D1034" s="46"/>
      <c r="E1034" s="46"/>
      <c r="F1034" s="46"/>
      <c r="G1034" s="46"/>
      <c r="H1034" s="46"/>
      <c r="J1034" s="16"/>
      <c r="K1034" s="16"/>
      <c r="L1034" s="16"/>
      <c r="M1034" s="11" t="str">
        <f t="shared" si="51"/>
        <v>AWAITING INPUT</v>
      </c>
      <c r="O1034" s="15"/>
      <c r="P1034" s="13" t="str">
        <f t="shared" si="50"/>
        <v>←</v>
      </c>
      <c r="Q1034" s="7" t="str" cm="1">
        <f t="array" ref="Q1034">_xlfn.IFS(M1034="ACTIVE","",M1034="LEAVER","ENTER DOL",M1034="LEAVER @ 31/03","ENTER DOL",M1034="OPT OUT","ENTER OPT OUT DATE",M1034="CAREER BREAK","ENTER START DATE OF CAREER BREAK",M1034="DEATH IN SERVICE","ENTER DATE OF DEATH",M1034="SWITCH TO PARTNERSHIP","ENTER SWITCH DATE",M1034="SWITCH TO ALPHA","ENTER SWITCH DATE",M1034="NEW JOINER","ENTER EMPLOYMENT START DATE",M1034="OPT IN","ENTER OPT IN DATE",M1034="NEW JOINER / LEAVER","ENTER START DATE AND DOL",M1034="NEW JOINER / OPT OUT","ENTER START DATE AND DATE OF OPT OUT",M1034="NEW JOINER / PARTNERSHIP","ENTER START DATE AND DATE OF SWITCH TO PARTNERSHIP",M1034="LEAVER FROM CAREER BREAK","ENTER DOL",M1034="LEAVER FROM OPT OUT","ENTER DOL",M1034="LEAVER FROM PARTNERSHIP","ENTER DOL",M1034="RETURN FROM CAREER BREAK","ENTER RETURN BACK DATE",M1034="INVALID COMBINATION","REVIEW INPUT",M1034="AWAITING INPUT","AWAITING INPUT",M1034="CONTINUOUS OPT OUT","",M1034="CONTINUOUS CAREER BREAK","",M1034="CONTINUOUS PARTNERSHIP","")</f>
        <v>AWAITING INPUT</v>
      </c>
      <c r="S1034" s="11" t="str">
        <f t="shared" si="52"/>
        <v/>
      </c>
    </row>
    <row r="1035" spans="1:19" ht="20.25" x14ac:dyDescent="0.25">
      <c r="A1035" s="46"/>
      <c r="B1035" s="46"/>
      <c r="C1035" s="46"/>
      <c r="D1035" s="46"/>
      <c r="E1035" s="46"/>
      <c r="F1035" s="46"/>
      <c r="G1035" s="46"/>
      <c r="H1035" s="46"/>
      <c r="J1035" s="16"/>
      <c r="K1035" s="16"/>
      <c r="L1035" s="16"/>
      <c r="M1035" s="11" t="str">
        <f t="shared" si="51"/>
        <v>AWAITING INPUT</v>
      </c>
      <c r="O1035" s="15"/>
      <c r="P1035" s="13" t="str">
        <f t="shared" ref="P1035:P1098" si="53">IF(Q1035&lt;&gt;"","←","")</f>
        <v>←</v>
      </c>
      <c r="Q1035" s="7" t="str" cm="1">
        <f t="array" ref="Q1035">_xlfn.IFS(M1035="ACTIVE","",M1035="LEAVER","ENTER DOL",M1035="LEAVER @ 31/03","ENTER DOL",M1035="OPT OUT","ENTER OPT OUT DATE",M1035="CAREER BREAK","ENTER START DATE OF CAREER BREAK",M1035="DEATH IN SERVICE","ENTER DATE OF DEATH",M1035="SWITCH TO PARTNERSHIP","ENTER SWITCH DATE",M1035="SWITCH TO ALPHA","ENTER SWITCH DATE",M1035="NEW JOINER","ENTER EMPLOYMENT START DATE",M1035="OPT IN","ENTER OPT IN DATE",M1035="NEW JOINER / LEAVER","ENTER START DATE AND DOL",M1035="NEW JOINER / OPT OUT","ENTER START DATE AND DATE OF OPT OUT",M1035="NEW JOINER / PARTNERSHIP","ENTER START DATE AND DATE OF SWITCH TO PARTNERSHIP",M1035="LEAVER FROM CAREER BREAK","ENTER DOL",M1035="LEAVER FROM OPT OUT","ENTER DOL",M1035="LEAVER FROM PARTNERSHIP","ENTER DOL",M1035="RETURN FROM CAREER BREAK","ENTER RETURN BACK DATE",M1035="INVALID COMBINATION","REVIEW INPUT",M1035="AWAITING INPUT","AWAITING INPUT",M1035="CONTINUOUS OPT OUT","",M1035="CONTINUOUS CAREER BREAK","",M1035="CONTINUOUS PARTNERSHIP","")</f>
        <v>AWAITING INPUT</v>
      </c>
      <c r="S1035" s="11" t="str">
        <f t="shared" si="52"/>
        <v/>
      </c>
    </row>
    <row r="1036" spans="1:19" ht="20.25" x14ac:dyDescent="0.25">
      <c r="A1036" s="46"/>
      <c r="B1036" s="46"/>
      <c r="C1036" s="46"/>
      <c r="D1036" s="46"/>
      <c r="E1036" s="46"/>
      <c r="F1036" s="46"/>
      <c r="G1036" s="46"/>
      <c r="H1036" s="46"/>
      <c r="J1036" s="16"/>
      <c r="K1036" s="16"/>
      <c r="L1036" s="16"/>
      <c r="M1036" s="11" t="str">
        <f t="shared" si="51"/>
        <v>AWAITING INPUT</v>
      </c>
      <c r="O1036" s="15"/>
      <c r="P1036" s="13" t="str">
        <f t="shared" si="53"/>
        <v>←</v>
      </c>
      <c r="Q1036" s="7" t="str" cm="1">
        <f t="array" ref="Q1036">_xlfn.IFS(M1036="ACTIVE","",M1036="LEAVER","ENTER DOL",M1036="LEAVER @ 31/03","ENTER DOL",M1036="OPT OUT","ENTER OPT OUT DATE",M1036="CAREER BREAK","ENTER START DATE OF CAREER BREAK",M1036="DEATH IN SERVICE","ENTER DATE OF DEATH",M1036="SWITCH TO PARTNERSHIP","ENTER SWITCH DATE",M1036="SWITCH TO ALPHA","ENTER SWITCH DATE",M1036="NEW JOINER","ENTER EMPLOYMENT START DATE",M1036="OPT IN","ENTER OPT IN DATE",M1036="NEW JOINER / LEAVER","ENTER START DATE AND DOL",M1036="NEW JOINER / OPT OUT","ENTER START DATE AND DATE OF OPT OUT",M1036="NEW JOINER / PARTNERSHIP","ENTER START DATE AND DATE OF SWITCH TO PARTNERSHIP",M1036="LEAVER FROM CAREER BREAK","ENTER DOL",M1036="LEAVER FROM OPT OUT","ENTER DOL",M1036="LEAVER FROM PARTNERSHIP","ENTER DOL",M1036="RETURN FROM CAREER BREAK","ENTER RETURN BACK DATE",M1036="INVALID COMBINATION","REVIEW INPUT",M1036="AWAITING INPUT","AWAITING INPUT",M1036="CONTINUOUS OPT OUT","",M1036="CONTINUOUS CAREER BREAK","",M1036="CONTINUOUS PARTNERSHIP","")</f>
        <v>AWAITING INPUT</v>
      </c>
      <c r="S1036" s="11" t="str">
        <f t="shared" si="52"/>
        <v/>
      </c>
    </row>
    <row r="1037" spans="1:19" ht="20.25" x14ac:dyDescent="0.25">
      <c r="A1037" s="46"/>
      <c r="B1037" s="46"/>
      <c r="C1037" s="46"/>
      <c r="D1037" s="46"/>
      <c r="E1037" s="46"/>
      <c r="F1037" s="46"/>
      <c r="G1037" s="46"/>
      <c r="H1037" s="46"/>
      <c r="J1037" s="16"/>
      <c r="K1037" s="16"/>
      <c r="L1037" s="16"/>
      <c r="M1037" s="11" t="str">
        <f t="shared" si="51"/>
        <v>AWAITING INPUT</v>
      </c>
      <c r="O1037" s="15"/>
      <c r="P1037" s="13" t="str">
        <f t="shared" si="53"/>
        <v>←</v>
      </c>
      <c r="Q1037" s="7" t="str" cm="1">
        <f t="array" ref="Q1037">_xlfn.IFS(M1037="ACTIVE","",M1037="LEAVER","ENTER DOL",M1037="LEAVER @ 31/03","ENTER DOL",M1037="OPT OUT","ENTER OPT OUT DATE",M1037="CAREER BREAK","ENTER START DATE OF CAREER BREAK",M1037="DEATH IN SERVICE","ENTER DATE OF DEATH",M1037="SWITCH TO PARTNERSHIP","ENTER SWITCH DATE",M1037="SWITCH TO ALPHA","ENTER SWITCH DATE",M1037="NEW JOINER","ENTER EMPLOYMENT START DATE",M1037="OPT IN","ENTER OPT IN DATE",M1037="NEW JOINER / LEAVER","ENTER START DATE AND DOL",M1037="NEW JOINER / OPT OUT","ENTER START DATE AND DATE OF OPT OUT",M1037="NEW JOINER / PARTNERSHIP","ENTER START DATE AND DATE OF SWITCH TO PARTNERSHIP",M1037="LEAVER FROM CAREER BREAK","ENTER DOL",M1037="LEAVER FROM OPT OUT","ENTER DOL",M1037="LEAVER FROM PARTNERSHIP","ENTER DOL",M1037="RETURN FROM CAREER BREAK","ENTER RETURN BACK DATE",M1037="INVALID COMBINATION","REVIEW INPUT",M1037="AWAITING INPUT","AWAITING INPUT",M1037="CONTINUOUS OPT OUT","",M1037="CONTINUOUS CAREER BREAK","",M1037="CONTINUOUS PARTNERSHIP","")</f>
        <v>AWAITING INPUT</v>
      </c>
      <c r="S1037" s="11" t="str">
        <f t="shared" si="52"/>
        <v/>
      </c>
    </row>
    <row r="1038" spans="1:19" ht="20.25" x14ac:dyDescent="0.25">
      <c r="A1038" s="46"/>
      <c r="B1038" s="46"/>
      <c r="C1038" s="46"/>
      <c r="D1038" s="46"/>
      <c r="E1038" s="46"/>
      <c r="F1038" s="46"/>
      <c r="G1038" s="46"/>
      <c r="H1038" s="46"/>
      <c r="J1038" s="16"/>
      <c r="K1038" s="16"/>
      <c r="L1038" s="16"/>
      <c r="M1038" s="11" t="str">
        <f t="shared" si="51"/>
        <v>AWAITING INPUT</v>
      </c>
      <c r="O1038" s="15"/>
      <c r="P1038" s="13" t="str">
        <f t="shared" si="53"/>
        <v>←</v>
      </c>
      <c r="Q1038" s="7" t="str" cm="1">
        <f t="array" ref="Q1038">_xlfn.IFS(M1038="ACTIVE","",M1038="LEAVER","ENTER DOL",M1038="LEAVER @ 31/03","ENTER DOL",M1038="OPT OUT","ENTER OPT OUT DATE",M1038="CAREER BREAK","ENTER START DATE OF CAREER BREAK",M1038="DEATH IN SERVICE","ENTER DATE OF DEATH",M1038="SWITCH TO PARTNERSHIP","ENTER SWITCH DATE",M1038="SWITCH TO ALPHA","ENTER SWITCH DATE",M1038="NEW JOINER","ENTER EMPLOYMENT START DATE",M1038="OPT IN","ENTER OPT IN DATE",M1038="NEW JOINER / LEAVER","ENTER START DATE AND DOL",M1038="NEW JOINER / OPT OUT","ENTER START DATE AND DATE OF OPT OUT",M1038="NEW JOINER / PARTNERSHIP","ENTER START DATE AND DATE OF SWITCH TO PARTNERSHIP",M1038="LEAVER FROM CAREER BREAK","ENTER DOL",M1038="LEAVER FROM OPT OUT","ENTER DOL",M1038="LEAVER FROM PARTNERSHIP","ENTER DOL",M1038="RETURN FROM CAREER BREAK","ENTER RETURN BACK DATE",M1038="INVALID COMBINATION","REVIEW INPUT",M1038="AWAITING INPUT","AWAITING INPUT",M1038="CONTINUOUS OPT OUT","",M1038="CONTINUOUS CAREER BREAK","",M1038="CONTINUOUS PARTNERSHIP","")</f>
        <v>AWAITING INPUT</v>
      </c>
      <c r="S1038" s="11" t="str">
        <f t="shared" si="52"/>
        <v/>
      </c>
    </row>
    <row r="1039" spans="1:19" ht="20.25" x14ac:dyDescent="0.25">
      <c r="A1039" s="46"/>
      <c r="B1039" s="46"/>
      <c r="C1039" s="46"/>
      <c r="D1039" s="46"/>
      <c r="E1039" s="46"/>
      <c r="F1039" s="46"/>
      <c r="G1039" s="46"/>
      <c r="H1039" s="46"/>
      <c r="J1039" s="16"/>
      <c r="K1039" s="16"/>
      <c r="L1039" s="16"/>
      <c r="M1039" s="11" t="str">
        <f t="shared" si="51"/>
        <v>AWAITING INPUT</v>
      </c>
      <c r="O1039" s="15"/>
      <c r="P1039" s="13" t="str">
        <f t="shared" si="53"/>
        <v>←</v>
      </c>
      <c r="Q1039" s="7" t="str" cm="1">
        <f t="array" ref="Q1039">_xlfn.IFS(M1039="ACTIVE","",M1039="LEAVER","ENTER DOL",M1039="LEAVER @ 31/03","ENTER DOL",M1039="OPT OUT","ENTER OPT OUT DATE",M1039="CAREER BREAK","ENTER START DATE OF CAREER BREAK",M1039="DEATH IN SERVICE","ENTER DATE OF DEATH",M1039="SWITCH TO PARTNERSHIP","ENTER SWITCH DATE",M1039="SWITCH TO ALPHA","ENTER SWITCH DATE",M1039="NEW JOINER","ENTER EMPLOYMENT START DATE",M1039="OPT IN","ENTER OPT IN DATE",M1039="NEW JOINER / LEAVER","ENTER START DATE AND DOL",M1039="NEW JOINER / OPT OUT","ENTER START DATE AND DATE OF OPT OUT",M1039="NEW JOINER / PARTNERSHIP","ENTER START DATE AND DATE OF SWITCH TO PARTNERSHIP",M1039="LEAVER FROM CAREER BREAK","ENTER DOL",M1039="LEAVER FROM OPT OUT","ENTER DOL",M1039="LEAVER FROM PARTNERSHIP","ENTER DOL",M1039="RETURN FROM CAREER BREAK","ENTER RETURN BACK DATE",M1039="INVALID COMBINATION","REVIEW INPUT",M1039="AWAITING INPUT","AWAITING INPUT",M1039="CONTINUOUS OPT OUT","",M1039="CONTINUOUS CAREER BREAK","",M1039="CONTINUOUS PARTNERSHIP","")</f>
        <v>AWAITING INPUT</v>
      </c>
      <c r="S1039" s="11" t="str">
        <f t="shared" si="52"/>
        <v/>
      </c>
    </row>
    <row r="1040" spans="1:19" ht="20.25" x14ac:dyDescent="0.25">
      <c r="A1040" s="46"/>
      <c r="B1040" s="46"/>
      <c r="C1040" s="46"/>
      <c r="D1040" s="46"/>
      <c r="E1040" s="46"/>
      <c r="F1040" s="46"/>
      <c r="G1040" s="46"/>
      <c r="H1040" s="46"/>
      <c r="J1040" s="16"/>
      <c r="K1040" s="16"/>
      <c r="L1040" s="16"/>
      <c r="M1040" s="11" t="str">
        <f t="shared" si="51"/>
        <v>AWAITING INPUT</v>
      </c>
      <c r="O1040" s="15"/>
      <c r="P1040" s="13" t="str">
        <f t="shared" si="53"/>
        <v>←</v>
      </c>
      <c r="Q1040" s="7" t="str" cm="1">
        <f t="array" ref="Q1040">_xlfn.IFS(M1040="ACTIVE","",M1040="LEAVER","ENTER DOL",M1040="LEAVER @ 31/03","ENTER DOL",M1040="OPT OUT","ENTER OPT OUT DATE",M1040="CAREER BREAK","ENTER START DATE OF CAREER BREAK",M1040="DEATH IN SERVICE","ENTER DATE OF DEATH",M1040="SWITCH TO PARTNERSHIP","ENTER SWITCH DATE",M1040="SWITCH TO ALPHA","ENTER SWITCH DATE",M1040="NEW JOINER","ENTER EMPLOYMENT START DATE",M1040="OPT IN","ENTER OPT IN DATE",M1040="NEW JOINER / LEAVER","ENTER START DATE AND DOL",M1040="NEW JOINER / OPT OUT","ENTER START DATE AND DATE OF OPT OUT",M1040="NEW JOINER / PARTNERSHIP","ENTER START DATE AND DATE OF SWITCH TO PARTNERSHIP",M1040="LEAVER FROM CAREER BREAK","ENTER DOL",M1040="LEAVER FROM OPT OUT","ENTER DOL",M1040="LEAVER FROM PARTNERSHIP","ENTER DOL",M1040="RETURN FROM CAREER BREAK","ENTER RETURN BACK DATE",M1040="INVALID COMBINATION","REVIEW INPUT",M1040="AWAITING INPUT","AWAITING INPUT",M1040="CONTINUOUS OPT OUT","",M1040="CONTINUOUS CAREER BREAK","",M1040="CONTINUOUS PARTNERSHIP","")</f>
        <v>AWAITING INPUT</v>
      </c>
      <c r="S1040" s="11" t="str">
        <f t="shared" si="52"/>
        <v/>
      </c>
    </row>
    <row r="1041" spans="1:19" ht="20.25" x14ac:dyDescent="0.25">
      <c r="A1041" s="46"/>
      <c r="B1041" s="46"/>
      <c r="C1041" s="46"/>
      <c r="D1041" s="46"/>
      <c r="E1041" s="46"/>
      <c r="F1041" s="46"/>
      <c r="G1041" s="46"/>
      <c r="H1041" s="46"/>
      <c r="J1041" s="16"/>
      <c r="K1041" s="16"/>
      <c r="L1041" s="16"/>
      <c r="M1041" s="11" t="str">
        <f t="shared" si="51"/>
        <v>AWAITING INPUT</v>
      </c>
      <c r="O1041" s="15"/>
      <c r="P1041" s="13" t="str">
        <f t="shared" si="53"/>
        <v>←</v>
      </c>
      <c r="Q1041" s="7" t="str" cm="1">
        <f t="array" ref="Q1041">_xlfn.IFS(M1041="ACTIVE","",M1041="LEAVER","ENTER DOL",M1041="LEAVER @ 31/03","ENTER DOL",M1041="OPT OUT","ENTER OPT OUT DATE",M1041="CAREER BREAK","ENTER START DATE OF CAREER BREAK",M1041="DEATH IN SERVICE","ENTER DATE OF DEATH",M1041="SWITCH TO PARTNERSHIP","ENTER SWITCH DATE",M1041="SWITCH TO ALPHA","ENTER SWITCH DATE",M1041="NEW JOINER","ENTER EMPLOYMENT START DATE",M1041="OPT IN","ENTER OPT IN DATE",M1041="NEW JOINER / LEAVER","ENTER START DATE AND DOL",M1041="NEW JOINER / OPT OUT","ENTER START DATE AND DATE OF OPT OUT",M1041="NEW JOINER / PARTNERSHIP","ENTER START DATE AND DATE OF SWITCH TO PARTNERSHIP",M1041="LEAVER FROM CAREER BREAK","ENTER DOL",M1041="LEAVER FROM OPT OUT","ENTER DOL",M1041="LEAVER FROM PARTNERSHIP","ENTER DOL",M1041="RETURN FROM CAREER BREAK","ENTER RETURN BACK DATE",M1041="INVALID COMBINATION","REVIEW INPUT",M1041="AWAITING INPUT","AWAITING INPUT",M1041="CONTINUOUS OPT OUT","",M1041="CONTINUOUS CAREER BREAK","",M1041="CONTINUOUS PARTNERSHIP","")</f>
        <v>AWAITING INPUT</v>
      </c>
      <c r="S1041" s="11" t="str">
        <f t="shared" si="52"/>
        <v/>
      </c>
    </row>
    <row r="1042" spans="1:19" ht="20.25" x14ac:dyDescent="0.25">
      <c r="A1042" s="46"/>
      <c r="B1042" s="46"/>
      <c r="C1042" s="46"/>
      <c r="D1042" s="46"/>
      <c r="E1042" s="46"/>
      <c r="F1042" s="46"/>
      <c r="G1042" s="46"/>
      <c r="H1042" s="46"/>
      <c r="J1042" s="16"/>
      <c r="K1042" s="16"/>
      <c r="L1042" s="16"/>
      <c r="M1042" s="11" t="str">
        <f t="shared" si="51"/>
        <v>AWAITING INPUT</v>
      </c>
      <c r="O1042" s="15"/>
      <c r="P1042" s="13" t="str">
        <f t="shared" si="53"/>
        <v>←</v>
      </c>
      <c r="Q1042" s="7" t="str" cm="1">
        <f t="array" ref="Q1042">_xlfn.IFS(M1042="ACTIVE","",M1042="LEAVER","ENTER DOL",M1042="LEAVER @ 31/03","ENTER DOL",M1042="OPT OUT","ENTER OPT OUT DATE",M1042="CAREER BREAK","ENTER START DATE OF CAREER BREAK",M1042="DEATH IN SERVICE","ENTER DATE OF DEATH",M1042="SWITCH TO PARTNERSHIP","ENTER SWITCH DATE",M1042="SWITCH TO ALPHA","ENTER SWITCH DATE",M1042="NEW JOINER","ENTER EMPLOYMENT START DATE",M1042="OPT IN","ENTER OPT IN DATE",M1042="NEW JOINER / LEAVER","ENTER START DATE AND DOL",M1042="NEW JOINER / OPT OUT","ENTER START DATE AND DATE OF OPT OUT",M1042="NEW JOINER / PARTNERSHIP","ENTER START DATE AND DATE OF SWITCH TO PARTNERSHIP",M1042="LEAVER FROM CAREER BREAK","ENTER DOL",M1042="LEAVER FROM OPT OUT","ENTER DOL",M1042="LEAVER FROM PARTNERSHIP","ENTER DOL",M1042="RETURN FROM CAREER BREAK","ENTER RETURN BACK DATE",M1042="INVALID COMBINATION","REVIEW INPUT",M1042="AWAITING INPUT","AWAITING INPUT",M1042="CONTINUOUS OPT OUT","",M1042="CONTINUOUS CAREER BREAK","",M1042="CONTINUOUS PARTNERSHIP","")</f>
        <v>AWAITING INPUT</v>
      </c>
      <c r="S1042" s="11" t="str">
        <f t="shared" si="52"/>
        <v/>
      </c>
    </row>
    <row r="1043" spans="1:19" ht="20.25" x14ac:dyDescent="0.25">
      <c r="A1043" s="46"/>
      <c r="B1043" s="46"/>
      <c r="C1043" s="46"/>
      <c r="D1043" s="46"/>
      <c r="E1043" s="46"/>
      <c r="F1043" s="46"/>
      <c r="G1043" s="46"/>
      <c r="H1043" s="46"/>
      <c r="J1043" s="16"/>
      <c r="K1043" s="16"/>
      <c r="L1043" s="16"/>
      <c r="M1043" s="11" t="str">
        <f t="shared" si="51"/>
        <v>AWAITING INPUT</v>
      </c>
      <c r="O1043" s="15"/>
      <c r="P1043" s="13" t="str">
        <f t="shared" si="53"/>
        <v>←</v>
      </c>
      <c r="Q1043" s="7" t="str" cm="1">
        <f t="array" ref="Q1043">_xlfn.IFS(M1043="ACTIVE","",M1043="LEAVER","ENTER DOL",M1043="LEAVER @ 31/03","ENTER DOL",M1043="OPT OUT","ENTER OPT OUT DATE",M1043="CAREER BREAK","ENTER START DATE OF CAREER BREAK",M1043="DEATH IN SERVICE","ENTER DATE OF DEATH",M1043="SWITCH TO PARTNERSHIP","ENTER SWITCH DATE",M1043="SWITCH TO ALPHA","ENTER SWITCH DATE",M1043="NEW JOINER","ENTER EMPLOYMENT START DATE",M1043="OPT IN","ENTER OPT IN DATE",M1043="NEW JOINER / LEAVER","ENTER START DATE AND DOL",M1043="NEW JOINER / OPT OUT","ENTER START DATE AND DATE OF OPT OUT",M1043="NEW JOINER / PARTNERSHIP","ENTER START DATE AND DATE OF SWITCH TO PARTNERSHIP",M1043="LEAVER FROM CAREER BREAK","ENTER DOL",M1043="LEAVER FROM OPT OUT","ENTER DOL",M1043="LEAVER FROM PARTNERSHIP","ENTER DOL",M1043="RETURN FROM CAREER BREAK","ENTER RETURN BACK DATE",M1043="INVALID COMBINATION","REVIEW INPUT",M1043="AWAITING INPUT","AWAITING INPUT",M1043="CONTINUOUS OPT OUT","",M1043="CONTINUOUS CAREER BREAK","",M1043="CONTINUOUS PARTNERSHIP","")</f>
        <v>AWAITING INPUT</v>
      </c>
      <c r="S1043" s="11" t="str">
        <f t="shared" si="52"/>
        <v/>
      </c>
    </row>
    <row r="1044" spans="1:19" ht="20.25" x14ac:dyDescent="0.25">
      <c r="A1044" s="46"/>
      <c r="B1044" s="46"/>
      <c r="C1044" s="46"/>
      <c r="D1044" s="46"/>
      <c r="E1044" s="46"/>
      <c r="F1044" s="46"/>
      <c r="G1044" s="46"/>
      <c r="H1044" s="46"/>
      <c r="J1044" s="16"/>
      <c r="K1044" s="16"/>
      <c r="L1044" s="16"/>
      <c r="M1044" s="11" t="str">
        <f t="shared" si="51"/>
        <v>AWAITING INPUT</v>
      </c>
      <c r="O1044" s="15"/>
      <c r="P1044" s="13" t="str">
        <f t="shared" si="53"/>
        <v>←</v>
      </c>
      <c r="Q1044" s="7" t="str" cm="1">
        <f t="array" ref="Q1044">_xlfn.IFS(M1044="ACTIVE","",M1044="LEAVER","ENTER DOL",M1044="LEAVER @ 31/03","ENTER DOL",M1044="OPT OUT","ENTER OPT OUT DATE",M1044="CAREER BREAK","ENTER START DATE OF CAREER BREAK",M1044="DEATH IN SERVICE","ENTER DATE OF DEATH",M1044="SWITCH TO PARTNERSHIP","ENTER SWITCH DATE",M1044="SWITCH TO ALPHA","ENTER SWITCH DATE",M1044="NEW JOINER","ENTER EMPLOYMENT START DATE",M1044="OPT IN","ENTER OPT IN DATE",M1044="NEW JOINER / LEAVER","ENTER START DATE AND DOL",M1044="NEW JOINER / OPT OUT","ENTER START DATE AND DATE OF OPT OUT",M1044="NEW JOINER / PARTNERSHIP","ENTER START DATE AND DATE OF SWITCH TO PARTNERSHIP",M1044="LEAVER FROM CAREER BREAK","ENTER DOL",M1044="LEAVER FROM OPT OUT","ENTER DOL",M1044="LEAVER FROM PARTNERSHIP","ENTER DOL",M1044="RETURN FROM CAREER BREAK","ENTER RETURN BACK DATE",M1044="INVALID COMBINATION","REVIEW INPUT",M1044="AWAITING INPUT","AWAITING INPUT",M1044="CONTINUOUS OPT OUT","",M1044="CONTINUOUS CAREER BREAK","",M1044="CONTINUOUS PARTNERSHIP","")</f>
        <v>AWAITING INPUT</v>
      </c>
      <c r="S1044" s="11" t="str">
        <f t="shared" si="52"/>
        <v/>
      </c>
    </row>
    <row r="1045" spans="1:19" ht="20.25" x14ac:dyDescent="0.25">
      <c r="A1045" s="46"/>
      <c r="B1045" s="46"/>
      <c r="C1045" s="46"/>
      <c r="D1045" s="46"/>
      <c r="E1045" s="46"/>
      <c r="F1045" s="46"/>
      <c r="G1045" s="46"/>
      <c r="H1045" s="46"/>
      <c r="J1045" s="16"/>
      <c r="K1045" s="16"/>
      <c r="L1045" s="16"/>
      <c r="M1045" s="11" t="str">
        <f t="shared" si="51"/>
        <v>AWAITING INPUT</v>
      </c>
      <c r="O1045" s="15"/>
      <c r="P1045" s="13" t="str">
        <f t="shared" si="53"/>
        <v>←</v>
      </c>
      <c r="Q1045" s="7" t="str" cm="1">
        <f t="array" ref="Q1045">_xlfn.IFS(M1045="ACTIVE","",M1045="LEAVER","ENTER DOL",M1045="LEAVER @ 31/03","ENTER DOL",M1045="OPT OUT","ENTER OPT OUT DATE",M1045="CAREER BREAK","ENTER START DATE OF CAREER BREAK",M1045="DEATH IN SERVICE","ENTER DATE OF DEATH",M1045="SWITCH TO PARTNERSHIP","ENTER SWITCH DATE",M1045="SWITCH TO ALPHA","ENTER SWITCH DATE",M1045="NEW JOINER","ENTER EMPLOYMENT START DATE",M1045="OPT IN","ENTER OPT IN DATE",M1045="NEW JOINER / LEAVER","ENTER START DATE AND DOL",M1045="NEW JOINER / OPT OUT","ENTER START DATE AND DATE OF OPT OUT",M1045="NEW JOINER / PARTNERSHIP","ENTER START DATE AND DATE OF SWITCH TO PARTNERSHIP",M1045="LEAVER FROM CAREER BREAK","ENTER DOL",M1045="LEAVER FROM OPT OUT","ENTER DOL",M1045="LEAVER FROM PARTNERSHIP","ENTER DOL",M1045="RETURN FROM CAREER BREAK","ENTER RETURN BACK DATE",M1045="INVALID COMBINATION","REVIEW INPUT",M1045="AWAITING INPUT","AWAITING INPUT",M1045="CONTINUOUS OPT OUT","",M1045="CONTINUOUS CAREER BREAK","",M1045="CONTINUOUS PARTNERSHIP","")</f>
        <v>AWAITING INPUT</v>
      </c>
      <c r="S1045" s="11" t="str">
        <f t="shared" si="52"/>
        <v/>
      </c>
    </row>
    <row r="1046" spans="1:19" ht="20.25" x14ac:dyDescent="0.25">
      <c r="A1046" s="46"/>
      <c r="B1046" s="46"/>
      <c r="C1046" s="46"/>
      <c r="D1046" s="46"/>
      <c r="E1046" s="46"/>
      <c r="F1046" s="46"/>
      <c r="G1046" s="46"/>
      <c r="H1046" s="46"/>
      <c r="J1046" s="16"/>
      <c r="K1046" s="16"/>
      <c r="L1046" s="16"/>
      <c r="M1046" s="11" t="str">
        <f t="shared" si="51"/>
        <v>AWAITING INPUT</v>
      </c>
      <c r="O1046" s="15"/>
      <c r="P1046" s="13" t="str">
        <f t="shared" si="53"/>
        <v>←</v>
      </c>
      <c r="Q1046" s="7" t="str" cm="1">
        <f t="array" ref="Q1046">_xlfn.IFS(M1046="ACTIVE","",M1046="LEAVER","ENTER DOL",M1046="LEAVER @ 31/03","ENTER DOL",M1046="OPT OUT","ENTER OPT OUT DATE",M1046="CAREER BREAK","ENTER START DATE OF CAREER BREAK",M1046="DEATH IN SERVICE","ENTER DATE OF DEATH",M1046="SWITCH TO PARTNERSHIP","ENTER SWITCH DATE",M1046="SWITCH TO ALPHA","ENTER SWITCH DATE",M1046="NEW JOINER","ENTER EMPLOYMENT START DATE",M1046="OPT IN","ENTER OPT IN DATE",M1046="NEW JOINER / LEAVER","ENTER START DATE AND DOL",M1046="NEW JOINER / OPT OUT","ENTER START DATE AND DATE OF OPT OUT",M1046="NEW JOINER / PARTNERSHIP","ENTER START DATE AND DATE OF SWITCH TO PARTNERSHIP",M1046="LEAVER FROM CAREER BREAK","ENTER DOL",M1046="LEAVER FROM OPT OUT","ENTER DOL",M1046="LEAVER FROM PARTNERSHIP","ENTER DOL",M1046="RETURN FROM CAREER BREAK","ENTER RETURN BACK DATE",M1046="INVALID COMBINATION","REVIEW INPUT",M1046="AWAITING INPUT","AWAITING INPUT",M1046="CONTINUOUS OPT OUT","",M1046="CONTINUOUS CAREER BREAK","",M1046="CONTINUOUS PARTNERSHIP","")</f>
        <v>AWAITING INPUT</v>
      </c>
      <c r="S1046" s="11" t="str">
        <f t="shared" si="52"/>
        <v/>
      </c>
    </row>
    <row r="1047" spans="1:19" ht="20.25" x14ac:dyDescent="0.25">
      <c r="A1047" s="46"/>
      <c r="B1047" s="46"/>
      <c r="C1047" s="46"/>
      <c r="D1047" s="46"/>
      <c r="E1047" s="46"/>
      <c r="F1047" s="46"/>
      <c r="G1047" s="46"/>
      <c r="H1047" s="46"/>
      <c r="J1047" s="16"/>
      <c r="K1047" s="16"/>
      <c r="L1047" s="16"/>
      <c r="M1047" s="11" t="str">
        <f t="shared" si="51"/>
        <v>AWAITING INPUT</v>
      </c>
      <c r="O1047" s="15"/>
      <c r="P1047" s="13" t="str">
        <f t="shared" si="53"/>
        <v>←</v>
      </c>
      <c r="Q1047" s="7" t="str" cm="1">
        <f t="array" ref="Q1047">_xlfn.IFS(M1047="ACTIVE","",M1047="LEAVER","ENTER DOL",M1047="LEAVER @ 31/03","ENTER DOL",M1047="OPT OUT","ENTER OPT OUT DATE",M1047="CAREER BREAK","ENTER START DATE OF CAREER BREAK",M1047="DEATH IN SERVICE","ENTER DATE OF DEATH",M1047="SWITCH TO PARTNERSHIP","ENTER SWITCH DATE",M1047="SWITCH TO ALPHA","ENTER SWITCH DATE",M1047="NEW JOINER","ENTER EMPLOYMENT START DATE",M1047="OPT IN","ENTER OPT IN DATE",M1047="NEW JOINER / LEAVER","ENTER START DATE AND DOL",M1047="NEW JOINER / OPT OUT","ENTER START DATE AND DATE OF OPT OUT",M1047="NEW JOINER / PARTNERSHIP","ENTER START DATE AND DATE OF SWITCH TO PARTNERSHIP",M1047="LEAVER FROM CAREER BREAK","ENTER DOL",M1047="LEAVER FROM OPT OUT","ENTER DOL",M1047="LEAVER FROM PARTNERSHIP","ENTER DOL",M1047="RETURN FROM CAREER BREAK","ENTER RETURN BACK DATE",M1047="INVALID COMBINATION","REVIEW INPUT",M1047="AWAITING INPUT","AWAITING INPUT",M1047="CONTINUOUS OPT OUT","",M1047="CONTINUOUS CAREER BREAK","",M1047="CONTINUOUS PARTNERSHIP","")</f>
        <v>AWAITING INPUT</v>
      </c>
      <c r="S1047" s="11" t="str">
        <f t="shared" si="52"/>
        <v/>
      </c>
    </row>
    <row r="1048" spans="1:19" ht="20.25" x14ac:dyDescent="0.25">
      <c r="A1048" s="46"/>
      <c r="B1048" s="46"/>
      <c r="C1048" s="46"/>
      <c r="D1048" s="46"/>
      <c r="E1048" s="46"/>
      <c r="F1048" s="46"/>
      <c r="G1048" s="46"/>
      <c r="H1048" s="46"/>
      <c r="J1048" s="16"/>
      <c r="K1048" s="16"/>
      <c r="L1048" s="16"/>
      <c r="M1048" s="11" t="str">
        <f t="shared" si="51"/>
        <v>AWAITING INPUT</v>
      </c>
      <c r="O1048" s="15"/>
      <c r="P1048" s="13" t="str">
        <f t="shared" si="53"/>
        <v>←</v>
      </c>
      <c r="Q1048" s="7" t="str" cm="1">
        <f t="array" ref="Q1048">_xlfn.IFS(M1048="ACTIVE","",M1048="LEAVER","ENTER DOL",M1048="LEAVER @ 31/03","ENTER DOL",M1048="OPT OUT","ENTER OPT OUT DATE",M1048="CAREER BREAK","ENTER START DATE OF CAREER BREAK",M1048="DEATH IN SERVICE","ENTER DATE OF DEATH",M1048="SWITCH TO PARTNERSHIP","ENTER SWITCH DATE",M1048="SWITCH TO ALPHA","ENTER SWITCH DATE",M1048="NEW JOINER","ENTER EMPLOYMENT START DATE",M1048="OPT IN","ENTER OPT IN DATE",M1048="NEW JOINER / LEAVER","ENTER START DATE AND DOL",M1048="NEW JOINER / OPT OUT","ENTER START DATE AND DATE OF OPT OUT",M1048="NEW JOINER / PARTNERSHIP","ENTER START DATE AND DATE OF SWITCH TO PARTNERSHIP",M1048="LEAVER FROM CAREER BREAK","ENTER DOL",M1048="LEAVER FROM OPT OUT","ENTER DOL",M1048="LEAVER FROM PARTNERSHIP","ENTER DOL",M1048="RETURN FROM CAREER BREAK","ENTER RETURN BACK DATE",M1048="INVALID COMBINATION","REVIEW INPUT",M1048="AWAITING INPUT","AWAITING INPUT",M1048="CONTINUOUS OPT OUT","",M1048="CONTINUOUS CAREER BREAK","",M1048="CONTINUOUS PARTNERSHIP","")</f>
        <v>AWAITING INPUT</v>
      </c>
      <c r="S1048" s="11" t="str">
        <f t="shared" si="52"/>
        <v/>
      </c>
    </row>
    <row r="1049" spans="1:19" ht="20.25" x14ac:dyDescent="0.25">
      <c r="A1049" s="46"/>
      <c r="B1049" s="46"/>
      <c r="C1049" s="46"/>
      <c r="D1049" s="46"/>
      <c r="E1049" s="46"/>
      <c r="F1049" s="46"/>
      <c r="G1049" s="46"/>
      <c r="H1049" s="46"/>
      <c r="J1049" s="16"/>
      <c r="K1049" s="16"/>
      <c r="L1049" s="16"/>
      <c r="M1049" s="11" t="str">
        <f t="shared" si="51"/>
        <v>AWAITING INPUT</v>
      </c>
      <c r="O1049" s="15"/>
      <c r="P1049" s="13" t="str">
        <f t="shared" si="53"/>
        <v>←</v>
      </c>
      <c r="Q1049" s="7" t="str" cm="1">
        <f t="array" ref="Q1049">_xlfn.IFS(M1049="ACTIVE","",M1049="LEAVER","ENTER DOL",M1049="LEAVER @ 31/03","ENTER DOL",M1049="OPT OUT","ENTER OPT OUT DATE",M1049="CAREER BREAK","ENTER START DATE OF CAREER BREAK",M1049="DEATH IN SERVICE","ENTER DATE OF DEATH",M1049="SWITCH TO PARTNERSHIP","ENTER SWITCH DATE",M1049="SWITCH TO ALPHA","ENTER SWITCH DATE",M1049="NEW JOINER","ENTER EMPLOYMENT START DATE",M1049="OPT IN","ENTER OPT IN DATE",M1049="NEW JOINER / LEAVER","ENTER START DATE AND DOL",M1049="NEW JOINER / OPT OUT","ENTER START DATE AND DATE OF OPT OUT",M1049="NEW JOINER / PARTNERSHIP","ENTER START DATE AND DATE OF SWITCH TO PARTNERSHIP",M1049="LEAVER FROM CAREER BREAK","ENTER DOL",M1049="LEAVER FROM OPT OUT","ENTER DOL",M1049="LEAVER FROM PARTNERSHIP","ENTER DOL",M1049="RETURN FROM CAREER BREAK","ENTER RETURN BACK DATE",M1049="INVALID COMBINATION","REVIEW INPUT",M1049="AWAITING INPUT","AWAITING INPUT",M1049="CONTINUOUS OPT OUT","",M1049="CONTINUOUS CAREER BREAK","",M1049="CONTINUOUS PARTNERSHIP","")</f>
        <v>AWAITING INPUT</v>
      </c>
      <c r="S1049" s="11" t="str">
        <f t="shared" si="52"/>
        <v/>
      </c>
    </row>
    <row r="1050" spans="1:19" ht="20.25" x14ac:dyDescent="0.25">
      <c r="A1050" s="46"/>
      <c r="B1050" s="46"/>
      <c r="C1050" s="46"/>
      <c r="D1050" s="46"/>
      <c r="E1050" s="46"/>
      <c r="F1050" s="46"/>
      <c r="G1050" s="46"/>
      <c r="H1050" s="46"/>
      <c r="J1050" s="16"/>
      <c r="K1050" s="16"/>
      <c r="L1050" s="16"/>
      <c r="M1050" s="11" t="str">
        <f t="shared" si="51"/>
        <v>AWAITING INPUT</v>
      </c>
      <c r="O1050" s="15"/>
      <c r="P1050" s="13" t="str">
        <f t="shared" si="53"/>
        <v>←</v>
      </c>
      <c r="Q1050" s="7" t="str" cm="1">
        <f t="array" ref="Q1050">_xlfn.IFS(M1050="ACTIVE","",M1050="LEAVER","ENTER DOL",M1050="LEAVER @ 31/03","ENTER DOL",M1050="OPT OUT","ENTER OPT OUT DATE",M1050="CAREER BREAK","ENTER START DATE OF CAREER BREAK",M1050="DEATH IN SERVICE","ENTER DATE OF DEATH",M1050="SWITCH TO PARTNERSHIP","ENTER SWITCH DATE",M1050="SWITCH TO ALPHA","ENTER SWITCH DATE",M1050="NEW JOINER","ENTER EMPLOYMENT START DATE",M1050="OPT IN","ENTER OPT IN DATE",M1050="NEW JOINER / LEAVER","ENTER START DATE AND DOL",M1050="NEW JOINER / OPT OUT","ENTER START DATE AND DATE OF OPT OUT",M1050="NEW JOINER / PARTNERSHIP","ENTER START DATE AND DATE OF SWITCH TO PARTNERSHIP",M1050="LEAVER FROM CAREER BREAK","ENTER DOL",M1050="LEAVER FROM OPT OUT","ENTER DOL",M1050="LEAVER FROM PARTNERSHIP","ENTER DOL",M1050="RETURN FROM CAREER BREAK","ENTER RETURN BACK DATE",M1050="INVALID COMBINATION","REVIEW INPUT",M1050="AWAITING INPUT","AWAITING INPUT",M1050="CONTINUOUS OPT OUT","",M1050="CONTINUOUS CAREER BREAK","",M1050="CONTINUOUS PARTNERSHIP","")</f>
        <v>AWAITING INPUT</v>
      </c>
      <c r="S1050" s="11" t="str">
        <f t="shared" si="52"/>
        <v/>
      </c>
    </row>
    <row r="1051" spans="1:19" ht="20.25" x14ac:dyDescent="0.25">
      <c r="A1051" s="46"/>
      <c r="B1051" s="46"/>
      <c r="C1051" s="46"/>
      <c r="D1051" s="46"/>
      <c r="E1051" s="46"/>
      <c r="F1051" s="46"/>
      <c r="G1051" s="46"/>
      <c r="H1051" s="46"/>
      <c r="J1051" s="16"/>
      <c r="K1051" s="16"/>
      <c r="L1051" s="16"/>
      <c r="M1051" s="11" t="str">
        <f t="shared" si="51"/>
        <v>AWAITING INPUT</v>
      </c>
      <c r="O1051" s="15"/>
      <c r="P1051" s="13" t="str">
        <f t="shared" si="53"/>
        <v>←</v>
      </c>
      <c r="Q1051" s="7" t="str" cm="1">
        <f t="array" ref="Q1051">_xlfn.IFS(M1051="ACTIVE","",M1051="LEAVER","ENTER DOL",M1051="LEAVER @ 31/03","ENTER DOL",M1051="OPT OUT","ENTER OPT OUT DATE",M1051="CAREER BREAK","ENTER START DATE OF CAREER BREAK",M1051="DEATH IN SERVICE","ENTER DATE OF DEATH",M1051="SWITCH TO PARTNERSHIP","ENTER SWITCH DATE",M1051="SWITCH TO ALPHA","ENTER SWITCH DATE",M1051="NEW JOINER","ENTER EMPLOYMENT START DATE",M1051="OPT IN","ENTER OPT IN DATE",M1051="NEW JOINER / LEAVER","ENTER START DATE AND DOL",M1051="NEW JOINER / OPT OUT","ENTER START DATE AND DATE OF OPT OUT",M1051="NEW JOINER / PARTNERSHIP","ENTER START DATE AND DATE OF SWITCH TO PARTNERSHIP",M1051="LEAVER FROM CAREER BREAK","ENTER DOL",M1051="LEAVER FROM OPT OUT","ENTER DOL",M1051="LEAVER FROM PARTNERSHIP","ENTER DOL",M1051="RETURN FROM CAREER BREAK","ENTER RETURN BACK DATE",M1051="INVALID COMBINATION","REVIEW INPUT",M1051="AWAITING INPUT","AWAITING INPUT",M1051="CONTINUOUS OPT OUT","",M1051="CONTINUOUS CAREER BREAK","",M1051="CONTINUOUS PARTNERSHIP","")</f>
        <v>AWAITING INPUT</v>
      </c>
      <c r="S1051" s="11" t="str">
        <f t="shared" si="52"/>
        <v/>
      </c>
    </row>
    <row r="1052" spans="1:19" ht="20.25" x14ac:dyDescent="0.25">
      <c r="A1052" s="46"/>
      <c r="B1052" s="46"/>
      <c r="C1052" s="46"/>
      <c r="D1052" s="46"/>
      <c r="E1052" s="46"/>
      <c r="F1052" s="46"/>
      <c r="G1052" s="46"/>
      <c r="H1052" s="46"/>
      <c r="J1052" s="16"/>
      <c r="K1052" s="16"/>
      <c r="L1052" s="16"/>
      <c r="M1052" s="11" t="str">
        <f t="shared" si="51"/>
        <v>AWAITING INPUT</v>
      </c>
      <c r="O1052" s="15"/>
      <c r="P1052" s="13" t="str">
        <f t="shared" si="53"/>
        <v>←</v>
      </c>
      <c r="Q1052" s="7" t="str" cm="1">
        <f t="array" ref="Q1052">_xlfn.IFS(M1052="ACTIVE","",M1052="LEAVER","ENTER DOL",M1052="LEAVER @ 31/03","ENTER DOL",M1052="OPT OUT","ENTER OPT OUT DATE",M1052="CAREER BREAK","ENTER START DATE OF CAREER BREAK",M1052="DEATH IN SERVICE","ENTER DATE OF DEATH",M1052="SWITCH TO PARTNERSHIP","ENTER SWITCH DATE",M1052="SWITCH TO ALPHA","ENTER SWITCH DATE",M1052="NEW JOINER","ENTER EMPLOYMENT START DATE",M1052="OPT IN","ENTER OPT IN DATE",M1052="NEW JOINER / LEAVER","ENTER START DATE AND DOL",M1052="NEW JOINER / OPT OUT","ENTER START DATE AND DATE OF OPT OUT",M1052="NEW JOINER / PARTNERSHIP","ENTER START DATE AND DATE OF SWITCH TO PARTNERSHIP",M1052="LEAVER FROM CAREER BREAK","ENTER DOL",M1052="LEAVER FROM OPT OUT","ENTER DOL",M1052="LEAVER FROM PARTNERSHIP","ENTER DOL",M1052="RETURN FROM CAREER BREAK","ENTER RETURN BACK DATE",M1052="INVALID COMBINATION","REVIEW INPUT",M1052="AWAITING INPUT","AWAITING INPUT",M1052="CONTINUOUS OPT OUT","",M1052="CONTINUOUS CAREER BREAK","",M1052="CONTINUOUS PARTNERSHIP","")</f>
        <v>AWAITING INPUT</v>
      </c>
      <c r="S1052" s="11" t="str">
        <f t="shared" si="52"/>
        <v/>
      </c>
    </row>
    <row r="1053" spans="1:19" ht="20.25" x14ac:dyDescent="0.25">
      <c r="A1053" s="46"/>
      <c r="B1053" s="46"/>
      <c r="C1053" s="46"/>
      <c r="D1053" s="46"/>
      <c r="E1053" s="46"/>
      <c r="F1053" s="46"/>
      <c r="G1053" s="46"/>
      <c r="H1053" s="46"/>
      <c r="J1053" s="16"/>
      <c r="K1053" s="16"/>
      <c r="L1053" s="16"/>
      <c r="M1053" s="11" t="str">
        <f t="shared" si="51"/>
        <v>AWAITING INPUT</v>
      </c>
      <c r="O1053" s="15"/>
      <c r="P1053" s="13" t="str">
        <f t="shared" si="53"/>
        <v>←</v>
      </c>
      <c r="Q1053" s="7" t="str" cm="1">
        <f t="array" ref="Q1053">_xlfn.IFS(M1053="ACTIVE","",M1053="LEAVER","ENTER DOL",M1053="LEAVER @ 31/03","ENTER DOL",M1053="OPT OUT","ENTER OPT OUT DATE",M1053="CAREER BREAK","ENTER START DATE OF CAREER BREAK",M1053="DEATH IN SERVICE","ENTER DATE OF DEATH",M1053="SWITCH TO PARTNERSHIP","ENTER SWITCH DATE",M1053="SWITCH TO ALPHA","ENTER SWITCH DATE",M1053="NEW JOINER","ENTER EMPLOYMENT START DATE",M1053="OPT IN","ENTER OPT IN DATE",M1053="NEW JOINER / LEAVER","ENTER START DATE AND DOL",M1053="NEW JOINER / OPT OUT","ENTER START DATE AND DATE OF OPT OUT",M1053="NEW JOINER / PARTNERSHIP","ENTER START DATE AND DATE OF SWITCH TO PARTNERSHIP",M1053="LEAVER FROM CAREER BREAK","ENTER DOL",M1053="LEAVER FROM OPT OUT","ENTER DOL",M1053="LEAVER FROM PARTNERSHIP","ENTER DOL",M1053="RETURN FROM CAREER BREAK","ENTER RETURN BACK DATE",M1053="INVALID COMBINATION","REVIEW INPUT",M1053="AWAITING INPUT","AWAITING INPUT",M1053="CONTINUOUS OPT OUT","",M1053="CONTINUOUS CAREER BREAK","",M1053="CONTINUOUS PARTNERSHIP","")</f>
        <v>AWAITING INPUT</v>
      </c>
      <c r="S1053" s="11" t="str">
        <f t="shared" si="52"/>
        <v/>
      </c>
    </row>
    <row r="1054" spans="1:19" ht="20.25" x14ac:dyDescent="0.25">
      <c r="A1054" s="46"/>
      <c r="B1054" s="46"/>
      <c r="C1054" s="46"/>
      <c r="D1054" s="46"/>
      <c r="E1054" s="46"/>
      <c r="F1054" s="46"/>
      <c r="G1054" s="46"/>
      <c r="H1054" s="46"/>
      <c r="J1054" s="16"/>
      <c r="K1054" s="16"/>
      <c r="L1054" s="16"/>
      <c r="M1054" s="11" t="str">
        <f t="shared" si="51"/>
        <v>AWAITING INPUT</v>
      </c>
      <c r="O1054" s="15"/>
      <c r="P1054" s="13" t="str">
        <f t="shared" si="53"/>
        <v>←</v>
      </c>
      <c r="Q1054" s="7" t="str" cm="1">
        <f t="array" ref="Q1054">_xlfn.IFS(M1054="ACTIVE","",M1054="LEAVER","ENTER DOL",M1054="LEAVER @ 31/03","ENTER DOL",M1054="OPT OUT","ENTER OPT OUT DATE",M1054="CAREER BREAK","ENTER START DATE OF CAREER BREAK",M1054="DEATH IN SERVICE","ENTER DATE OF DEATH",M1054="SWITCH TO PARTNERSHIP","ENTER SWITCH DATE",M1054="SWITCH TO ALPHA","ENTER SWITCH DATE",M1054="NEW JOINER","ENTER EMPLOYMENT START DATE",M1054="OPT IN","ENTER OPT IN DATE",M1054="NEW JOINER / LEAVER","ENTER START DATE AND DOL",M1054="NEW JOINER / OPT OUT","ENTER START DATE AND DATE OF OPT OUT",M1054="NEW JOINER / PARTNERSHIP","ENTER START DATE AND DATE OF SWITCH TO PARTNERSHIP",M1054="LEAVER FROM CAREER BREAK","ENTER DOL",M1054="LEAVER FROM OPT OUT","ENTER DOL",M1054="LEAVER FROM PARTNERSHIP","ENTER DOL",M1054="RETURN FROM CAREER BREAK","ENTER RETURN BACK DATE",M1054="INVALID COMBINATION","REVIEW INPUT",M1054="AWAITING INPUT","AWAITING INPUT",M1054="CONTINUOUS OPT OUT","",M1054="CONTINUOUS CAREER BREAK","",M1054="CONTINUOUS PARTNERSHIP","")</f>
        <v>AWAITING INPUT</v>
      </c>
      <c r="S1054" s="11" t="str">
        <f t="shared" si="52"/>
        <v/>
      </c>
    </row>
    <row r="1055" spans="1:19" ht="20.25" x14ac:dyDescent="0.25">
      <c r="A1055" s="46"/>
      <c r="B1055" s="46"/>
      <c r="C1055" s="46"/>
      <c r="D1055" s="46"/>
      <c r="E1055" s="46"/>
      <c r="F1055" s="46"/>
      <c r="G1055" s="46"/>
      <c r="H1055" s="46"/>
      <c r="J1055" s="16"/>
      <c r="K1055" s="16"/>
      <c r="L1055" s="16"/>
      <c r="M1055" s="11" t="str">
        <f t="shared" si="51"/>
        <v>AWAITING INPUT</v>
      </c>
      <c r="O1055" s="15"/>
      <c r="P1055" s="13" t="str">
        <f t="shared" si="53"/>
        <v>←</v>
      </c>
      <c r="Q1055" s="7" t="str" cm="1">
        <f t="array" ref="Q1055">_xlfn.IFS(M1055="ACTIVE","",M1055="LEAVER","ENTER DOL",M1055="LEAVER @ 31/03","ENTER DOL",M1055="OPT OUT","ENTER OPT OUT DATE",M1055="CAREER BREAK","ENTER START DATE OF CAREER BREAK",M1055="DEATH IN SERVICE","ENTER DATE OF DEATH",M1055="SWITCH TO PARTNERSHIP","ENTER SWITCH DATE",M1055="SWITCH TO ALPHA","ENTER SWITCH DATE",M1055="NEW JOINER","ENTER EMPLOYMENT START DATE",M1055="OPT IN","ENTER OPT IN DATE",M1055="NEW JOINER / LEAVER","ENTER START DATE AND DOL",M1055="NEW JOINER / OPT OUT","ENTER START DATE AND DATE OF OPT OUT",M1055="NEW JOINER / PARTNERSHIP","ENTER START DATE AND DATE OF SWITCH TO PARTNERSHIP",M1055="LEAVER FROM CAREER BREAK","ENTER DOL",M1055="LEAVER FROM OPT OUT","ENTER DOL",M1055="LEAVER FROM PARTNERSHIP","ENTER DOL",M1055="RETURN FROM CAREER BREAK","ENTER RETURN BACK DATE",M1055="INVALID COMBINATION","REVIEW INPUT",M1055="AWAITING INPUT","AWAITING INPUT",M1055="CONTINUOUS OPT OUT","",M1055="CONTINUOUS CAREER BREAK","",M1055="CONTINUOUS PARTNERSHIP","")</f>
        <v>AWAITING INPUT</v>
      </c>
      <c r="S1055" s="11" t="str">
        <f t="shared" si="52"/>
        <v/>
      </c>
    </row>
    <row r="1056" spans="1:19" ht="20.25" x14ac:dyDescent="0.25">
      <c r="A1056" s="46"/>
      <c r="B1056" s="46"/>
      <c r="C1056" s="46"/>
      <c r="D1056" s="46"/>
      <c r="E1056" s="46"/>
      <c r="F1056" s="46"/>
      <c r="G1056" s="46"/>
      <c r="H1056" s="46"/>
      <c r="J1056" s="16"/>
      <c r="K1056" s="16"/>
      <c r="L1056" s="16"/>
      <c r="M1056" s="11" t="str">
        <f t="shared" si="51"/>
        <v>AWAITING INPUT</v>
      </c>
      <c r="O1056" s="15"/>
      <c r="P1056" s="13" t="str">
        <f t="shared" si="53"/>
        <v>←</v>
      </c>
      <c r="Q1056" s="7" t="str" cm="1">
        <f t="array" ref="Q1056">_xlfn.IFS(M1056="ACTIVE","",M1056="LEAVER","ENTER DOL",M1056="LEAVER @ 31/03","ENTER DOL",M1056="OPT OUT","ENTER OPT OUT DATE",M1056="CAREER BREAK","ENTER START DATE OF CAREER BREAK",M1056="DEATH IN SERVICE","ENTER DATE OF DEATH",M1056="SWITCH TO PARTNERSHIP","ENTER SWITCH DATE",M1056="SWITCH TO ALPHA","ENTER SWITCH DATE",M1056="NEW JOINER","ENTER EMPLOYMENT START DATE",M1056="OPT IN","ENTER OPT IN DATE",M1056="NEW JOINER / LEAVER","ENTER START DATE AND DOL",M1056="NEW JOINER / OPT OUT","ENTER START DATE AND DATE OF OPT OUT",M1056="NEW JOINER / PARTNERSHIP","ENTER START DATE AND DATE OF SWITCH TO PARTNERSHIP",M1056="LEAVER FROM CAREER BREAK","ENTER DOL",M1056="LEAVER FROM OPT OUT","ENTER DOL",M1056="LEAVER FROM PARTNERSHIP","ENTER DOL",M1056="RETURN FROM CAREER BREAK","ENTER RETURN BACK DATE",M1056="INVALID COMBINATION","REVIEW INPUT",M1056="AWAITING INPUT","AWAITING INPUT",M1056="CONTINUOUS OPT OUT","",M1056="CONTINUOUS CAREER BREAK","",M1056="CONTINUOUS PARTNERSHIP","")</f>
        <v>AWAITING INPUT</v>
      </c>
      <c r="S1056" s="11" t="str">
        <f t="shared" si="52"/>
        <v/>
      </c>
    </row>
    <row r="1057" spans="1:19" ht="20.25" x14ac:dyDescent="0.25">
      <c r="A1057" s="46"/>
      <c r="B1057" s="46"/>
      <c r="C1057" s="46"/>
      <c r="D1057" s="46"/>
      <c r="E1057" s="46"/>
      <c r="F1057" s="46"/>
      <c r="G1057" s="46"/>
      <c r="H1057" s="46"/>
      <c r="J1057" s="16"/>
      <c r="K1057" s="16"/>
      <c r="L1057" s="16"/>
      <c r="M1057" s="11" t="str">
        <f t="shared" si="51"/>
        <v>AWAITING INPUT</v>
      </c>
      <c r="O1057" s="15"/>
      <c r="P1057" s="13" t="str">
        <f t="shared" si="53"/>
        <v>←</v>
      </c>
      <c r="Q1057" s="7" t="str" cm="1">
        <f t="array" ref="Q1057">_xlfn.IFS(M1057="ACTIVE","",M1057="LEAVER","ENTER DOL",M1057="LEAVER @ 31/03","ENTER DOL",M1057="OPT OUT","ENTER OPT OUT DATE",M1057="CAREER BREAK","ENTER START DATE OF CAREER BREAK",M1057="DEATH IN SERVICE","ENTER DATE OF DEATH",M1057="SWITCH TO PARTNERSHIP","ENTER SWITCH DATE",M1057="SWITCH TO ALPHA","ENTER SWITCH DATE",M1057="NEW JOINER","ENTER EMPLOYMENT START DATE",M1057="OPT IN","ENTER OPT IN DATE",M1057="NEW JOINER / LEAVER","ENTER START DATE AND DOL",M1057="NEW JOINER / OPT OUT","ENTER START DATE AND DATE OF OPT OUT",M1057="NEW JOINER / PARTNERSHIP","ENTER START DATE AND DATE OF SWITCH TO PARTNERSHIP",M1057="LEAVER FROM CAREER BREAK","ENTER DOL",M1057="LEAVER FROM OPT OUT","ENTER DOL",M1057="LEAVER FROM PARTNERSHIP","ENTER DOL",M1057="RETURN FROM CAREER BREAK","ENTER RETURN BACK DATE",M1057="INVALID COMBINATION","REVIEW INPUT",M1057="AWAITING INPUT","AWAITING INPUT",M1057="CONTINUOUS OPT OUT","",M1057="CONTINUOUS CAREER BREAK","",M1057="CONTINUOUS PARTNERSHIP","")</f>
        <v>AWAITING INPUT</v>
      </c>
      <c r="S1057" s="11" t="str">
        <f t="shared" si="52"/>
        <v/>
      </c>
    </row>
    <row r="1058" spans="1:19" ht="20.25" x14ac:dyDescent="0.25">
      <c r="A1058" s="46"/>
      <c r="B1058" s="46"/>
      <c r="C1058" s="46"/>
      <c r="D1058" s="46"/>
      <c r="E1058" s="46"/>
      <c r="F1058" s="46"/>
      <c r="G1058" s="46"/>
      <c r="H1058" s="46"/>
      <c r="J1058" s="16"/>
      <c r="K1058" s="16"/>
      <c r="L1058" s="16"/>
      <c r="M1058" s="11" t="str">
        <f t="shared" si="51"/>
        <v>AWAITING INPUT</v>
      </c>
      <c r="O1058" s="15"/>
      <c r="P1058" s="13" t="str">
        <f t="shared" si="53"/>
        <v>←</v>
      </c>
      <c r="Q1058" s="7" t="str" cm="1">
        <f t="array" ref="Q1058">_xlfn.IFS(M1058="ACTIVE","",M1058="LEAVER","ENTER DOL",M1058="LEAVER @ 31/03","ENTER DOL",M1058="OPT OUT","ENTER OPT OUT DATE",M1058="CAREER BREAK","ENTER START DATE OF CAREER BREAK",M1058="DEATH IN SERVICE","ENTER DATE OF DEATH",M1058="SWITCH TO PARTNERSHIP","ENTER SWITCH DATE",M1058="SWITCH TO ALPHA","ENTER SWITCH DATE",M1058="NEW JOINER","ENTER EMPLOYMENT START DATE",M1058="OPT IN","ENTER OPT IN DATE",M1058="NEW JOINER / LEAVER","ENTER START DATE AND DOL",M1058="NEW JOINER / OPT OUT","ENTER START DATE AND DATE OF OPT OUT",M1058="NEW JOINER / PARTNERSHIP","ENTER START DATE AND DATE OF SWITCH TO PARTNERSHIP",M1058="LEAVER FROM CAREER BREAK","ENTER DOL",M1058="LEAVER FROM OPT OUT","ENTER DOL",M1058="LEAVER FROM PARTNERSHIP","ENTER DOL",M1058="RETURN FROM CAREER BREAK","ENTER RETURN BACK DATE",M1058="INVALID COMBINATION","REVIEW INPUT",M1058="AWAITING INPUT","AWAITING INPUT",M1058="CONTINUOUS OPT OUT","",M1058="CONTINUOUS CAREER BREAK","",M1058="CONTINUOUS PARTNERSHIP","")</f>
        <v>AWAITING INPUT</v>
      </c>
      <c r="S1058" s="11" t="str">
        <f t="shared" si="52"/>
        <v/>
      </c>
    </row>
    <row r="1059" spans="1:19" ht="20.25" x14ac:dyDescent="0.25">
      <c r="A1059" s="46"/>
      <c r="B1059" s="46"/>
      <c r="C1059" s="46"/>
      <c r="D1059" s="46"/>
      <c r="E1059" s="46"/>
      <c r="F1059" s="46"/>
      <c r="G1059" s="46"/>
      <c r="H1059" s="46"/>
      <c r="J1059" s="16"/>
      <c r="K1059" s="16"/>
      <c r="L1059" s="16"/>
      <c r="M1059" s="11" t="str">
        <f t="shared" si="51"/>
        <v>AWAITING INPUT</v>
      </c>
      <c r="O1059" s="15"/>
      <c r="P1059" s="13" t="str">
        <f t="shared" si="53"/>
        <v>←</v>
      </c>
      <c r="Q1059" s="7" t="str" cm="1">
        <f t="array" ref="Q1059">_xlfn.IFS(M1059="ACTIVE","",M1059="LEAVER","ENTER DOL",M1059="LEAVER @ 31/03","ENTER DOL",M1059="OPT OUT","ENTER OPT OUT DATE",M1059="CAREER BREAK","ENTER START DATE OF CAREER BREAK",M1059="DEATH IN SERVICE","ENTER DATE OF DEATH",M1059="SWITCH TO PARTNERSHIP","ENTER SWITCH DATE",M1059="SWITCH TO ALPHA","ENTER SWITCH DATE",M1059="NEW JOINER","ENTER EMPLOYMENT START DATE",M1059="OPT IN","ENTER OPT IN DATE",M1059="NEW JOINER / LEAVER","ENTER START DATE AND DOL",M1059="NEW JOINER / OPT OUT","ENTER START DATE AND DATE OF OPT OUT",M1059="NEW JOINER / PARTNERSHIP","ENTER START DATE AND DATE OF SWITCH TO PARTNERSHIP",M1059="LEAVER FROM CAREER BREAK","ENTER DOL",M1059="LEAVER FROM OPT OUT","ENTER DOL",M1059="LEAVER FROM PARTNERSHIP","ENTER DOL",M1059="RETURN FROM CAREER BREAK","ENTER RETURN BACK DATE",M1059="INVALID COMBINATION","REVIEW INPUT",M1059="AWAITING INPUT","AWAITING INPUT",M1059="CONTINUOUS OPT OUT","",M1059="CONTINUOUS CAREER BREAK","",M1059="CONTINUOUS PARTNERSHIP","")</f>
        <v>AWAITING INPUT</v>
      </c>
      <c r="S1059" s="11" t="str">
        <f t="shared" si="52"/>
        <v/>
      </c>
    </row>
    <row r="1060" spans="1:19" ht="20.25" x14ac:dyDescent="0.25">
      <c r="A1060" s="46"/>
      <c r="B1060" s="46"/>
      <c r="C1060" s="46"/>
      <c r="D1060" s="46"/>
      <c r="E1060" s="46"/>
      <c r="F1060" s="46"/>
      <c r="G1060" s="46"/>
      <c r="H1060" s="46"/>
      <c r="J1060" s="16"/>
      <c r="K1060" s="16"/>
      <c r="L1060" s="16"/>
      <c r="M1060" s="11" t="str">
        <f t="shared" si="51"/>
        <v>AWAITING INPUT</v>
      </c>
      <c r="O1060" s="15"/>
      <c r="P1060" s="13" t="str">
        <f t="shared" si="53"/>
        <v>←</v>
      </c>
      <c r="Q1060" s="7" t="str" cm="1">
        <f t="array" ref="Q1060">_xlfn.IFS(M1060="ACTIVE","",M1060="LEAVER","ENTER DOL",M1060="LEAVER @ 31/03","ENTER DOL",M1060="OPT OUT","ENTER OPT OUT DATE",M1060="CAREER BREAK","ENTER START DATE OF CAREER BREAK",M1060="DEATH IN SERVICE","ENTER DATE OF DEATH",M1060="SWITCH TO PARTNERSHIP","ENTER SWITCH DATE",M1060="SWITCH TO ALPHA","ENTER SWITCH DATE",M1060="NEW JOINER","ENTER EMPLOYMENT START DATE",M1060="OPT IN","ENTER OPT IN DATE",M1060="NEW JOINER / LEAVER","ENTER START DATE AND DOL",M1060="NEW JOINER / OPT OUT","ENTER START DATE AND DATE OF OPT OUT",M1060="NEW JOINER / PARTNERSHIP","ENTER START DATE AND DATE OF SWITCH TO PARTNERSHIP",M1060="LEAVER FROM CAREER BREAK","ENTER DOL",M1060="LEAVER FROM OPT OUT","ENTER DOL",M1060="LEAVER FROM PARTNERSHIP","ENTER DOL",M1060="RETURN FROM CAREER BREAK","ENTER RETURN BACK DATE",M1060="INVALID COMBINATION","REVIEW INPUT",M1060="AWAITING INPUT","AWAITING INPUT",M1060="CONTINUOUS OPT OUT","",M1060="CONTINUOUS CAREER BREAK","",M1060="CONTINUOUS PARTNERSHIP","")</f>
        <v>AWAITING INPUT</v>
      </c>
      <c r="S1060" s="11" t="str">
        <f t="shared" si="52"/>
        <v/>
      </c>
    </row>
    <row r="1061" spans="1:19" ht="20.25" x14ac:dyDescent="0.25">
      <c r="A1061" s="46"/>
      <c r="B1061" s="46"/>
      <c r="C1061" s="46"/>
      <c r="D1061" s="46"/>
      <c r="E1061" s="46"/>
      <c r="F1061" s="46"/>
      <c r="G1061" s="46"/>
      <c r="H1061" s="46"/>
      <c r="J1061" s="16"/>
      <c r="K1061" s="16"/>
      <c r="L1061" s="16"/>
      <c r="M1061" s="11" t="str">
        <f t="shared" si="51"/>
        <v>AWAITING INPUT</v>
      </c>
      <c r="O1061" s="15"/>
      <c r="P1061" s="13" t="str">
        <f t="shared" si="53"/>
        <v>←</v>
      </c>
      <c r="Q1061" s="7" t="str" cm="1">
        <f t="array" ref="Q1061">_xlfn.IFS(M1061="ACTIVE","",M1061="LEAVER","ENTER DOL",M1061="LEAVER @ 31/03","ENTER DOL",M1061="OPT OUT","ENTER OPT OUT DATE",M1061="CAREER BREAK","ENTER START DATE OF CAREER BREAK",M1061="DEATH IN SERVICE","ENTER DATE OF DEATH",M1061="SWITCH TO PARTNERSHIP","ENTER SWITCH DATE",M1061="SWITCH TO ALPHA","ENTER SWITCH DATE",M1061="NEW JOINER","ENTER EMPLOYMENT START DATE",M1061="OPT IN","ENTER OPT IN DATE",M1061="NEW JOINER / LEAVER","ENTER START DATE AND DOL",M1061="NEW JOINER / OPT OUT","ENTER START DATE AND DATE OF OPT OUT",M1061="NEW JOINER / PARTNERSHIP","ENTER START DATE AND DATE OF SWITCH TO PARTNERSHIP",M1061="LEAVER FROM CAREER BREAK","ENTER DOL",M1061="LEAVER FROM OPT OUT","ENTER DOL",M1061="LEAVER FROM PARTNERSHIP","ENTER DOL",M1061="RETURN FROM CAREER BREAK","ENTER RETURN BACK DATE",M1061="INVALID COMBINATION","REVIEW INPUT",M1061="AWAITING INPUT","AWAITING INPUT",M1061="CONTINUOUS OPT OUT","",M1061="CONTINUOUS CAREER BREAK","",M1061="CONTINUOUS PARTNERSHIP","")</f>
        <v>AWAITING INPUT</v>
      </c>
      <c r="S1061" s="11" t="str">
        <f t="shared" si="52"/>
        <v/>
      </c>
    </row>
    <row r="1062" spans="1:19" ht="20.25" x14ac:dyDescent="0.25">
      <c r="A1062" s="46"/>
      <c r="B1062" s="46"/>
      <c r="C1062" s="46"/>
      <c r="D1062" s="46"/>
      <c r="E1062" s="46"/>
      <c r="F1062" s="46"/>
      <c r="G1062" s="46"/>
      <c r="H1062" s="46"/>
      <c r="J1062" s="16"/>
      <c r="K1062" s="16"/>
      <c r="L1062" s="16"/>
      <c r="M1062" s="11" t="str">
        <f t="shared" si="51"/>
        <v>AWAITING INPUT</v>
      </c>
      <c r="O1062" s="15"/>
      <c r="P1062" s="13" t="str">
        <f t="shared" si="53"/>
        <v>←</v>
      </c>
      <c r="Q1062" s="7" t="str" cm="1">
        <f t="array" ref="Q1062">_xlfn.IFS(M1062="ACTIVE","",M1062="LEAVER","ENTER DOL",M1062="LEAVER @ 31/03","ENTER DOL",M1062="OPT OUT","ENTER OPT OUT DATE",M1062="CAREER BREAK","ENTER START DATE OF CAREER BREAK",M1062="DEATH IN SERVICE","ENTER DATE OF DEATH",M1062="SWITCH TO PARTNERSHIP","ENTER SWITCH DATE",M1062="SWITCH TO ALPHA","ENTER SWITCH DATE",M1062="NEW JOINER","ENTER EMPLOYMENT START DATE",M1062="OPT IN","ENTER OPT IN DATE",M1062="NEW JOINER / LEAVER","ENTER START DATE AND DOL",M1062="NEW JOINER / OPT OUT","ENTER START DATE AND DATE OF OPT OUT",M1062="NEW JOINER / PARTNERSHIP","ENTER START DATE AND DATE OF SWITCH TO PARTNERSHIP",M1062="LEAVER FROM CAREER BREAK","ENTER DOL",M1062="LEAVER FROM OPT OUT","ENTER DOL",M1062="LEAVER FROM PARTNERSHIP","ENTER DOL",M1062="RETURN FROM CAREER BREAK","ENTER RETURN BACK DATE",M1062="INVALID COMBINATION","REVIEW INPUT",M1062="AWAITING INPUT","AWAITING INPUT",M1062="CONTINUOUS OPT OUT","",M1062="CONTINUOUS CAREER BREAK","",M1062="CONTINUOUS PARTNERSHIP","")</f>
        <v>AWAITING INPUT</v>
      </c>
      <c r="S1062" s="11" t="str">
        <f t="shared" si="52"/>
        <v/>
      </c>
    </row>
    <row r="1063" spans="1:19" ht="20.25" x14ac:dyDescent="0.25">
      <c r="A1063" s="46"/>
      <c r="B1063" s="46"/>
      <c r="C1063" s="46"/>
      <c r="D1063" s="46"/>
      <c r="E1063" s="46"/>
      <c r="F1063" s="46"/>
      <c r="G1063" s="46"/>
      <c r="H1063" s="46"/>
      <c r="J1063" s="16"/>
      <c r="K1063" s="16"/>
      <c r="L1063" s="16"/>
      <c r="M1063" s="11" t="str">
        <f t="shared" si="51"/>
        <v>AWAITING INPUT</v>
      </c>
      <c r="O1063" s="15"/>
      <c r="P1063" s="13" t="str">
        <f t="shared" si="53"/>
        <v>←</v>
      </c>
      <c r="Q1063" s="7" t="str" cm="1">
        <f t="array" ref="Q1063">_xlfn.IFS(M1063="ACTIVE","",M1063="LEAVER","ENTER DOL",M1063="LEAVER @ 31/03","ENTER DOL",M1063="OPT OUT","ENTER OPT OUT DATE",M1063="CAREER BREAK","ENTER START DATE OF CAREER BREAK",M1063="DEATH IN SERVICE","ENTER DATE OF DEATH",M1063="SWITCH TO PARTNERSHIP","ENTER SWITCH DATE",M1063="SWITCH TO ALPHA","ENTER SWITCH DATE",M1063="NEW JOINER","ENTER EMPLOYMENT START DATE",M1063="OPT IN","ENTER OPT IN DATE",M1063="NEW JOINER / LEAVER","ENTER START DATE AND DOL",M1063="NEW JOINER / OPT OUT","ENTER START DATE AND DATE OF OPT OUT",M1063="NEW JOINER / PARTNERSHIP","ENTER START DATE AND DATE OF SWITCH TO PARTNERSHIP",M1063="LEAVER FROM CAREER BREAK","ENTER DOL",M1063="LEAVER FROM OPT OUT","ENTER DOL",M1063="LEAVER FROM PARTNERSHIP","ENTER DOL",M1063="RETURN FROM CAREER BREAK","ENTER RETURN BACK DATE",M1063="INVALID COMBINATION","REVIEW INPUT",M1063="AWAITING INPUT","AWAITING INPUT",M1063="CONTINUOUS OPT OUT","",M1063="CONTINUOUS CAREER BREAK","",M1063="CONTINUOUS PARTNERSHIP","")</f>
        <v>AWAITING INPUT</v>
      </c>
      <c r="S1063" s="11" t="str">
        <f t="shared" si="52"/>
        <v/>
      </c>
    </row>
    <row r="1064" spans="1:19" ht="20.25" x14ac:dyDescent="0.25">
      <c r="A1064" s="46"/>
      <c r="B1064" s="46"/>
      <c r="C1064" s="46"/>
      <c r="D1064" s="46"/>
      <c r="E1064" s="46"/>
      <c r="F1064" s="46"/>
      <c r="G1064" s="46"/>
      <c r="H1064" s="46"/>
      <c r="J1064" s="16"/>
      <c r="K1064" s="16"/>
      <c r="L1064" s="16"/>
      <c r="M1064" s="11" t="str">
        <f t="shared" si="51"/>
        <v>AWAITING INPUT</v>
      </c>
      <c r="O1064" s="15"/>
      <c r="P1064" s="13" t="str">
        <f t="shared" si="53"/>
        <v>←</v>
      </c>
      <c r="Q1064" s="7" t="str" cm="1">
        <f t="array" ref="Q1064">_xlfn.IFS(M1064="ACTIVE","",M1064="LEAVER","ENTER DOL",M1064="LEAVER @ 31/03","ENTER DOL",M1064="OPT OUT","ENTER OPT OUT DATE",M1064="CAREER BREAK","ENTER START DATE OF CAREER BREAK",M1064="DEATH IN SERVICE","ENTER DATE OF DEATH",M1064="SWITCH TO PARTNERSHIP","ENTER SWITCH DATE",M1064="SWITCH TO ALPHA","ENTER SWITCH DATE",M1064="NEW JOINER","ENTER EMPLOYMENT START DATE",M1064="OPT IN","ENTER OPT IN DATE",M1064="NEW JOINER / LEAVER","ENTER START DATE AND DOL",M1064="NEW JOINER / OPT OUT","ENTER START DATE AND DATE OF OPT OUT",M1064="NEW JOINER / PARTNERSHIP","ENTER START DATE AND DATE OF SWITCH TO PARTNERSHIP",M1064="LEAVER FROM CAREER BREAK","ENTER DOL",M1064="LEAVER FROM OPT OUT","ENTER DOL",M1064="LEAVER FROM PARTNERSHIP","ENTER DOL",M1064="RETURN FROM CAREER BREAK","ENTER RETURN BACK DATE",M1064="INVALID COMBINATION","REVIEW INPUT",M1064="AWAITING INPUT","AWAITING INPUT",M1064="CONTINUOUS OPT OUT","",M1064="CONTINUOUS CAREER BREAK","",M1064="CONTINUOUS PARTNERSHIP","")</f>
        <v>AWAITING INPUT</v>
      </c>
      <c r="S1064" s="11" t="str">
        <f t="shared" si="52"/>
        <v/>
      </c>
    </row>
    <row r="1065" spans="1:19" ht="20.25" x14ac:dyDescent="0.25">
      <c r="A1065" s="46"/>
      <c r="B1065" s="46"/>
      <c r="C1065" s="46"/>
      <c r="D1065" s="46"/>
      <c r="E1065" s="46"/>
      <c r="F1065" s="46"/>
      <c r="G1065" s="46"/>
      <c r="H1065" s="46"/>
      <c r="J1065" s="16"/>
      <c r="K1065" s="16"/>
      <c r="L1065" s="16"/>
      <c r="M1065" s="11" t="str">
        <f t="shared" si="51"/>
        <v>AWAITING INPUT</v>
      </c>
      <c r="O1065" s="15"/>
      <c r="P1065" s="13" t="str">
        <f t="shared" si="53"/>
        <v>←</v>
      </c>
      <c r="Q1065" s="7" t="str" cm="1">
        <f t="array" ref="Q1065">_xlfn.IFS(M1065="ACTIVE","",M1065="LEAVER","ENTER DOL",M1065="LEAVER @ 31/03","ENTER DOL",M1065="OPT OUT","ENTER OPT OUT DATE",M1065="CAREER BREAK","ENTER START DATE OF CAREER BREAK",M1065="DEATH IN SERVICE","ENTER DATE OF DEATH",M1065="SWITCH TO PARTNERSHIP","ENTER SWITCH DATE",M1065="SWITCH TO ALPHA","ENTER SWITCH DATE",M1065="NEW JOINER","ENTER EMPLOYMENT START DATE",M1065="OPT IN","ENTER OPT IN DATE",M1065="NEW JOINER / LEAVER","ENTER START DATE AND DOL",M1065="NEW JOINER / OPT OUT","ENTER START DATE AND DATE OF OPT OUT",M1065="NEW JOINER / PARTNERSHIP","ENTER START DATE AND DATE OF SWITCH TO PARTNERSHIP",M1065="LEAVER FROM CAREER BREAK","ENTER DOL",M1065="LEAVER FROM OPT OUT","ENTER DOL",M1065="LEAVER FROM PARTNERSHIP","ENTER DOL",M1065="RETURN FROM CAREER BREAK","ENTER RETURN BACK DATE",M1065="INVALID COMBINATION","REVIEW INPUT",M1065="AWAITING INPUT","AWAITING INPUT",M1065="CONTINUOUS OPT OUT","",M1065="CONTINUOUS CAREER BREAK","",M1065="CONTINUOUS PARTNERSHIP","")</f>
        <v>AWAITING INPUT</v>
      </c>
      <c r="S1065" s="11" t="str">
        <f t="shared" si="52"/>
        <v/>
      </c>
    </row>
    <row r="1066" spans="1:19" ht="20.25" x14ac:dyDescent="0.25">
      <c r="A1066" s="46"/>
      <c r="B1066" s="46"/>
      <c r="C1066" s="46"/>
      <c r="D1066" s="46"/>
      <c r="E1066" s="46"/>
      <c r="F1066" s="46"/>
      <c r="G1066" s="46"/>
      <c r="H1066" s="46"/>
      <c r="J1066" s="16"/>
      <c r="K1066" s="16"/>
      <c r="L1066" s="16"/>
      <c r="M1066" s="11" t="str">
        <f t="shared" si="51"/>
        <v>AWAITING INPUT</v>
      </c>
      <c r="O1066" s="15"/>
      <c r="P1066" s="13" t="str">
        <f t="shared" si="53"/>
        <v>←</v>
      </c>
      <c r="Q1066" s="7" t="str" cm="1">
        <f t="array" ref="Q1066">_xlfn.IFS(M1066="ACTIVE","",M1066="LEAVER","ENTER DOL",M1066="LEAVER @ 31/03","ENTER DOL",M1066="OPT OUT","ENTER OPT OUT DATE",M1066="CAREER BREAK","ENTER START DATE OF CAREER BREAK",M1066="DEATH IN SERVICE","ENTER DATE OF DEATH",M1066="SWITCH TO PARTNERSHIP","ENTER SWITCH DATE",M1066="SWITCH TO ALPHA","ENTER SWITCH DATE",M1066="NEW JOINER","ENTER EMPLOYMENT START DATE",M1066="OPT IN","ENTER OPT IN DATE",M1066="NEW JOINER / LEAVER","ENTER START DATE AND DOL",M1066="NEW JOINER / OPT OUT","ENTER START DATE AND DATE OF OPT OUT",M1066="NEW JOINER / PARTNERSHIP","ENTER START DATE AND DATE OF SWITCH TO PARTNERSHIP",M1066="LEAVER FROM CAREER BREAK","ENTER DOL",M1066="LEAVER FROM OPT OUT","ENTER DOL",M1066="LEAVER FROM PARTNERSHIP","ENTER DOL",M1066="RETURN FROM CAREER BREAK","ENTER RETURN BACK DATE",M1066="INVALID COMBINATION","REVIEW INPUT",M1066="AWAITING INPUT","AWAITING INPUT",M1066="CONTINUOUS OPT OUT","",M1066="CONTINUOUS CAREER BREAK","",M1066="CONTINUOUS PARTNERSHIP","")</f>
        <v>AWAITING INPUT</v>
      </c>
      <c r="S1066" s="11" t="str">
        <f t="shared" si="52"/>
        <v/>
      </c>
    </row>
    <row r="1067" spans="1:19" ht="20.25" x14ac:dyDescent="0.25">
      <c r="A1067" s="46"/>
      <c r="B1067" s="46"/>
      <c r="C1067" s="46"/>
      <c r="D1067" s="46"/>
      <c r="E1067" s="46"/>
      <c r="F1067" s="46"/>
      <c r="G1067" s="46"/>
      <c r="H1067" s="46"/>
      <c r="J1067" s="16"/>
      <c r="K1067" s="16"/>
      <c r="L1067" s="16"/>
      <c r="M1067" s="11" t="str">
        <f t="shared" si="51"/>
        <v>AWAITING INPUT</v>
      </c>
      <c r="O1067" s="15"/>
      <c r="P1067" s="13" t="str">
        <f t="shared" si="53"/>
        <v>←</v>
      </c>
      <c r="Q1067" s="7" t="str" cm="1">
        <f t="array" ref="Q1067">_xlfn.IFS(M1067="ACTIVE","",M1067="LEAVER","ENTER DOL",M1067="LEAVER @ 31/03","ENTER DOL",M1067="OPT OUT","ENTER OPT OUT DATE",M1067="CAREER BREAK","ENTER START DATE OF CAREER BREAK",M1067="DEATH IN SERVICE","ENTER DATE OF DEATH",M1067="SWITCH TO PARTNERSHIP","ENTER SWITCH DATE",M1067="SWITCH TO ALPHA","ENTER SWITCH DATE",M1067="NEW JOINER","ENTER EMPLOYMENT START DATE",M1067="OPT IN","ENTER OPT IN DATE",M1067="NEW JOINER / LEAVER","ENTER START DATE AND DOL",M1067="NEW JOINER / OPT OUT","ENTER START DATE AND DATE OF OPT OUT",M1067="NEW JOINER / PARTNERSHIP","ENTER START DATE AND DATE OF SWITCH TO PARTNERSHIP",M1067="LEAVER FROM CAREER BREAK","ENTER DOL",M1067="LEAVER FROM OPT OUT","ENTER DOL",M1067="LEAVER FROM PARTNERSHIP","ENTER DOL",M1067="RETURN FROM CAREER BREAK","ENTER RETURN BACK DATE",M1067="INVALID COMBINATION","REVIEW INPUT",M1067="AWAITING INPUT","AWAITING INPUT",M1067="CONTINUOUS OPT OUT","",M1067="CONTINUOUS CAREER BREAK","",M1067="CONTINUOUS PARTNERSHIP","")</f>
        <v>AWAITING INPUT</v>
      </c>
      <c r="S1067" s="11" t="str">
        <f t="shared" si="52"/>
        <v/>
      </c>
    </row>
    <row r="1068" spans="1:19" ht="20.25" x14ac:dyDescent="0.25">
      <c r="A1068" s="46"/>
      <c r="B1068" s="46"/>
      <c r="C1068" s="46"/>
      <c r="D1068" s="46"/>
      <c r="E1068" s="46"/>
      <c r="F1068" s="46"/>
      <c r="G1068" s="46"/>
      <c r="H1068" s="46"/>
      <c r="J1068" s="16"/>
      <c r="K1068" s="16"/>
      <c r="L1068" s="16"/>
      <c r="M1068" s="11" t="str">
        <f t="shared" si="51"/>
        <v>AWAITING INPUT</v>
      </c>
      <c r="O1068" s="15"/>
      <c r="P1068" s="13" t="str">
        <f t="shared" si="53"/>
        <v>←</v>
      </c>
      <c r="Q1068" s="7" t="str" cm="1">
        <f t="array" ref="Q1068">_xlfn.IFS(M1068="ACTIVE","",M1068="LEAVER","ENTER DOL",M1068="LEAVER @ 31/03","ENTER DOL",M1068="OPT OUT","ENTER OPT OUT DATE",M1068="CAREER BREAK","ENTER START DATE OF CAREER BREAK",M1068="DEATH IN SERVICE","ENTER DATE OF DEATH",M1068="SWITCH TO PARTNERSHIP","ENTER SWITCH DATE",M1068="SWITCH TO ALPHA","ENTER SWITCH DATE",M1068="NEW JOINER","ENTER EMPLOYMENT START DATE",M1068="OPT IN","ENTER OPT IN DATE",M1068="NEW JOINER / LEAVER","ENTER START DATE AND DOL",M1068="NEW JOINER / OPT OUT","ENTER START DATE AND DATE OF OPT OUT",M1068="NEW JOINER / PARTNERSHIP","ENTER START DATE AND DATE OF SWITCH TO PARTNERSHIP",M1068="LEAVER FROM CAREER BREAK","ENTER DOL",M1068="LEAVER FROM OPT OUT","ENTER DOL",M1068="LEAVER FROM PARTNERSHIP","ENTER DOL",M1068="RETURN FROM CAREER BREAK","ENTER RETURN BACK DATE",M1068="INVALID COMBINATION","REVIEW INPUT",M1068="AWAITING INPUT","AWAITING INPUT",M1068="CONTINUOUS OPT OUT","",M1068="CONTINUOUS CAREER BREAK","",M1068="CONTINUOUS PARTNERSHIP","")</f>
        <v>AWAITING INPUT</v>
      </c>
      <c r="S1068" s="11" t="str">
        <f t="shared" si="52"/>
        <v/>
      </c>
    </row>
    <row r="1069" spans="1:19" ht="20.25" x14ac:dyDescent="0.25">
      <c r="A1069" s="46"/>
      <c r="B1069" s="46"/>
      <c r="C1069" s="46"/>
      <c r="D1069" s="46"/>
      <c r="E1069" s="46"/>
      <c r="F1069" s="46"/>
      <c r="G1069" s="46"/>
      <c r="H1069" s="46"/>
      <c r="J1069" s="16"/>
      <c r="K1069" s="16"/>
      <c r="L1069" s="16"/>
      <c r="M1069" s="11" t="str">
        <f t="shared" si="51"/>
        <v>AWAITING INPUT</v>
      </c>
      <c r="O1069" s="15"/>
      <c r="P1069" s="13" t="str">
        <f t="shared" si="53"/>
        <v>←</v>
      </c>
      <c r="Q1069" s="7" t="str" cm="1">
        <f t="array" ref="Q1069">_xlfn.IFS(M1069="ACTIVE","",M1069="LEAVER","ENTER DOL",M1069="LEAVER @ 31/03","ENTER DOL",M1069="OPT OUT","ENTER OPT OUT DATE",M1069="CAREER BREAK","ENTER START DATE OF CAREER BREAK",M1069="DEATH IN SERVICE","ENTER DATE OF DEATH",M1069="SWITCH TO PARTNERSHIP","ENTER SWITCH DATE",M1069="SWITCH TO ALPHA","ENTER SWITCH DATE",M1069="NEW JOINER","ENTER EMPLOYMENT START DATE",M1069="OPT IN","ENTER OPT IN DATE",M1069="NEW JOINER / LEAVER","ENTER START DATE AND DOL",M1069="NEW JOINER / OPT OUT","ENTER START DATE AND DATE OF OPT OUT",M1069="NEW JOINER / PARTNERSHIP","ENTER START DATE AND DATE OF SWITCH TO PARTNERSHIP",M1069="LEAVER FROM CAREER BREAK","ENTER DOL",M1069="LEAVER FROM OPT OUT","ENTER DOL",M1069="LEAVER FROM PARTNERSHIP","ENTER DOL",M1069="RETURN FROM CAREER BREAK","ENTER RETURN BACK DATE",M1069="INVALID COMBINATION","REVIEW INPUT",M1069="AWAITING INPUT","AWAITING INPUT",M1069="CONTINUOUS OPT OUT","",M1069="CONTINUOUS CAREER BREAK","",M1069="CONTINUOUS PARTNERSHIP","")</f>
        <v>AWAITING INPUT</v>
      </c>
      <c r="S1069" s="11" t="str">
        <f t="shared" si="52"/>
        <v/>
      </c>
    </row>
    <row r="1070" spans="1:19" ht="20.25" x14ac:dyDescent="0.25">
      <c r="A1070" s="46"/>
      <c r="B1070" s="46"/>
      <c r="C1070" s="46"/>
      <c r="D1070" s="46"/>
      <c r="E1070" s="46"/>
      <c r="F1070" s="46"/>
      <c r="G1070" s="46"/>
      <c r="H1070" s="46"/>
      <c r="J1070" s="16"/>
      <c r="K1070" s="16"/>
      <c r="L1070" s="16"/>
      <c r="M1070" s="11" t="str">
        <f t="shared" si="51"/>
        <v>AWAITING INPUT</v>
      </c>
      <c r="O1070" s="15"/>
      <c r="P1070" s="13" t="str">
        <f t="shared" si="53"/>
        <v>←</v>
      </c>
      <c r="Q1070" s="7" t="str" cm="1">
        <f t="array" ref="Q1070">_xlfn.IFS(M1070="ACTIVE","",M1070="LEAVER","ENTER DOL",M1070="LEAVER @ 31/03","ENTER DOL",M1070="OPT OUT","ENTER OPT OUT DATE",M1070="CAREER BREAK","ENTER START DATE OF CAREER BREAK",M1070="DEATH IN SERVICE","ENTER DATE OF DEATH",M1070="SWITCH TO PARTNERSHIP","ENTER SWITCH DATE",M1070="SWITCH TO ALPHA","ENTER SWITCH DATE",M1070="NEW JOINER","ENTER EMPLOYMENT START DATE",M1070="OPT IN","ENTER OPT IN DATE",M1070="NEW JOINER / LEAVER","ENTER START DATE AND DOL",M1070="NEW JOINER / OPT OUT","ENTER START DATE AND DATE OF OPT OUT",M1070="NEW JOINER / PARTNERSHIP","ENTER START DATE AND DATE OF SWITCH TO PARTNERSHIP",M1070="LEAVER FROM CAREER BREAK","ENTER DOL",M1070="LEAVER FROM OPT OUT","ENTER DOL",M1070="LEAVER FROM PARTNERSHIP","ENTER DOL",M1070="RETURN FROM CAREER BREAK","ENTER RETURN BACK DATE",M1070="INVALID COMBINATION","REVIEW INPUT",M1070="AWAITING INPUT","AWAITING INPUT",M1070="CONTINUOUS OPT OUT","",M1070="CONTINUOUS CAREER BREAK","",M1070="CONTINUOUS PARTNERSHIP","")</f>
        <v>AWAITING INPUT</v>
      </c>
      <c r="S1070" s="11" t="str">
        <f t="shared" si="52"/>
        <v/>
      </c>
    </row>
    <row r="1071" spans="1:19" ht="20.25" x14ac:dyDescent="0.25">
      <c r="A1071" s="46"/>
      <c r="B1071" s="46"/>
      <c r="C1071" s="46"/>
      <c r="D1071" s="46"/>
      <c r="E1071" s="46"/>
      <c r="F1071" s="46"/>
      <c r="G1071" s="46"/>
      <c r="H1071" s="46"/>
      <c r="J1071" s="16"/>
      <c r="K1071" s="16"/>
      <c r="L1071" s="16"/>
      <c r="M1071" s="11" t="str">
        <f t="shared" ref="M1071:M1134" si="54">IF(AND($J1071="ACTIVE",$K1071="ACTIVE",$L1071="A"),"ACTIVE",(IF(AND($J1071="ACTIVE",$K1071="INACTIVE",$L1071="B"),"LEAVER",(IF(AND($J1071="ACTIVE",$K1071="ACTIVE",$L1071="BE"),"LEAVER @ 31/03",(IF(AND($J1071="ACTIVE",$K1071="INACTIVE",$L1071="C"),"OPT OUT",(IF(AND($J1071="ACTIVE",$K1071="INACTIVE",$L1071="D"),"CAREER BREAK",(IF(AND($J1071="ACTIVE",$K1071="INACTIVE",$L1071="E"),"SWITCH TO PARTNERSHIP",(IF(AND($J1071="ACTIVE",$K1071="INACTIVE",$L1071="X"),"DEATH IN SERVICE",(IF(AND($J1071="INACTIVE",$K1071="ACTIVE",$L1071="F"),"SWITCH TO ALPHA",(IF(AND($J1071="INACTIVE",$K1071="ACTIVE",$L1071="G"),"NEW JOINER",(IF(AND($J1071="INACTIVE",$K1071="ACTIVE",$L1071="H"),"OPT IN",(IF(AND($J1071="INACTIVE",$K1071="ACTIVE",$L1071="I"),"RETURN FROM CAREER BREAK",(IF(AND($J1071="INACTIVE",$K1071="INACTIVE",$L1071="GB"),"NEW JOINER / LEAVER",(IF(AND($J1071="INACTIVE",$K1071="INACTIVE",$L1071="GO"),"NEW JOINER / OPT OUT",(IF(AND($J1071="INACTIVE",$K1071="INACTIVE",$L1071="GP"),"NEW JOINER / PARTNERSHIP",(IF(AND($J1071="INACTIVE",$K1071="INACTIVE",$L1071="BC"),"LEAVER FROM CAREER BREAK",(IF(AND($J1071="INACTIVE",$K1071="INACTIVE",$L1071="BO"),"LEAVER FROM OPT OUT",(IF(AND($J1071="INACTIVE",$K1071="INACTIVE",$L1071="BP"),"LEAVER FROM PARTNERSHIP",(IF(AND($J1071="INACTIVE",$K1071="INACTIVE",$L1071="J"),"CONTINUOUS OPT OUT",(IF(AND($J1071="INACTIVE",$K1071="INACTIVE",$L1071="K"),"CONTINUOUS CAREER BREAK",(IF(AND($J1071="INACTIVE",$K1071="INACTIVE",$L1071="L"),"CONTINUOUS PARTNERSHIP",(IF(AND($J1071="",$K1071="",$L1071=""),"AWAITING INPUT","INVALID COMBINATION")))))))))))))))))))))))))))))))))))))))))</f>
        <v>AWAITING INPUT</v>
      </c>
      <c r="O1071" s="15"/>
      <c r="P1071" s="13" t="str">
        <f t="shared" si="53"/>
        <v>←</v>
      </c>
      <c r="Q1071" s="7" t="str" cm="1">
        <f t="array" ref="Q1071">_xlfn.IFS(M1071="ACTIVE","",M1071="LEAVER","ENTER DOL",M1071="LEAVER @ 31/03","ENTER DOL",M1071="OPT OUT","ENTER OPT OUT DATE",M1071="CAREER BREAK","ENTER START DATE OF CAREER BREAK",M1071="DEATH IN SERVICE","ENTER DATE OF DEATH",M1071="SWITCH TO PARTNERSHIP","ENTER SWITCH DATE",M1071="SWITCH TO ALPHA","ENTER SWITCH DATE",M1071="NEW JOINER","ENTER EMPLOYMENT START DATE",M1071="OPT IN","ENTER OPT IN DATE",M1071="NEW JOINER / LEAVER","ENTER START DATE AND DOL",M1071="NEW JOINER / OPT OUT","ENTER START DATE AND DATE OF OPT OUT",M1071="NEW JOINER / PARTNERSHIP","ENTER START DATE AND DATE OF SWITCH TO PARTNERSHIP",M1071="LEAVER FROM CAREER BREAK","ENTER DOL",M1071="LEAVER FROM OPT OUT","ENTER DOL",M1071="LEAVER FROM PARTNERSHIP","ENTER DOL",M1071="RETURN FROM CAREER BREAK","ENTER RETURN BACK DATE",M1071="INVALID COMBINATION","REVIEW INPUT",M1071="AWAITING INPUT","AWAITING INPUT",M1071="CONTINUOUS OPT OUT","",M1071="CONTINUOUS CAREER BREAK","",M1071="CONTINUOUS PARTNERSHIP","")</f>
        <v>AWAITING INPUT</v>
      </c>
      <c r="S1071" s="11" t="str">
        <f t="shared" si="52"/>
        <v/>
      </c>
    </row>
    <row r="1072" spans="1:19" ht="20.25" x14ac:dyDescent="0.25">
      <c r="A1072" s="46"/>
      <c r="B1072" s="46"/>
      <c r="C1072" s="46"/>
      <c r="D1072" s="46"/>
      <c r="E1072" s="46"/>
      <c r="F1072" s="46"/>
      <c r="G1072" s="46"/>
      <c r="H1072" s="46"/>
      <c r="J1072" s="16"/>
      <c r="K1072" s="16"/>
      <c r="L1072" s="16"/>
      <c r="M1072" s="11" t="str">
        <f t="shared" si="54"/>
        <v>AWAITING INPUT</v>
      </c>
      <c r="O1072" s="15"/>
      <c r="P1072" s="13" t="str">
        <f t="shared" si="53"/>
        <v>←</v>
      </c>
      <c r="Q1072" s="7" t="str" cm="1">
        <f t="array" ref="Q1072">_xlfn.IFS(M1072="ACTIVE","",M1072="LEAVER","ENTER DOL",M1072="LEAVER @ 31/03","ENTER DOL",M1072="OPT OUT","ENTER OPT OUT DATE",M1072="CAREER BREAK","ENTER START DATE OF CAREER BREAK",M1072="DEATH IN SERVICE","ENTER DATE OF DEATH",M1072="SWITCH TO PARTNERSHIP","ENTER SWITCH DATE",M1072="SWITCH TO ALPHA","ENTER SWITCH DATE",M1072="NEW JOINER","ENTER EMPLOYMENT START DATE",M1072="OPT IN","ENTER OPT IN DATE",M1072="NEW JOINER / LEAVER","ENTER START DATE AND DOL",M1072="NEW JOINER / OPT OUT","ENTER START DATE AND DATE OF OPT OUT",M1072="NEW JOINER / PARTNERSHIP","ENTER START DATE AND DATE OF SWITCH TO PARTNERSHIP",M1072="LEAVER FROM CAREER BREAK","ENTER DOL",M1072="LEAVER FROM OPT OUT","ENTER DOL",M1072="LEAVER FROM PARTNERSHIP","ENTER DOL",M1072="RETURN FROM CAREER BREAK","ENTER RETURN BACK DATE",M1072="INVALID COMBINATION","REVIEW INPUT",M1072="AWAITING INPUT","AWAITING INPUT",M1072="CONTINUOUS OPT OUT","",M1072="CONTINUOUS CAREER BREAK","",M1072="CONTINUOUS PARTNERSHIP","")</f>
        <v>AWAITING INPUT</v>
      </c>
      <c r="S1072" s="11" t="str">
        <f t="shared" si="52"/>
        <v/>
      </c>
    </row>
    <row r="1073" spans="1:19" ht="20.25" x14ac:dyDescent="0.25">
      <c r="A1073" s="46"/>
      <c r="B1073" s="46"/>
      <c r="C1073" s="46"/>
      <c r="D1073" s="46"/>
      <c r="E1073" s="46"/>
      <c r="F1073" s="46"/>
      <c r="G1073" s="46"/>
      <c r="H1073" s="46"/>
      <c r="J1073" s="16"/>
      <c r="K1073" s="16"/>
      <c r="L1073" s="16"/>
      <c r="M1073" s="11" t="str">
        <f t="shared" si="54"/>
        <v>AWAITING INPUT</v>
      </c>
      <c r="O1073" s="15"/>
      <c r="P1073" s="13" t="str">
        <f t="shared" si="53"/>
        <v>←</v>
      </c>
      <c r="Q1073" s="7" t="str" cm="1">
        <f t="array" ref="Q1073">_xlfn.IFS(M1073="ACTIVE","",M1073="LEAVER","ENTER DOL",M1073="LEAVER @ 31/03","ENTER DOL",M1073="OPT OUT","ENTER OPT OUT DATE",M1073="CAREER BREAK","ENTER START DATE OF CAREER BREAK",M1073="DEATH IN SERVICE","ENTER DATE OF DEATH",M1073="SWITCH TO PARTNERSHIP","ENTER SWITCH DATE",M1073="SWITCH TO ALPHA","ENTER SWITCH DATE",M1073="NEW JOINER","ENTER EMPLOYMENT START DATE",M1073="OPT IN","ENTER OPT IN DATE",M1073="NEW JOINER / LEAVER","ENTER START DATE AND DOL",M1073="NEW JOINER / OPT OUT","ENTER START DATE AND DATE OF OPT OUT",M1073="NEW JOINER / PARTNERSHIP","ENTER START DATE AND DATE OF SWITCH TO PARTNERSHIP",M1073="LEAVER FROM CAREER BREAK","ENTER DOL",M1073="LEAVER FROM OPT OUT","ENTER DOL",M1073="LEAVER FROM PARTNERSHIP","ENTER DOL",M1073="RETURN FROM CAREER BREAK","ENTER RETURN BACK DATE",M1073="INVALID COMBINATION","REVIEW INPUT",M1073="AWAITING INPUT","AWAITING INPUT",M1073="CONTINUOUS OPT OUT","",M1073="CONTINUOUS CAREER BREAK","",M1073="CONTINUOUS PARTNERSHIP","")</f>
        <v>AWAITING INPUT</v>
      </c>
      <c r="S1073" s="11" t="str">
        <f t="shared" si="52"/>
        <v/>
      </c>
    </row>
    <row r="1074" spans="1:19" ht="20.25" x14ac:dyDescent="0.25">
      <c r="A1074" s="46"/>
      <c r="B1074" s="46"/>
      <c r="C1074" s="46"/>
      <c r="D1074" s="46"/>
      <c r="E1074" s="46"/>
      <c r="F1074" s="46"/>
      <c r="G1074" s="46"/>
      <c r="H1074" s="46"/>
      <c r="J1074" s="16"/>
      <c r="K1074" s="16"/>
      <c r="L1074" s="16"/>
      <c r="M1074" s="11" t="str">
        <f t="shared" si="54"/>
        <v>AWAITING INPUT</v>
      </c>
      <c r="O1074" s="15"/>
      <c r="P1074" s="13" t="str">
        <f t="shared" si="53"/>
        <v>←</v>
      </c>
      <c r="Q1074" s="7" t="str" cm="1">
        <f t="array" ref="Q1074">_xlfn.IFS(M1074="ACTIVE","",M1074="LEAVER","ENTER DOL",M1074="LEAVER @ 31/03","ENTER DOL",M1074="OPT OUT","ENTER OPT OUT DATE",M1074="CAREER BREAK","ENTER START DATE OF CAREER BREAK",M1074="DEATH IN SERVICE","ENTER DATE OF DEATH",M1074="SWITCH TO PARTNERSHIP","ENTER SWITCH DATE",M1074="SWITCH TO ALPHA","ENTER SWITCH DATE",M1074="NEW JOINER","ENTER EMPLOYMENT START DATE",M1074="OPT IN","ENTER OPT IN DATE",M1074="NEW JOINER / LEAVER","ENTER START DATE AND DOL",M1074="NEW JOINER / OPT OUT","ENTER START DATE AND DATE OF OPT OUT",M1074="NEW JOINER / PARTNERSHIP","ENTER START DATE AND DATE OF SWITCH TO PARTNERSHIP",M1074="LEAVER FROM CAREER BREAK","ENTER DOL",M1074="LEAVER FROM OPT OUT","ENTER DOL",M1074="LEAVER FROM PARTNERSHIP","ENTER DOL",M1074="RETURN FROM CAREER BREAK","ENTER RETURN BACK DATE",M1074="INVALID COMBINATION","REVIEW INPUT",M1074="AWAITING INPUT","AWAITING INPUT",M1074="CONTINUOUS OPT OUT","",M1074="CONTINUOUS CAREER BREAK","",M1074="CONTINUOUS PARTNERSHIP","")</f>
        <v>AWAITING INPUT</v>
      </c>
      <c r="S1074" s="11" t="str">
        <f t="shared" si="52"/>
        <v/>
      </c>
    </row>
    <row r="1075" spans="1:19" ht="20.25" x14ac:dyDescent="0.25">
      <c r="A1075" s="46"/>
      <c r="B1075" s="46"/>
      <c r="C1075" s="46"/>
      <c r="D1075" s="46"/>
      <c r="E1075" s="46"/>
      <c r="F1075" s="46"/>
      <c r="G1075" s="46"/>
      <c r="H1075" s="46"/>
      <c r="J1075" s="16"/>
      <c r="K1075" s="16"/>
      <c r="L1075" s="16"/>
      <c r="M1075" s="11" t="str">
        <f t="shared" si="54"/>
        <v>AWAITING INPUT</v>
      </c>
      <c r="O1075" s="15"/>
      <c r="P1075" s="13" t="str">
        <f t="shared" si="53"/>
        <v>←</v>
      </c>
      <c r="Q1075" s="7" t="str" cm="1">
        <f t="array" ref="Q1075">_xlfn.IFS(M1075="ACTIVE","",M1075="LEAVER","ENTER DOL",M1075="LEAVER @ 31/03","ENTER DOL",M1075="OPT OUT","ENTER OPT OUT DATE",M1075="CAREER BREAK","ENTER START DATE OF CAREER BREAK",M1075="DEATH IN SERVICE","ENTER DATE OF DEATH",M1075="SWITCH TO PARTNERSHIP","ENTER SWITCH DATE",M1075="SWITCH TO ALPHA","ENTER SWITCH DATE",M1075="NEW JOINER","ENTER EMPLOYMENT START DATE",M1075="OPT IN","ENTER OPT IN DATE",M1075="NEW JOINER / LEAVER","ENTER START DATE AND DOL",M1075="NEW JOINER / OPT OUT","ENTER START DATE AND DATE OF OPT OUT",M1075="NEW JOINER / PARTNERSHIP","ENTER START DATE AND DATE OF SWITCH TO PARTNERSHIP",M1075="LEAVER FROM CAREER BREAK","ENTER DOL",M1075="LEAVER FROM OPT OUT","ENTER DOL",M1075="LEAVER FROM PARTNERSHIP","ENTER DOL",M1075="RETURN FROM CAREER BREAK","ENTER RETURN BACK DATE",M1075="INVALID COMBINATION","REVIEW INPUT",M1075="AWAITING INPUT","AWAITING INPUT",M1075="CONTINUOUS OPT OUT","",M1075="CONTINUOUS CAREER BREAK","",M1075="CONTINUOUS PARTNERSHIP","")</f>
        <v>AWAITING INPUT</v>
      </c>
      <c r="S1075" s="11" t="str">
        <f t="shared" si="52"/>
        <v/>
      </c>
    </row>
    <row r="1076" spans="1:19" ht="20.25" x14ac:dyDescent="0.25">
      <c r="A1076" s="46"/>
      <c r="B1076" s="46"/>
      <c r="C1076" s="46"/>
      <c r="D1076" s="46"/>
      <c r="E1076" s="46"/>
      <c r="F1076" s="46"/>
      <c r="G1076" s="46"/>
      <c r="H1076" s="46"/>
      <c r="J1076" s="16"/>
      <c r="K1076" s="16"/>
      <c r="L1076" s="16"/>
      <c r="M1076" s="11" t="str">
        <f t="shared" si="54"/>
        <v>AWAITING INPUT</v>
      </c>
      <c r="O1076" s="15"/>
      <c r="P1076" s="13" t="str">
        <f t="shared" si="53"/>
        <v>←</v>
      </c>
      <c r="Q1076" s="7" t="str" cm="1">
        <f t="array" ref="Q1076">_xlfn.IFS(M1076="ACTIVE","",M1076="LEAVER","ENTER DOL",M1076="LEAVER @ 31/03","ENTER DOL",M1076="OPT OUT","ENTER OPT OUT DATE",M1076="CAREER BREAK","ENTER START DATE OF CAREER BREAK",M1076="DEATH IN SERVICE","ENTER DATE OF DEATH",M1076="SWITCH TO PARTNERSHIP","ENTER SWITCH DATE",M1076="SWITCH TO ALPHA","ENTER SWITCH DATE",M1076="NEW JOINER","ENTER EMPLOYMENT START DATE",M1076="OPT IN","ENTER OPT IN DATE",M1076="NEW JOINER / LEAVER","ENTER START DATE AND DOL",M1076="NEW JOINER / OPT OUT","ENTER START DATE AND DATE OF OPT OUT",M1076="NEW JOINER / PARTNERSHIP","ENTER START DATE AND DATE OF SWITCH TO PARTNERSHIP",M1076="LEAVER FROM CAREER BREAK","ENTER DOL",M1076="LEAVER FROM OPT OUT","ENTER DOL",M1076="LEAVER FROM PARTNERSHIP","ENTER DOL",M1076="RETURN FROM CAREER BREAK","ENTER RETURN BACK DATE",M1076="INVALID COMBINATION","REVIEW INPUT",M1076="AWAITING INPUT","AWAITING INPUT",M1076="CONTINUOUS OPT OUT","",M1076="CONTINUOUS CAREER BREAK","",M1076="CONTINUOUS PARTNERSHIP","")</f>
        <v>AWAITING INPUT</v>
      </c>
      <c r="S1076" s="11" t="str">
        <f t="shared" si="52"/>
        <v/>
      </c>
    </row>
    <row r="1077" spans="1:19" ht="20.25" x14ac:dyDescent="0.25">
      <c r="A1077" s="46"/>
      <c r="B1077" s="46"/>
      <c r="C1077" s="46"/>
      <c r="D1077" s="46"/>
      <c r="E1077" s="46"/>
      <c r="F1077" s="46"/>
      <c r="G1077" s="46"/>
      <c r="H1077" s="46"/>
      <c r="J1077" s="16"/>
      <c r="K1077" s="16"/>
      <c r="L1077" s="16"/>
      <c r="M1077" s="11" t="str">
        <f t="shared" si="54"/>
        <v>AWAITING INPUT</v>
      </c>
      <c r="O1077" s="15"/>
      <c r="P1077" s="13" t="str">
        <f t="shared" si="53"/>
        <v>←</v>
      </c>
      <c r="Q1077" s="7" t="str" cm="1">
        <f t="array" ref="Q1077">_xlfn.IFS(M1077="ACTIVE","",M1077="LEAVER","ENTER DOL",M1077="LEAVER @ 31/03","ENTER DOL",M1077="OPT OUT","ENTER OPT OUT DATE",M1077="CAREER BREAK","ENTER START DATE OF CAREER BREAK",M1077="DEATH IN SERVICE","ENTER DATE OF DEATH",M1077="SWITCH TO PARTNERSHIP","ENTER SWITCH DATE",M1077="SWITCH TO ALPHA","ENTER SWITCH DATE",M1077="NEW JOINER","ENTER EMPLOYMENT START DATE",M1077="OPT IN","ENTER OPT IN DATE",M1077="NEW JOINER / LEAVER","ENTER START DATE AND DOL",M1077="NEW JOINER / OPT OUT","ENTER START DATE AND DATE OF OPT OUT",M1077="NEW JOINER / PARTNERSHIP","ENTER START DATE AND DATE OF SWITCH TO PARTNERSHIP",M1077="LEAVER FROM CAREER BREAK","ENTER DOL",M1077="LEAVER FROM OPT OUT","ENTER DOL",M1077="LEAVER FROM PARTNERSHIP","ENTER DOL",M1077="RETURN FROM CAREER BREAK","ENTER RETURN BACK DATE",M1077="INVALID COMBINATION","REVIEW INPUT",M1077="AWAITING INPUT","AWAITING INPUT",M1077="CONTINUOUS OPT OUT","",M1077="CONTINUOUS CAREER BREAK","",M1077="CONTINUOUS PARTNERSHIP","")</f>
        <v>AWAITING INPUT</v>
      </c>
      <c r="S1077" s="11" t="str">
        <f t="shared" si="52"/>
        <v/>
      </c>
    </row>
    <row r="1078" spans="1:19" ht="20.25" x14ac:dyDescent="0.25">
      <c r="A1078" s="46"/>
      <c r="B1078" s="46"/>
      <c r="C1078" s="46"/>
      <c r="D1078" s="46"/>
      <c r="E1078" s="46"/>
      <c r="F1078" s="46"/>
      <c r="G1078" s="46"/>
      <c r="H1078" s="46"/>
      <c r="J1078" s="16"/>
      <c r="K1078" s="16"/>
      <c r="L1078" s="16"/>
      <c r="M1078" s="11" t="str">
        <f t="shared" si="54"/>
        <v>AWAITING INPUT</v>
      </c>
      <c r="O1078" s="15"/>
      <c r="P1078" s="13" t="str">
        <f t="shared" si="53"/>
        <v>←</v>
      </c>
      <c r="Q1078" s="7" t="str" cm="1">
        <f t="array" ref="Q1078">_xlfn.IFS(M1078="ACTIVE","",M1078="LEAVER","ENTER DOL",M1078="LEAVER @ 31/03","ENTER DOL",M1078="OPT OUT","ENTER OPT OUT DATE",M1078="CAREER BREAK","ENTER START DATE OF CAREER BREAK",M1078="DEATH IN SERVICE","ENTER DATE OF DEATH",M1078="SWITCH TO PARTNERSHIP","ENTER SWITCH DATE",M1078="SWITCH TO ALPHA","ENTER SWITCH DATE",M1078="NEW JOINER","ENTER EMPLOYMENT START DATE",M1078="OPT IN","ENTER OPT IN DATE",M1078="NEW JOINER / LEAVER","ENTER START DATE AND DOL",M1078="NEW JOINER / OPT OUT","ENTER START DATE AND DATE OF OPT OUT",M1078="NEW JOINER / PARTNERSHIP","ENTER START DATE AND DATE OF SWITCH TO PARTNERSHIP",M1078="LEAVER FROM CAREER BREAK","ENTER DOL",M1078="LEAVER FROM OPT OUT","ENTER DOL",M1078="LEAVER FROM PARTNERSHIP","ENTER DOL",M1078="RETURN FROM CAREER BREAK","ENTER RETURN BACK DATE",M1078="INVALID COMBINATION","REVIEW INPUT",M1078="AWAITING INPUT","AWAITING INPUT",M1078="CONTINUOUS OPT OUT","",M1078="CONTINUOUS CAREER BREAK","",M1078="CONTINUOUS PARTNERSHIP","")</f>
        <v>AWAITING INPUT</v>
      </c>
      <c r="S1078" s="11" t="str">
        <f t="shared" si="52"/>
        <v/>
      </c>
    </row>
    <row r="1079" spans="1:19" ht="20.25" x14ac:dyDescent="0.25">
      <c r="A1079" s="46"/>
      <c r="B1079" s="46"/>
      <c r="C1079" s="46"/>
      <c r="D1079" s="46"/>
      <c r="E1079" s="46"/>
      <c r="F1079" s="46"/>
      <c r="G1079" s="46"/>
      <c r="H1079" s="46"/>
      <c r="J1079" s="16"/>
      <c r="K1079" s="16"/>
      <c r="L1079" s="16"/>
      <c r="M1079" s="11" t="str">
        <f t="shared" si="54"/>
        <v>AWAITING INPUT</v>
      </c>
      <c r="O1079" s="15"/>
      <c r="P1079" s="13" t="str">
        <f t="shared" si="53"/>
        <v>←</v>
      </c>
      <c r="Q1079" s="7" t="str" cm="1">
        <f t="array" ref="Q1079">_xlfn.IFS(M1079="ACTIVE","",M1079="LEAVER","ENTER DOL",M1079="LEAVER @ 31/03","ENTER DOL",M1079="OPT OUT","ENTER OPT OUT DATE",M1079="CAREER BREAK","ENTER START DATE OF CAREER BREAK",M1079="DEATH IN SERVICE","ENTER DATE OF DEATH",M1079="SWITCH TO PARTNERSHIP","ENTER SWITCH DATE",M1079="SWITCH TO ALPHA","ENTER SWITCH DATE",M1079="NEW JOINER","ENTER EMPLOYMENT START DATE",M1079="OPT IN","ENTER OPT IN DATE",M1079="NEW JOINER / LEAVER","ENTER START DATE AND DOL",M1079="NEW JOINER / OPT OUT","ENTER START DATE AND DATE OF OPT OUT",M1079="NEW JOINER / PARTNERSHIP","ENTER START DATE AND DATE OF SWITCH TO PARTNERSHIP",M1079="LEAVER FROM CAREER BREAK","ENTER DOL",M1079="LEAVER FROM OPT OUT","ENTER DOL",M1079="LEAVER FROM PARTNERSHIP","ENTER DOL",M1079="RETURN FROM CAREER BREAK","ENTER RETURN BACK DATE",M1079="INVALID COMBINATION","REVIEW INPUT",M1079="AWAITING INPUT","AWAITING INPUT",M1079="CONTINUOUS OPT OUT","",M1079="CONTINUOUS CAREER BREAK","",M1079="CONTINUOUS PARTNERSHIP","")</f>
        <v>AWAITING INPUT</v>
      </c>
      <c r="S1079" s="11" t="str">
        <f t="shared" si="52"/>
        <v/>
      </c>
    </row>
    <row r="1080" spans="1:19" ht="20.25" x14ac:dyDescent="0.25">
      <c r="A1080" s="46"/>
      <c r="B1080" s="46"/>
      <c r="C1080" s="46"/>
      <c r="D1080" s="46"/>
      <c r="E1080" s="46"/>
      <c r="F1080" s="46"/>
      <c r="G1080" s="46"/>
      <c r="H1080" s="46"/>
      <c r="J1080" s="16"/>
      <c r="K1080" s="16"/>
      <c r="L1080" s="16"/>
      <c r="M1080" s="11" t="str">
        <f t="shared" si="54"/>
        <v>AWAITING INPUT</v>
      </c>
      <c r="O1080" s="15"/>
      <c r="P1080" s="13" t="str">
        <f t="shared" si="53"/>
        <v>←</v>
      </c>
      <c r="Q1080" s="7" t="str" cm="1">
        <f t="array" ref="Q1080">_xlfn.IFS(M1080="ACTIVE","",M1080="LEAVER","ENTER DOL",M1080="LEAVER @ 31/03","ENTER DOL",M1080="OPT OUT","ENTER OPT OUT DATE",M1080="CAREER BREAK","ENTER START DATE OF CAREER BREAK",M1080="DEATH IN SERVICE","ENTER DATE OF DEATH",M1080="SWITCH TO PARTNERSHIP","ENTER SWITCH DATE",M1080="SWITCH TO ALPHA","ENTER SWITCH DATE",M1080="NEW JOINER","ENTER EMPLOYMENT START DATE",M1080="OPT IN","ENTER OPT IN DATE",M1080="NEW JOINER / LEAVER","ENTER START DATE AND DOL",M1080="NEW JOINER / OPT OUT","ENTER START DATE AND DATE OF OPT OUT",M1080="NEW JOINER / PARTNERSHIP","ENTER START DATE AND DATE OF SWITCH TO PARTNERSHIP",M1080="LEAVER FROM CAREER BREAK","ENTER DOL",M1080="LEAVER FROM OPT OUT","ENTER DOL",M1080="LEAVER FROM PARTNERSHIP","ENTER DOL",M1080="RETURN FROM CAREER BREAK","ENTER RETURN BACK DATE",M1080="INVALID COMBINATION","REVIEW INPUT",M1080="AWAITING INPUT","AWAITING INPUT",M1080="CONTINUOUS OPT OUT","",M1080="CONTINUOUS CAREER BREAK","",M1080="CONTINUOUS PARTNERSHIP","")</f>
        <v>AWAITING INPUT</v>
      </c>
      <c r="S1080" s="11" t="str">
        <f t="shared" si="52"/>
        <v/>
      </c>
    </row>
    <row r="1081" spans="1:19" ht="20.25" x14ac:dyDescent="0.25">
      <c r="A1081" s="46"/>
      <c r="B1081" s="46"/>
      <c r="C1081" s="46"/>
      <c r="D1081" s="46"/>
      <c r="E1081" s="46"/>
      <c r="F1081" s="46"/>
      <c r="G1081" s="46"/>
      <c r="H1081" s="46"/>
      <c r="J1081" s="16"/>
      <c r="K1081" s="16"/>
      <c r="L1081" s="16"/>
      <c r="M1081" s="11" t="str">
        <f t="shared" si="54"/>
        <v>AWAITING INPUT</v>
      </c>
      <c r="O1081" s="15"/>
      <c r="P1081" s="13" t="str">
        <f t="shared" si="53"/>
        <v>←</v>
      </c>
      <c r="Q1081" s="7" t="str" cm="1">
        <f t="array" ref="Q1081">_xlfn.IFS(M1081="ACTIVE","",M1081="LEAVER","ENTER DOL",M1081="LEAVER @ 31/03","ENTER DOL",M1081="OPT OUT","ENTER OPT OUT DATE",M1081="CAREER BREAK","ENTER START DATE OF CAREER BREAK",M1081="DEATH IN SERVICE","ENTER DATE OF DEATH",M1081="SWITCH TO PARTNERSHIP","ENTER SWITCH DATE",M1081="SWITCH TO ALPHA","ENTER SWITCH DATE",M1081="NEW JOINER","ENTER EMPLOYMENT START DATE",M1081="OPT IN","ENTER OPT IN DATE",M1081="NEW JOINER / LEAVER","ENTER START DATE AND DOL",M1081="NEW JOINER / OPT OUT","ENTER START DATE AND DATE OF OPT OUT",M1081="NEW JOINER / PARTNERSHIP","ENTER START DATE AND DATE OF SWITCH TO PARTNERSHIP",M1081="LEAVER FROM CAREER BREAK","ENTER DOL",M1081="LEAVER FROM OPT OUT","ENTER DOL",M1081="LEAVER FROM PARTNERSHIP","ENTER DOL",M1081="RETURN FROM CAREER BREAK","ENTER RETURN BACK DATE",M1081="INVALID COMBINATION","REVIEW INPUT",M1081="AWAITING INPUT","AWAITING INPUT",M1081="CONTINUOUS OPT OUT","",M1081="CONTINUOUS CAREER BREAK","",M1081="CONTINUOUS PARTNERSHIP","")</f>
        <v>AWAITING INPUT</v>
      </c>
      <c r="S1081" s="11" t="str">
        <f t="shared" si="52"/>
        <v/>
      </c>
    </row>
    <row r="1082" spans="1:19" ht="20.25" x14ac:dyDescent="0.25">
      <c r="A1082" s="46"/>
      <c r="B1082" s="46"/>
      <c r="C1082" s="46"/>
      <c r="D1082" s="46"/>
      <c r="E1082" s="46"/>
      <c r="F1082" s="46"/>
      <c r="G1082" s="46"/>
      <c r="H1082" s="46"/>
      <c r="J1082" s="16"/>
      <c r="K1082" s="16"/>
      <c r="L1082" s="16"/>
      <c r="M1082" s="11" t="str">
        <f t="shared" si="54"/>
        <v>AWAITING INPUT</v>
      </c>
      <c r="O1082" s="15"/>
      <c r="P1082" s="13" t="str">
        <f t="shared" si="53"/>
        <v>←</v>
      </c>
      <c r="Q1082" s="7" t="str" cm="1">
        <f t="array" ref="Q1082">_xlfn.IFS(M1082="ACTIVE","",M1082="LEAVER","ENTER DOL",M1082="LEAVER @ 31/03","ENTER DOL",M1082="OPT OUT","ENTER OPT OUT DATE",M1082="CAREER BREAK","ENTER START DATE OF CAREER BREAK",M1082="DEATH IN SERVICE","ENTER DATE OF DEATH",M1082="SWITCH TO PARTNERSHIP","ENTER SWITCH DATE",M1082="SWITCH TO ALPHA","ENTER SWITCH DATE",M1082="NEW JOINER","ENTER EMPLOYMENT START DATE",M1082="OPT IN","ENTER OPT IN DATE",M1082="NEW JOINER / LEAVER","ENTER START DATE AND DOL",M1082="NEW JOINER / OPT OUT","ENTER START DATE AND DATE OF OPT OUT",M1082="NEW JOINER / PARTNERSHIP","ENTER START DATE AND DATE OF SWITCH TO PARTNERSHIP",M1082="LEAVER FROM CAREER BREAK","ENTER DOL",M1082="LEAVER FROM OPT OUT","ENTER DOL",M1082="LEAVER FROM PARTNERSHIP","ENTER DOL",M1082="RETURN FROM CAREER BREAK","ENTER RETURN BACK DATE",M1082="INVALID COMBINATION","REVIEW INPUT",M1082="AWAITING INPUT","AWAITING INPUT",M1082="CONTINUOUS OPT OUT","",M1082="CONTINUOUS CAREER BREAK","",M1082="CONTINUOUS PARTNERSHIP","")</f>
        <v>AWAITING INPUT</v>
      </c>
      <c r="S1082" s="11" t="str">
        <f t="shared" si="52"/>
        <v/>
      </c>
    </row>
    <row r="1083" spans="1:19" ht="20.25" x14ac:dyDescent="0.25">
      <c r="A1083" s="46"/>
      <c r="B1083" s="46"/>
      <c r="C1083" s="46"/>
      <c r="D1083" s="46"/>
      <c r="E1083" s="46"/>
      <c r="F1083" s="46"/>
      <c r="G1083" s="46"/>
      <c r="H1083" s="46"/>
      <c r="J1083" s="16"/>
      <c r="K1083" s="16"/>
      <c r="L1083" s="16"/>
      <c r="M1083" s="11" t="str">
        <f t="shared" si="54"/>
        <v>AWAITING INPUT</v>
      </c>
      <c r="O1083" s="15"/>
      <c r="P1083" s="13" t="str">
        <f t="shared" si="53"/>
        <v>←</v>
      </c>
      <c r="Q1083" s="7" t="str" cm="1">
        <f t="array" ref="Q1083">_xlfn.IFS(M1083="ACTIVE","",M1083="LEAVER","ENTER DOL",M1083="LEAVER @ 31/03","ENTER DOL",M1083="OPT OUT","ENTER OPT OUT DATE",M1083="CAREER BREAK","ENTER START DATE OF CAREER BREAK",M1083="DEATH IN SERVICE","ENTER DATE OF DEATH",M1083="SWITCH TO PARTNERSHIP","ENTER SWITCH DATE",M1083="SWITCH TO ALPHA","ENTER SWITCH DATE",M1083="NEW JOINER","ENTER EMPLOYMENT START DATE",M1083="OPT IN","ENTER OPT IN DATE",M1083="NEW JOINER / LEAVER","ENTER START DATE AND DOL",M1083="NEW JOINER / OPT OUT","ENTER START DATE AND DATE OF OPT OUT",M1083="NEW JOINER / PARTNERSHIP","ENTER START DATE AND DATE OF SWITCH TO PARTNERSHIP",M1083="LEAVER FROM CAREER BREAK","ENTER DOL",M1083="LEAVER FROM OPT OUT","ENTER DOL",M1083="LEAVER FROM PARTNERSHIP","ENTER DOL",M1083="RETURN FROM CAREER BREAK","ENTER RETURN BACK DATE",M1083="INVALID COMBINATION","REVIEW INPUT",M1083="AWAITING INPUT","AWAITING INPUT",M1083="CONTINUOUS OPT OUT","",M1083="CONTINUOUS CAREER BREAK","",M1083="CONTINUOUS PARTNERSHIP","")</f>
        <v>AWAITING INPUT</v>
      </c>
      <c r="S1083" s="11" t="str">
        <f t="shared" si="52"/>
        <v/>
      </c>
    </row>
    <row r="1084" spans="1:19" ht="20.25" x14ac:dyDescent="0.25">
      <c r="A1084" s="46"/>
      <c r="B1084" s="46"/>
      <c r="C1084" s="46"/>
      <c r="D1084" s="46"/>
      <c r="E1084" s="46"/>
      <c r="F1084" s="46"/>
      <c r="G1084" s="46"/>
      <c r="H1084" s="46"/>
      <c r="J1084" s="16"/>
      <c r="K1084" s="16"/>
      <c r="L1084" s="16"/>
      <c r="M1084" s="11" t="str">
        <f t="shared" si="54"/>
        <v>AWAITING INPUT</v>
      </c>
      <c r="O1084" s="15"/>
      <c r="P1084" s="13" t="str">
        <f t="shared" si="53"/>
        <v>←</v>
      </c>
      <c r="Q1084" s="7" t="str" cm="1">
        <f t="array" ref="Q1084">_xlfn.IFS(M1084="ACTIVE","",M1084="LEAVER","ENTER DOL",M1084="LEAVER @ 31/03","ENTER DOL",M1084="OPT OUT","ENTER OPT OUT DATE",M1084="CAREER BREAK","ENTER START DATE OF CAREER BREAK",M1084="DEATH IN SERVICE","ENTER DATE OF DEATH",M1084="SWITCH TO PARTNERSHIP","ENTER SWITCH DATE",M1084="SWITCH TO ALPHA","ENTER SWITCH DATE",M1084="NEW JOINER","ENTER EMPLOYMENT START DATE",M1084="OPT IN","ENTER OPT IN DATE",M1084="NEW JOINER / LEAVER","ENTER START DATE AND DOL",M1084="NEW JOINER / OPT OUT","ENTER START DATE AND DATE OF OPT OUT",M1084="NEW JOINER / PARTNERSHIP","ENTER START DATE AND DATE OF SWITCH TO PARTNERSHIP",M1084="LEAVER FROM CAREER BREAK","ENTER DOL",M1084="LEAVER FROM OPT OUT","ENTER DOL",M1084="LEAVER FROM PARTNERSHIP","ENTER DOL",M1084="RETURN FROM CAREER BREAK","ENTER RETURN BACK DATE",M1084="INVALID COMBINATION","REVIEW INPUT",M1084="AWAITING INPUT","AWAITING INPUT",M1084="CONTINUOUS OPT OUT","",M1084="CONTINUOUS CAREER BREAK","",M1084="CONTINUOUS PARTNERSHIP","")</f>
        <v>AWAITING INPUT</v>
      </c>
      <c r="S1084" s="11" t="str">
        <f t="shared" si="52"/>
        <v/>
      </c>
    </row>
    <row r="1085" spans="1:19" ht="20.25" x14ac:dyDescent="0.25">
      <c r="A1085" s="46"/>
      <c r="B1085" s="46"/>
      <c r="C1085" s="46"/>
      <c r="D1085" s="46"/>
      <c r="E1085" s="46"/>
      <c r="F1085" s="46"/>
      <c r="G1085" s="46"/>
      <c r="H1085" s="46"/>
      <c r="J1085" s="16"/>
      <c r="K1085" s="16"/>
      <c r="L1085" s="16"/>
      <c r="M1085" s="11" t="str">
        <f t="shared" si="54"/>
        <v>AWAITING INPUT</v>
      </c>
      <c r="O1085" s="15"/>
      <c r="P1085" s="13" t="str">
        <f t="shared" si="53"/>
        <v>←</v>
      </c>
      <c r="Q1085" s="7" t="str" cm="1">
        <f t="array" ref="Q1085">_xlfn.IFS(M1085="ACTIVE","",M1085="LEAVER","ENTER DOL",M1085="LEAVER @ 31/03","ENTER DOL",M1085="OPT OUT","ENTER OPT OUT DATE",M1085="CAREER BREAK","ENTER START DATE OF CAREER BREAK",M1085="DEATH IN SERVICE","ENTER DATE OF DEATH",M1085="SWITCH TO PARTNERSHIP","ENTER SWITCH DATE",M1085="SWITCH TO ALPHA","ENTER SWITCH DATE",M1085="NEW JOINER","ENTER EMPLOYMENT START DATE",M1085="OPT IN","ENTER OPT IN DATE",M1085="NEW JOINER / LEAVER","ENTER START DATE AND DOL",M1085="NEW JOINER / OPT OUT","ENTER START DATE AND DATE OF OPT OUT",M1085="NEW JOINER / PARTNERSHIP","ENTER START DATE AND DATE OF SWITCH TO PARTNERSHIP",M1085="LEAVER FROM CAREER BREAK","ENTER DOL",M1085="LEAVER FROM OPT OUT","ENTER DOL",M1085="LEAVER FROM PARTNERSHIP","ENTER DOL",M1085="RETURN FROM CAREER BREAK","ENTER RETURN BACK DATE",M1085="INVALID COMBINATION","REVIEW INPUT",M1085="AWAITING INPUT","AWAITING INPUT",M1085="CONTINUOUS OPT OUT","",M1085="CONTINUOUS CAREER BREAK","",M1085="CONTINUOUS PARTNERSHIP","")</f>
        <v>AWAITING INPUT</v>
      </c>
      <c r="S1085" s="11" t="str">
        <f t="shared" si="52"/>
        <v/>
      </c>
    </row>
    <row r="1086" spans="1:19" ht="20.25" x14ac:dyDescent="0.25">
      <c r="A1086" s="46"/>
      <c r="B1086" s="46"/>
      <c r="C1086" s="46"/>
      <c r="D1086" s="46"/>
      <c r="E1086" s="46"/>
      <c r="F1086" s="46"/>
      <c r="G1086" s="46"/>
      <c r="H1086" s="46"/>
      <c r="J1086" s="16"/>
      <c r="K1086" s="16"/>
      <c r="L1086" s="16"/>
      <c r="M1086" s="11" t="str">
        <f t="shared" si="54"/>
        <v>AWAITING INPUT</v>
      </c>
      <c r="O1086" s="15"/>
      <c r="P1086" s="13" t="str">
        <f t="shared" si="53"/>
        <v>←</v>
      </c>
      <c r="Q1086" s="7" t="str" cm="1">
        <f t="array" ref="Q1086">_xlfn.IFS(M1086="ACTIVE","",M1086="LEAVER","ENTER DOL",M1086="LEAVER @ 31/03","ENTER DOL",M1086="OPT OUT","ENTER OPT OUT DATE",M1086="CAREER BREAK","ENTER START DATE OF CAREER BREAK",M1086="DEATH IN SERVICE","ENTER DATE OF DEATH",M1086="SWITCH TO PARTNERSHIP","ENTER SWITCH DATE",M1086="SWITCH TO ALPHA","ENTER SWITCH DATE",M1086="NEW JOINER","ENTER EMPLOYMENT START DATE",M1086="OPT IN","ENTER OPT IN DATE",M1086="NEW JOINER / LEAVER","ENTER START DATE AND DOL",M1086="NEW JOINER / OPT OUT","ENTER START DATE AND DATE OF OPT OUT",M1086="NEW JOINER / PARTNERSHIP","ENTER START DATE AND DATE OF SWITCH TO PARTNERSHIP",M1086="LEAVER FROM CAREER BREAK","ENTER DOL",M1086="LEAVER FROM OPT OUT","ENTER DOL",M1086="LEAVER FROM PARTNERSHIP","ENTER DOL",M1086="RETURN FROM CAREER BREAK","ENTER RETURN BACK DATE",M1086="INVALID COMBINATION","REVIEW INPUT",M1086="AWAITING INPUT","AWAITING INPUT",M1086="CONTINUOUS OPT OUT","",M1086="CONTINUOUS CAREER BREAK","",M1086="CONTINUOUS PARTNERSHIP","")</f>
        <v>AWAITING INPUT</v>
      </c>
      <c r="S1086" s="11" t="str">
        <f t="shared" si="52"/>
        <v/>
      </c>
    </row>
    <row r="1087" spans="1:19" ht="20.25" x14ac:dyDescent="0.25">
      <c r="A1087" s="46"/>
      <c r="B1087" s="46"/>
      <c r="C1087" s="46"/>
      <c r="D1087" s="46"/>
      <c r="E1087" s="46"/>
      <c r="F1087" s="46"/>
      <c r="G1087" s="46"/>
      <c r="H1087" s="46"/>
      <c r="J1087" s="16"/>
      <c r="K1087" s="16"/>
      <c r="L1087" s="16"/>
      <c r="M1087" s="11" t="str">
        <f t="shared" si="54"/>
        <v>AWAITING INPUT</v>
      </c>
      <c r="O1087" s="15"/>
      <c r="P1087" s="13" t="str">
        <f t="shared" si="53"/>
        <v>←</v>
      </c>
      <c r="Q1087" s="7" t="str" cm="1">
        <f t="array" ref="Q1087">_xlfn.IFS(M1087="ACTIVE","",M1087="LEAVER","ENTER DOL",M1087="LEAVER @ 31/03","ENTER DOL",M1087="OPT OUT","ENTER OPT OUT DATE",M1087="CAREER BREAK","ENTER START DATE OF CAREER BREAK",M1087="DEATH IN SERVICE","ENTER DATE OF DEATH",M1087="SWITCH TO PARTNERSHIP","ENTER SWITCH DATE",M1087="SWITCH TO ALPHA","ENTER SWITCH DATE",M1087="NEW JOINER","ENTER EMPLOYMENT START DATE",M1087="OPT IN","ENTER OPT IN DATE",M1087="NEW JOINER / LEAVER","ENTER START DATE AND DOL",M1087="NEW JOINER / OPT OUT","ENTER START DATE AND DATE OF OPT OUT",M1087="NEW JOINER / PARTNERSHIP","ENTER START DATE AND DATE OF SWITCH TO PARTNERSHIP",M1087="LEAVER FROM CAREER BREAK","ENTER DOL",M1087="LEAVER FROM OPT OUT","ENTER DOL",M1087="LEAVER FROM PARTNERSHIP","ENTER DOL",M1087="RETURN FROM CAREER BREAK","ENTER RETURN BACK DATE",M1087="INVALID COMBINATION","REVIEW INPUT",M1087="AWAITING INPUT","AWAITING INPUT",M1087="CONTINUOUS OPT OUT","",M1087="CONTINUOUS CAREER BREAK","",M1087="CONTINUOUS PARTNERSHIP","")</f>
        <v>AWAITING INPUT</v>
      </c>
      <c r="S1087" s="11" t="str">
        <f t="shared" si="52"/>
        <v/>
      </c>
    </row>
    <row r="1088" spans="1:19" ht="20.25" x14ac:dyDescent="0.25">
      <c r="A1088" s="46"/>
      <c r="B1088" s="46"/>
      <c r="C1088" s="46"/>
      <c r="D1088" s="46"/>
      <c r="E1088" s="46"/>
      <c r="F1088" s="46"/>
      <c r="G1088" s="46"/>
      <c r="H1088" s="46"/>
      <c r="J1088" s="16"/>
      <c r="K1088" s="16"/>
      <c r="L1088" s="16"/>
      <c r="M1088" s="11" t="str">
        <f t="shared" si="54"/>
        <v>AWAITING INPUT</v>
      </c>
      <c r="O1088" s="15"/>
      <c r="P1088" s="13" t="str">
        <f t="shared" si="53"/>
        <v>←</v>
      </c>
      <c r="Q1088" s="7" t="str" cm="1">
        <f t="array" ref="Q1088">_xlfn.IFS(M1088="ACTIVE","",M1088="LEAVER","ENTER DOL",M1088="LEAVER @ 31/03","ENTER DOL",M1088="OPT OUT","ENTER OPT OUT DATE",M1088="CAREER BREAK","ENTER START DATE OF CAREER BREAK",M1088="DEATH IN SERVICE","ENTER DATE OF DEATH",M1088="SWITCH TO PARTNERSHIP","ENTER SWITCH DATE",M1088="SWITCH TO ALPHA","ENTER SWITCH DATE",M1088="NEW JOINER","ENTER EMPLOYMENT START DATE",M1088="OPT IN","ENTER OPT IN DATE",M1088="NEW JOINER / LEAVER","ENTER START DATE AND DOL",M1088="NEW JOINER / OPT OUT","ENTER START DATE AND DATE OF OPT OUT",M1088="NEW JOINER / PARTNERSHIP","ENTER START DATE AND DATE OF SWITCH TO PARTNERSHIP",M1088="LEAVER FROM CAREER BREAK","ENTER DOL",M1088="LEAVER FROM OPT OUT","ENTER DOL",M1088="LEAVER FROM PARTNERSHIP","ENTER DOL",M1088="RETURN FROM CAREER BREAK","ENTER RETURN BACK DATE",M1088="INVALID COMBINATION","REVIEW INPUT",M1088="AWAITING INPUT","AWAITING INPUT",M1088="CONTINUOUS OPT OUT","",M1088="CONTINUOUS CAREER BREAK","",M1088="CONTINUOUS PARTNERSHIP","")</f>
        <v>AWAITING INPUT</v>
      </c>
      <c r="S1088" s="11" t="str">
        <f t="shared" si="52"/>
        <v/>
      </c>
    </row>
    <row r="1089" spans="1:19" ht="20.25" x14ac:dyDescent="0.25">
      <c r="A1089" s="46"/>
      <c r="B1089" s="46"/>
      <c r="C1089" s="46"/>
      <c r="D1089" s="46"/>
      <c r="E1089" s="46"/>
      <c r="F1089" s="46"/>
      <c r="G1089" s="46"/>
      <c r="H1089" s="46"/>
      <c r="J1089" s="16"/>
      <c r="K1089" s="16"/>
      <c r="L1089" s="16"/>
      <c r="M1089" s="11" t="str">
        <f t="shared" si="54"/>
        <v>AWAITING INPUT</v>
      </c>
      <c r="O1089" s="15"/>
      <c r="P1089" s="13" t="str">
        <f t="shared" si="53"/>
        <v>←</v>
      </c>
      <c r="Q1089" s="7" t="str" cm="1">
        <f t="array" ref="Q1089">_xlfn.IFS(M1089="ACTIVE","",M1089="LEAVER","ENTER DOL",M1089="LEAVER @ 31/03","ENTER DOL",M1089="OPT OUT","ENTER OPT OUT DATE",M1089="CAREER BREAK","ENTER START DATE OF CAREER BREAK",M1089="DEATH IN SERVICE","ENTER DATE OF DEATH",M1089="SWITCH TO PARTNERSHIP","ENTER SWITCH DATE",M1089="SWITCH TO ALPHA","ENTER SWITCH DATE",M1089="NEW JOINER","ENTER EMPLOYMENT START DATE",M1089="OPT IN","ENTER OPT IN DATE",M1089="NEW JOINER / LEAVER","ENTER START DATE AND DOL",M1089="NEW JOINER / OPT OUT","ENTER START DATE AND DATE OF OPT OUT",M1089="NEW JOINER / PARTNERSHIP","ENTER START DATE AND DATE OF SWITCH TO PARTNERSHIP",M1089="LEAVER FROM CAREER BREAK","ENTER DOL",M1089="LEAVER FROM OPT OUT","ENTER DOL",M1089="LEAVER FROM PARTNERSHIP","ENTER DOL",M1089="RETURN FROM CAREER BREAK","ENTER RETURN BACK DATE",M1089="INVALID COMBINATION","REVIEW INPUT",M1089="AWAITING INPUT","AWAITING INPUT",M1089="CONTINUOUS OPT OUT","",M1089="CONTINUOUS CAREER BREAK","",M1089="CONTINUOUS PARTNERSHIP","")</f>
        <v>AWAITING INPUT</v>
      </c>
      <c r="S1089" s="11" t="str">
        <f t="shared" si="52"/>
        <v/>
      </c>
    </row>
    <row r="1090" spans="1:19" ht="20.25" x14ac:dyDescent="0.25">
      <c r="A1090" s="46"/>
      <c r="B1090" s="46"/>
      <c r="C1090" s="46"/>
      <c r="D1090" s="46"/>
      <c r="E1090" s="46"/>
      <c r="F1090" s="46"/>
      <c r="G1090" s="46"/>
      <c r="H1090" s="46"/>
      <c r="J1090" s="16"/>
      <c r="K1090" s="16"/>
      <c r="L1090" s="16"/>
      <c r="M1090" s="11" t="str">
        <f t="shared" si="54"/>
        <v>AWAITING INPUT</v>
      </c>
      <c r="O1090" s="15"/>
      <c r="P1090" s="13" t="str">
        <f t="shared" si="53"/>
        <v>←</v>
      </c>
      <c r="Q1090" s="7" t="str" cm="1">
        <f t="array" ref="Q1090">_xlfn.IFS(M1090="ACTIVE","",M1090="LEAVER","ENTER DOL",M1090="LEAVER @ 31/03","ENTER DOL",M1090="OPT OUT","ENTER OPT OUT DATE",M1090="CAREER BREAK","ENTER START DATE OF CAREER BREAK",M1090="DEATH IN SERVICE","ENTER DATE OF DEATH",M1090="SWITCH TO PARTNERSHIP","ENTER SWITCH DATE",M1090="SWITCH TO ALPHA","ENTER SWITCH DATE",M1090="NEW JOINER","ENTER EMPLOYMENT START DATE",M1090="OPT IN","ENTER OPT IN DATE",M1090="NEW JOINER / LEAVER","ENTER START DATE AND DOL",M1090="NEW JOINER / OPT OUT","ENTER START DATE AND DATE OF OPT OUT",M1090="NEW JOINER / PARTNERSHIP","ENTER START DATE AND DATE OF SWITCH TO PARTNERSHIP",M1090="LEAVER FROM CAREER BREAK","ENTER DOL",M1090="LEAVER FROM OPT OUT","ENTER DOL",M1090="LEAVER FROM PARTNERSHIP","ENTER DOL",M1090="RETURN FROM CAREER BREAK","ENTER RETURN BACK DATE",M1090="INVALID COMBINATION","REVIEW INPUT",M1090="AWAITING INPUT","AWAITING INPUT",M1090="CONTINUOUS OPT OUT","",M1090="CONTINUOUS CAREER BREAK","",M1090="CONTINUOUS PARTNERSHIP","")</f>
        <v>AWAITING INPUT</v>
      </c>
      <c r="S1090" s="11" t="str">
        <f t="shared" si="52"/>
        <v/>
      </c>
    </row>
    <row r="1091" spans="1:19" ht="20.25" x14ac:dyDescent="0.25">
      <c r="A1091" s="46"/>
      <c r="B1091" s="46"/>
      <c r="C1091" s="46"/>
      <c r="D1091" s="46"/>
      <c r="E1091" s="46"/>
      <c r="F1091" s="46"/>
      <c r="G1091" s="46"/>
      <c r="H1091" s="46"/>
      <c r="J1091" s="16"/>
      <c r="K1091" s="16"/>
      <c r="L1091" s="16"/>
      <c r="M1091" s="11" t="str">
        <f t="shared" si="54"/>
        <v>AWAITING INPUT</v>
      </c>
      <c r="O1091" s="15"/>
      <c r="P1091" s="13" t="str">
        <f t="shared" si="53"/>
        <v>←</v>
      </c>
      <c r="Q1091" s="7" t="str" cm="1">
        <f t="array" ref="Q1091">_xlfn.IFS(M1091="ACTIVE","",M1091="LEAVER","ENTER DOL",M1091="LEAVER @ 31/03","ENTER DOL",M1091="OPT OUT","ENTER OPT OUT DATE",M1091="CAREER BREAK","ENTER START DATE OF CAREER BREAK",M1091="DEATH IN SERVICE","ENTER DATE OF DEATH",M1091="SWITCH TO PARTNERSHIP","ENTER SWITCH DATE",M1091="SWITCH TO ALPHA","ENTER SWITCH DATE",M1091="NEW JOINER","ENTER EMPLOYMENT START DATE",M1091="OPT IN","ENTER OPT IN DATE",M1091="NEW JOINER / LEAVER","ENTER START DATE AND DOL",M1091="NEW JOINER / OPT OUT","ENTER START DATE AND DATE OF OPT OUT",M1091="NEW JOINER / PARTNERSHIP","ENTER START DATE AND DATE OF SWITCH TO PARTNERSHIP",M1091="LEAVER FROM CAREER BREAK","ENTER DOL",M1091="LEAVER FROM OPT OUT","ENTER DOL",M1091="LEAVER FROM PARTNERSHIP","ENTER DOL",M1091="RETURN FROM CAREER BREAK","ENTER RETURN BACK DATE",M1091="INVALID COMBINATION","REVIEW INPUT",M1091="AWAITING INPUT","AWAITING INPUT",M1091="CONTINUOUS OPT OUT","",M1091="CONTINUOUS CAREER BREAK","",M1091="CONTINUOUS PARTNERSHIP","")</f>
        <v>AWAITING INPUT</v>
      </c>
      <c r="S1091" s="11" t="str">
        <f t="shared" si="52"/>
        <v/>
      </c>
    </row>
    <row r="1092" spans="1:19" ht="20.25" x14ac:dyDescent="0.25">
      <c r="A1092" s="46"/>
      <c r="B1092" s="46"/>
      <c r="C1092" s="46"/>
      <c r="D1092" s="46"/>
      <c r="E1092" s="46"/>
      <c r="F1092" s="46"/>
      <c r="G1092" s="46"/>
      <c r="H1092" s="46"/>
      <c r="J1092" s="16"/>
      <c r="K1092" s="16"/>
      <c r="L1092" s="16"/>
      <c r="M1092" s="11" t="str">
        <f t="shared" si="54"/>
        <v>AWAITING INPUT</v>
      </c>
      <c r="O1092" s="15"/>
      <c r="P1092" s="13" t="str">
        <f t="shared" si="53"/>
        <v>←</v>
      </c>
      <c r="Q1092" s="7" t="str" cm="1">
        <f t="array" ref="Q1092">_xlfn.IFS(M1092="ACTIVE","",M1092="LEAVER","ENTER DOL",M1092="LEAVER @ 31/03","ENTER DOL",M1092="OPT OUT","ENTER OPT OUT DATE",M1092="CAREER BREAK","ENTER START DATE OF CAREER BREAK",M1092="DEATH IN SERVICE","ENTER DATE OF DEATH",M1092="SWITCH TO PARTNERSHIP","ENTER SWITCH DATE",M1092="SWITCH TO ALPHA","ENTER SWITCH DATE",M1092="NEW JOINER","ENTER EMPLOYMENT START DATE",M1092="OPT IN","ENTER OPT IN DATE",M1092="NEW JOINER / LEAVER","ENTER START DATE AND DOL",M1092="NEW JOINER / OPT OUT","ENTER START DATE AND DATE OF OPT OUT",M1092="NEW JOINER / PARTNERSHIP","ENTER START DATE AND DATE OF SWITCH TO PARTNERSHIP",M1092="LEAVER FROM CAREER BREAK","ENTER DOL",M1092="LEAVER FROM OPT OUT","ENTER DOL",M1092="LEAVER FROM PARTNERSHIP","ENTER DOL",M1092="RETURN FROM CAREER BREAK","ENTER RETURN BACK DATE",M1092="INVALID COMBINATION","REVIEW INPUT",M1092="AWAITING INPUT","AWAITING INPUT",M1092="CONTINUOUS OPT OUT","",M1092="CONTINUOUS CAREER BREAK","",M1092="CONTINUOUS PARTNERSHIP","")</f>
        <v>AWAITING INPUT</v>
      </c>
      <c r="S1092" s="11" t="str">
        <f t="shared" si="52"/>
        <v/>
      </c>
    </row>
    <row r="1093" spans="1:19" ht="20.25" x14ac:dyDescent="0.25">
      <c r="A1093" s="46"/>
      <c r="B1093" s="46"/>
      <c r="C1093" s="46"/>
      <c r="D1093" s="46"/>
      <c r="E1093" s="46"/>
      <c r="F1093" s="46"/>
      <c r="G1093" s="46"/>
      <c r="H1093" s="46"/>
      <c r="J1093" s="16"/>
      <c r="K1093" s="16"/>
      <c r="L1093" s="16"/>
      <c r="M1093" s="11" t="str">
        <f t="shared" si="54"/>
        <v>AWAITING INPUT</v>
      </c>
      <c r="O1093" s="15"/>
      <c r="P1093" s="13" t="str">
        <f t="shared" si="53"/>
        <v>←</v>
      </c>
      <c r="Q1093" s="7" t="str" cm="1">
        <f t="array" ref="Q1093">_xlfn.IFS(M1093="ACTIVE","",M1093="LEAVER","ENTER DOL",M1093="LEAVER @ 31/03","ENTER DOL",M1093="OPT OUT","ENTER OPT OUT DATE",M1093="CAREER BREAK","ENTER START DATE OF CAREER BREAK",M1093="DEATH IN SERVICE","ENTER DATE OF DEATH",M1093="SWITCH TO PARTNERSHIP","ENTER SWITCH DATE",M1093="SWITCH TO ALPHA","ENTER SWITCH DATE",M1093="NEW JOINER","ENTER EMPLOYMENT START DATE",M1093="OPT IN","ENTER OPT IN DATE",M1093="NEW JOINER / LEAVER","ENTER START DATE AND DOL",M1093="NEW JOINER / OPT OUT","ENTER START DATE AND DATE OF OPT OUT",M1093="NEW JOINER / PARTNERSHIP","ENTER START DATE AND DATE OF SWITCH TO PARTNERSHIP",M1093="LEAVER FROM CAREER BREAK","ENTER DOL",M1093="LEAVER FROM OPT OUT","ENTER DOL",M1093="LEAVER FROM PARTNERSHIP","ENTER DOL",M1093="RETURN FROM CAREER BREAK","ENTER RETURN BACK DATE",M1093="INVALID COMBINATION","REVIEW INPUT",M1093="AWAITING INPUT","AWAITING INPUT",M1093="CONTINUOUS OPT OUT","",M1093="CONTINUOUS CAREER BREAK","",M1093="CONTINUOUS PARTNERSHIP","")</f>
        <v>AWAITING INPUT</v>
      </c>
      <c r="S1093" s="11" t="str">
        <f t="shared" si="52"/>
        <v/>
      </c>
    </row>
    <row r="1094" spans="1:19" ht="20.25" x14ac:dyDescent="0.25">
      <c r="A1094" s="46"/>
      <c r="B1094" s="46"/>
      <c r="C1094" s="46"/>
      <c r="D1094" s="46"/>
      <c r="E1094" s="46"/>
      <c r="F1094" s="46"/>
      <c r="G1094" s="46"/>
      <c r="H1094" s="46"/>
      <c r="J1094" s="16"/>
      <c r="K1094" s="16"/>
      <c r="L1094" s="16"/>
      <c r="M1094" s="11" t="str">
        <f t="shared" si="54"/>
        <v>AWAITING INPUT</v>
      </c>
      <c r="O1094" s="15"/>
      <c r="P1094" s="13" t="str">
        <f t="shared" si="53"/>
        <v>←</v>
      </c>
      <c r="Q1094" s="7" t="str" cm="1">
        <f t="array" ref="Q1094">_xlfn.IFS(M1094="ACTIVE","",M1094="LEAVER","ENTER DOL",M1094="LEAVER @ 31/03","ENTER DOL",M1094="OPT OUT","ENTER OPT OUT DATE",M1094="CAREER BREAK","ENTER START DATE OF CAREER BREAK",M1094="DEATH IN SERVICE","ENTER DATE OF DEATH",M1094="SWITCH TO PARTNERSHIP","ENTER SWITCH DATE",M1094="SWITCH TO ALPHA","ENTER SWITCH DATE",M1094="NEW JOINER","ENTER EMPLOYMENT START DATE",M1094="OPT IN","ENTER OPT IN DATE",M1094="NEW JOINER / LEAVER","ENTER START DATE AND DOL",M1094="NEW JOINER / OPT OUT","ENTER START DATE AND DATE OF OPT OUT",M1094="NEW JOINER / PARTNERSHIP","ENTER START DATE AND DATE OF SWITCH TO PARTNERSHIP",M1094="LEAVER FROM CAREER BREAK","ENTER DOL",M1094="LEAVER FROM OPT OUT","ENTER DOL",M1094="LEAVER FROM PARTNERSHIP","ENTER DOL",M1094="RETURN FROM CAREER BREAK","ENTER RETURN BACK DATE",M1094="INVALID COMBINATION","REVIEW INPUT",M1094="AWAITING INPUT","AWAITING INPUT",M1094="CONTINUOUS OPT OUT","",M1094="CONTINUOUS CAREER BREAK","",M1094="CONTINUOUS PARTNERSHIP","")</f>
        <v>AWAITING INPUT</v>
      </c>
      <c r="S1094" s="11" t="str">
        <f t="shared" si="52"/>
        <v/>
      </c>
    </row>
    <row r="1095" spans="1:19" ht="20.25" x14ac:dyDescent="0.25">
      <c r="A1095" s="46"/>
      <c r="B1095" s="46"/>
      <c r="C1095" s="46"/>
      <c r="D1095" s="46"/>
      <c r="E1095" s="46"/>
      <c r="F1095" s="46"/>
      <c r="G1095" s="46"/>
      <c r="H1095" s="46"/>
      <c r="J1095" s="16"/>
      <c r="K1095" s="16"/>
      <c r="L1095" s="16"/>
      <c r="M1095" s="11" t="str">
        <f t="shared" si="54"/>
        <v>AWAITING INPUT</v>
      </c>
      <c r="O1095" s="15"/>
      <c r="P1095" s="13" t="str">
        <f t="shared" si="53"/>
        <v>←</v>
      </c>
      <c r="Q1095" s="7" t="str" cm="1">
        <f t="array" ref="Q1095">_xlfn.IFS(M1095="ACTIVE","",M1095="LEAVER","ENTER DOL",M1095="LEAVER @ 31/03","ENTER DOL",M1095="OPT OUT","ENTER OPT OUT DATE",M1095="CAREER BREAK","ENTER START DATE OF CAREER BREAK",M1095="DEATH IN SERVICE","ENTER DATE OF DEATH",M1095="SWITCH TO PARTNERSHIP","ENTER SWITCH DATE",M1095="SWITCH TO ALPHA","ENTER SWITCH DATE",M1095="NEW JOINER","ENTER EMPLOYMENT START DATE",M1095="OPT IN","ENTER OPT IN DATE",M1095="NEW JOINER / LEAVER","ENTER START DATE AND DOL",M1095="NEW JOINER / OPT OUT","ENTER START DATE AND DATE OF OPT OUT",M1095="NEW JOINER / PARTNERSHIP","ENTER START DATE AND DATE OF SWITCH TO PARTNERSHIP",M1095="LEAVER FROM CAREER BREAK","ENTER DOL",M1095="LEAVER FROM OPT OUT","ENTER DOL",M1095="LEAVER FROM PARTNERSHIP","ENTER DOL",M1095="RETURN FROM CAREER BREAK","ENTER RETURN BACK DATE",M1095="INVALID COMBINATION","REVIEW INPUT",M1095="AWAITING INPUT","AWAITING INPUT",M1095="CONTINUOUS OPT OUT","",M1095="CONTINUOUS CAREER BREAK","",M1095="CONTINUOUS PARTNERSHIP","")</f>
        <v>AWAITING INPUT</v>
      </c>
      <c r="S1095" s="11" t="str">
        <f t="shared" si="52"/>
        <v/>
      </c>
    </row>
    <row r="1096" spans="1:19" ht="20.25" x14ac:dyDescent="0.25">
      <c r="A1096" s="46"/>
      <c r="B1096" s="46"/>
      <c r="C1096" s="46"/>
      <c r="D1096" s="46"/>
      <c r="E1096" s="46"/>
      <c r="F1096" s="46"/>
      <c r="G1096" s="46"/>
      <c r="H1096" s="46"/>
      <c r="J1096" s="16"/>
      <c r="K1096" s="16"/>
      <c r="L1096" s="16"/>
      <c r="M1096" s="11" t="str">
        <f t="shared" si="54"/>
        <v>AWAITING INPUT</v>
      </c>
      <c r="O1096" s="15"/>
      <c r="P1096" s="13" t="str">
        <f t="shared" si="53"/>
        <v>←</v>
      </c>
      <c r="Q1096" s="7" t="str" cm="1">
        <f t="array" ref="Q1096">_xlfn.IFS(M1096="ACTIVE","",M1096="LEAVER","ENTER DOL",M1096="LEAVER @ 31/03","ENTER DOL",M1096="OPT OUT","ENTER OPT OUT DATE",M1096="CAREER BREAK","ENTER START DATE OF CAREER BREAK",M1096="DEATH IN SERVICE","ENTER DATE OF DEATH",M1096="SWITCH TO PARTNERSHIP","ENTER SWITCH DATE",M1096="SWITCH TO ALPHA","ENTER SWITCH DATE",M1096="NEW JOINER","ENTER EMPLOYMENT START DATE",M1096="OPT IN","ENTER OPT IN DATE",M1096="NEW JOINER / LEAVER","ENTER START DATE AND DOL",M1096="NEW JOINER / OPT OUT","ENTER START DATE AND DATE OF OPT OUT",M1096="NEW JOINER / PARTNERSHIP","ENTER START DATE AND DATE OF SWITCH TO PARTNERSHIP",M1096="LEAVER FROM CAREER BREAK","ENTER DOL",M1096="LEAVER FROM OPT OUT","ENTER DOL",M1096="LEAVER FROM PARTNERSHIP","ENTER DOL",M1096="RETURN FROM CAREER BREAK","ENTER RETURN BACK DATE",M1096="INVALID COMBINATION","REVIEW INPUT",M1096="AWAITING INPUT","AWAITING INPUT",M1096="CONTINUOUS OPT OUT","",M1096="CONTINUOUS CAREER BREAK","",M1096="CONTINUOUS PARTNERSHIP","")</f>
        <v>AWAITING INPUT</v>
      </c>
      <c r="S1096" s="11" t="str">
        <f t="shared" si="52"/>
        <v/>
      </c>
    </row>
    <row r="1097" spans="1:19" ht="20.25" x14ac:dyDescent="0.25">
      <c r="A1097" s="46"/>
      <c r="B1097" s="46"/>
      <c r="C1097" s="46"/>
      <c r="D1097" s="46"/>
      <c r="E1097" s="46"/>
      <c r="F1097" s="46"/>
      <c r="G1097" s="46"/>
      <c r="H1097" s="46"/>
      <c r="J1097" s="16"/>
      <c r="K1097" s="16"/>
      <c r="L1097" s="16"/>
      <c r="M1097" s="11" t="str">
        <f t="shared" si="54"/>
        <v>AWAITING INPUT</v>
      </c>
      <c r="O1097" s="15"/>
      <c r="P1097" s="13" t="str">
        <f t="shared" si="53"/>
        <v>←</v>
      </c>
      <c r="Q1097" s="7" t="str" cm="1">
        <f t="array" ref="Q1097">_xlfn.IFS(M1097="ACTIVE","",M1097="LEAVER","ENTER DOL",M1097="LEAVER @ 31/03","ENTER DOL",M1097="OPT OUT","ENTER OPT OUT DATE",M1097="CAREER BREAK","ENTER START DATE OF CAREER BREAK",M1097="DEATH IN SERVICE","ENTER DATE OF DEATH",M1097="SWITCH TO PARTNERSHIP","ENTER SWITCH DATE",M1097="SWITCH TO ALPHA","ENTER SWITCH DATE",M1097="NEW JOINER","ENTER EMPLOYMENT START DATE",M1097="OPT IN","ENTER OPT IN DATE",M1097="NEW JOINER / LEAVER","ENTER START DATE AND DOL",M1097="NEW JOINER / OPT OUT","ENTER START DATE AND DATE OF OPT OUT",M1097="NEW JOINER / PARTNERSHIP","ENTER START DATE AND DATE OF SWITCH TO PARTNERSHIP",M1097="LEAVER FROM CAREER BREAK","ENTER DOL",M1097="LEAVER FROM OPT OUT","ENTER DOL",M1097="LEAVER FROM PARTNERSHIP","ENTER DOL",M1097="RETURN FROM CAREER BREAK","ENTER RETURN BACK DATE",M1097="INVALID COMBINATION","REVIEW INPUT",M1097="AWAITING INPUT","AWAITING INPUT",M1097="CONTINUOUS OPT OUT","",M1097="CONTINUOUS CAREER BREAK","",M1097="CONTINUOUS PARTNERSHIP","")</f>
        <v>AWAITING INPUT</v>
      </c>
      <c r="S1097" s="11" t="str">
        <f t="shared" ref="S1097:S1160" si="55">IF(AND($J1097="ACTIVE",$K1097="ACTIVE"),"A -&gt; A",IF(AND($J1097="INACTIVE",$K1097="ACTIVE"),"I -&gt; A",IF(AND($J1097="ACTIVE",$K1097="INACTIVE"),"A -&gt; I",IF(AND($J1097="INACTIVE",$K1097="INACTIVE"),"I -&gt; I",""))))</f>
        <v/>
      </c>
    </row>
    <row r="1098" spans="1:19" ht="20.25" x14ac:dyDescent="0.25">
      <c r="A1098" s="46"/>
      <c r="B1098" s="46"/>
      <c r="C1098" s="46"/>
      <c r="D1098" s="46"/>
      <c r="E1098" s="46"/>
      <c r="F1098" s="46"/>
      <c r="G1098" s="46"/>
      <c r="H1098" s="46"/>
      <c r="J1098" s="16"/>
      <c r="K1098" s="16"/>
      <c r="L1098" s="16"/>
      <c r="M1098" s="11" t="str">
        <f t="shared" si="54"/>
        <v>AWAITING INPUT</v>
      </c>
      <c r="O1098" s="15"/>
      <c r="P1098" s="13" t="str">
        <f t="shared" si="53"/>
        <v>←</v>
      </c>
      <c r="Q1098" s="7" t="str" cm="1">
        <f t="array" ref="Q1098">_xlfn.IFS(M1098="ACTIVE","",M1098="LEAVER","ENTER DOL",M1098="LEAVER @ 31/03","ENTER DOL",M1098="OPT OUT","ENTER OPT OUT DATE",M1098="CAREER BREAK","ENTER START DATE OF CAREER BREAK",M1098="DEATH IN SERVICE","ENTER DATE OF DEATH",M1098="SWITCH TO PARTNERSHIP","ENTER SWITCH DATE",M1098="SWITCH TO ALPHA","ENTER SWITCH DATE",M1098="NEW JOINER","ENTER EMPLOYMENT START DATE",M1098="OPT IN","ENTER OPT IN DATE",M1098="NEW JOINER / LEAVER","ENTER START DATE AND DOL",M1098="NEW JOINER / OPT OUT","ENTER START DATE AND DATE OF OPT OUT",M1098="NEW JOINER / PARTNERSHIP","ENTER START DATE AND DATE OF SWITCH TO PARTNERSHIP",M1098="LEAVER FROM CAREER BREAK","ENTER DOL",M1098="LEAVER FROM OPT OUT","ENTER DOL",M1098="LEAVER FROM PARTNERSHIP","ENTER DOL",M1098="RETURN FROM CAREER BREAK","ENTER RETURN BACK DATE",M1098="INVALID COMBINATION","REVIEW INPUT",M1098="AWAITING INPUT","AWAITING INPUT",M1098="CONTINUOUS OPT OUT","",M1098="CONTINUOUS CAREER BREAK","",M1098="CONTINUOUS PARTNERSHIP","")</f>
        <v>AWAITING INPUT</v>
      </c>
      <c r="S1098" s="11" t="str">
        <f t="shared" si="55"/>
        <v/>
      </c>
    </row>
    <row r="1099" spans="1:19" ht="20.25" x14ac:dyDescent="0.25">
      <c r="A1099" s="46"/>
      <c r="B1099" s="46"/>
      <c r="C1099" s="46"/>
      <c r="D1099" s="46"/>
      <c r="E1099" s="46"/>
      <c r="F1099" s="46"/>
      <c r="G1099" s="46"/>
      <c r="H1099" s="46"/>
      <c r="J1099" s="16"/>
      <c r="K1099" s="16"/>
      <c r="L1099" s="16"/>
      <c r="M1099" s="11" t="str">
        <f t="shared" si="54"/>
        <v>AWAITING INPUT</v>
      </c>
      <c r="O1099" s="15"/>
      <c r="P1099" s="13" t="str">
        <f t="shared" ref="P1099:P1162" si="56">IF(Q1099&lt;&gt;"","←","")</f>
        <v>←</v>
      </c>
      <c r="Q1099" s="7" t="str" cm="1">
        <f t="array" ref="Q1099">_xlfn.IFS(M1099="ACTIVE","",M1099="LEAVER","ENTER DOL",M1099="LEAVER @ 31/03","ENTER DOL",M1099="OPT OUT","ENTER OPT OUT DATE",M1099="CAREER BREAK","ENTER START DATE OF CAREER BREAK",M1099="DEATH IN SERVICE","ENTER DATE OF DEATH",M1099="SWITCH TO PARTNERSHIP","ENTER SWITCH DATE",M1099="SWITCH TO ALPHA","ENTER SWITCH DATE",M1099="NEW JOINER","ENTER EMPLOYMENT START DATE",M1099="OPT IN","ENTER OPT IN DATE",M1099="NEW JOINER / LEAVER","ENTER START DATE AND DOL",M1099="NEW JOINER / OPT OUT","ENTER START DATE AND DATE OF OPT OUT",M1099="NEW JOINER / PARTNERSHIP","ENTER START DATE AND DATE OF SWITCH TO PARTNERSHIP",M1099="LEAVER FROM CAREER BREAK","ENTER DOL",M1099="LEAVER FROM OPT OUT","ENTER DOL",M1099="LEAVER FROM PARTNERSHIP","ENTER DOL",M1099="RETURN FROM CAREER BREAK","ENTER RETURN BACK DATE",M1099="INVALID COMBINATION","REVIEW INPUT",M1099="AWAITING INPUT","AWAITING INPUT",M1099="CONTINUOUS OPT OUT","",M1099="CONTINUOUS CAREER BREAK","",M1099="CONTINUOUS PARTNERSHIP","")</f>
        <v>AWAITING INPUT</v>
      </c>
      <c r="S1099" s="11" t="str">
        <f t="shared" si="55"/>
        <v/>
      </c>
    </row>
    <row r="1100" spans="1:19" ht="20.25" x14ac:dyDescent="0.25">
      <c r="A1100" s="46"/>
      <c r="B1100" s="46"/>
      <c r="C1100" s="46"/>
      <c r="D1100" s="46"/>
      <c r="E1100" s="46"/>
      <c r="F1100" s="46"/>
      <c r="G1100" s="46"/>
      <c r="H1100" s="46"/>
      <c r="J1100" s="16"/>
      <c r="K1100" s="16"/>
      <c r="L1100" s="16"/>
      <c r="M1100" s="11" t="str">
        <f t="shared" si="54"/>
        <v>AWAITING INPUT</v>
      </c>
      <c r="O1100" s="15"/>
      <c r="P1100" s="13" t="str">
        <f t="shared" si="56"/>
        <v>←</v>
      </c>
      <c r="Q1100" s="7" t="str" cm="1">
        <f t="array" ref="Q1100">_xlfn.IFS(M1100="ACTIVE","",M1100="LEAVER","ENTER DOL",M1100="LEAVER @ 31/03","ENTER DOL",M1100="OPT OUT","ENTER OPT OUT DATE",M1100="CAREER BREAK","ENTER START DATE OF CAREER BREAK",M1100="DEATH IN SERVICE","ENTER DATE OF DEATH",M1100="SWITCH TO PARTNERSHIP","ENTER SWITCH DATE",M1100="SWITCH TO ALPHA","ENTER SWITCH DATE",M1100="NEW JOINER","ENTER EMPLOYMENT START DATE",M1100="OPT IN","ENTER OPT IN DATE",M1100="NEW JOINER / LEAVER","ENTER START DATE AND DOL",M1100="NEW JOINER / OPT OUT","ENTER START DATE AND DATE OF OPT OUT",M1100="NEW JOINER / PARTNERSHIP","ENTER START DATE AND DATE OF SWITCH TO PARTNERSHIP",M1100="LEAVER FROM CAREER BREAK","ENTER DOL",M1100="LEAVER FROM OPT OUT","ENTER DOL",M1100="LEAVER FROM PARTNERSHIP","ENTER DOL",M1100="RETURN FROM CAREER BREAK","ENTER RETURN BACK DATE",M1100="INVALID COMBINATION","REVIEW INPUT",M1100="AWAITING INPUT","AWAITING INPUT",M1100="CONTINUOUS OPT OUT","",M1100="CONTINUOUS CAREER BREAK","",M1100="CONTINUOUS PARTNERSHIP","")</f>
        <v>AWAITING INPUT</v>
      </c>
      <c r="S1100" s="11" t="str">
        <f t="shared" si="55"/>
        <v/>
      </c>
    </row>
    <row r="1101" spans="1:19" ht="20.25" x14ac:dyDescent="0.25">
      <c r="A1101" s="46"/>
      <c r="B1101" s="46"/>
      <c r="C1101" s="46"/>
      <c r="D1101" s="46"/>
      <c r="E1101" s="46"/>
      <c r="F1101" s="46"/>
      <c r="G1101" s="46"/>
      <c r="H1101" s="46"/>
      <c r="J1101" s="16"/>
      <c r="K1101" s="16"/>
      <c r="L1101" s="16"/>
      <c r="M1101" s="11" t="str">
        <f t="shared" si="54"/>
        <v>AWAITING INPUT</v>
      </c>
      <c r="O1101" s="15"/>
      <c r="P1101" s="13" t="str">
        <f t="shared" si="56"/>
        <v>←</v>
      </c>
      <c r="Q1101" s="7" t="str" cm="1">
        <f t="array" ref="Q1101">_xlfn.IFS(M1101="ACTIVE","",M1101="LEAVER","ENTER DOL",M1101="LEAVER @ 31/03","ENTER DOL",M1101="OPT OUT","ENTER OPT OUT DATE",M1101="CAREER BREAK","ENTER START DATE OF CAREER BREAK",M1101="DEATH IN SERVICE","ENTER DATE OF DEATH",M1101="SWITCH TO PARTNERSHIP","ENTER SWITCH DATE",M1101="SWITCH TO ALPHA","ENTER SWITCH DATE",M1101="NEW JOINER","ENTER EMPLOYMENT START DATE",M1101="OPT IN","ENTER OPT IN DATE",M1101="NEW JOINER / LEAVER","ENTER START DATE AND DOL",M1101="NEW JOINER / OPT OUT","ENTER START DATE AND DATE OF OPT OUT",M1101="NEW JOINER / PARTNERSHIP","ENTER START DATE AND DATE OF SWITCH TO PARTNERSHIP",M1101="LEAVER FROM CAREER BREAK","ENTER DOL",M1101="LEAVER FROM OPT OUT","ENTER DOL",M1101="LEAVER FROM PARTNERSHIP","ENTER DOL",M1101="RETURN FROM CAREER BREAK","ENTER RETURN BACK DATE",M1101="INVALID COMBINATION","REVIEW INPUT",M1101="AWAITING INPUT","AWAITING INPUT",M1101="CONTINUOUS OPT OUT","",M1101="CONTINUOUS CAREER BREAK","",M1101="CONTINUOUS PARTNERSHIP","")</f>
        <v>AWAITING INPUT</v>
      </c>
      <c r="S1101" s="11" t="str">
        <f t="shared" si="55"/>
        <v/>
      </c>
    </row>
    <row r="1102" spans="1:19" ht="20.25" x14ac:dyDescent="0.25">
      <c r="A1102" s="46"/>
      <c r="B1102" s="46"/>
      <c r="C1102" s="46"/>
      <c r="D1102" s="46"/>
      <c r="E1102" s="46"/>
      <c r="F1102" s="46"/>
      <c r="G1102" s="46"/>
      <c r="H1102" s="46"/>
      <c r="J1102" s="16"/>
      <c r="K1102" s="16"/>
      <c r="L1102" s="16"/>
      <c r="M1102" s="11" t="str">
        <f t="shared" si="54"/>
        <v>AWAITING INPUT</v>
      </c>
      <c r="O1102" s="15"/>
      <c r="P1102" s="13" t="str">
        <f t="shared" si="56"/>
        <v>←</v>
      </c>
      <c r="Q1102" s="7" t="str" cm="1">
        <f t="array" ref="Q1102">_xlfn.IFS(M1102="ACTIVE","",M1102="LEAVER","ENTER DOL",M1102="LEAVER @ 31/03","ENTER DOL",M1102="OPT OUT","ENTER OPT OUT DATE",M1102="CAREER BREAK","ENTER START DATE OF CAREER BREAK",M1102="DEATH IN SERVICE","ENTER DATE OF DEATH",M1102="SWITCH TO PARTNERSHIP","ENTER SWITCH DATE",M1102="SWITCH TO ALPHA","ENTER SWITCH DATE",M1102="NEW JOINER","ENTER EMPLOYMENT START DATE",M1102="OPT IN","ENTER OPT IN DATE",M1102="NEW JOINER / LEAVER","ENTER START DATE AND DOL",M1102="NEW JOINER / OPT OUT","ENTER START DATE AND DATE OF OPT OUT",M1102="NEW JOINER / PARTNERSHIP","ENTER START DATE AND DATE OF SWITCH TO PARTNERSHIP",M1102="LEAVER FROM CAREER BREAK","ENTER DOL",M1102="LEAVER FROM OPT OUT","ENTER DOL",M1102="LEAVER FROM PARTNERSHIP","ENTER DOL",M1102="RETURN FROM CAREER BREAK","ENTER RETURN BACK DATE",M1102="INVALID COMBINATION","REVIEW INPUT",M1102="AWAITING INPUT","AWAITING INPUT",M1102="CONTINUOUS OPT OUT","",M1102="CONTINUOUS CAREER BREAK","",M1102="CONTINUOUS PARTNERSHIP","")</f>
        <v>AWAITING INPUT</v>
      </c>
      <c r="S1102" s="11" t="str">
        <f t="shared" si="55"/>
        <v/>
      </c>
    </row>
    <row r="1103" spans="1:19" ht="20.25" x14ac:dyDescent="0.25">
      <c r="A1103" s="46"/>
      <c r="B1103" s="46"/>
      <c r="C1103" s="46"/>
      <c r="D1103" s="46"/>
      <c r="E1103" s="46"/>
      <c r="F1103" s="46"/>
      <c r="G1103" s="46"/>
      <c r="H1103" s="46"/>
      <c r="J1103" s="16"/>
      <c r="K1103" s="16"/>
      <c r="L1103" s="16"/>
      <c r="M1103" s="11" t="str">
        <f t="shared" si="54"/>
        <v>AWAITING INPUT</v>
      </c>
      <c r="O1103" s="15"/>
      <c r="P1103" s="13" t="str">
        <f t="shared" si="56"/>
        <v>←</v>
      </c>
      <c r="Q1103" s="7" t="str" cm="1">
        <f t="array" ref="Q1103">_xlfn.IFS(M1103="ACTIVE","",M1103="LEAVER","ENTER DOL",M1103="LEAVER @ 31/03","ENTER DOL",M1103="OPT OUT","ENTER OPT OUT DATE",M1103="CAREER BREAK","ENTER START DATE OF CAREER BREAK",M1103="DEATH IN SERVICE","ENTER DATE OF DEATH",M1103="SWITCH TO PARTNERSHIP","ENTER SWITCH DATE",M1103="SWITCH TO ALPHA","ENTER SWITCH DATE",M1103="NEW JOINER","ENTER EMPLOYMENT START DATE",M1103="OPT IN","ENTER OPT IN DATE",M1103="NEW JOINER / LEAVER","ENTER START DATE AND DOL",M1103="NEW JOINER / OPT OUT","ENTER START DATE AND DATE OF OPT OUT",M1103="NEW JOINER / PARTNERSHIP","ENTER START DATE AND DATE OF SWITCH TO PARTNERSHIP",M1103="LEAVER FROM CAREER BREAK","ENTER DOL",M1103="LEAVER FROM OPT OUT","ENTER DOL",M1103="LEAVER FROM PARTNERSHIP","ENTER DOL",M1103="RETURN FROM CAREER BREAK","ENTER RETURN BACK DATE",M1103="INVALID COMBINATION","REVIEW INPUT",M1103="AWAITING INPUT","AWAITING INPUT",M1103="CONTINUOUS OPT OUT","",M1103="CONTINUOUS CAREER BREAK","",M1103="CONTINUOUS PARTNERSHIP","")</f>
        <v>AWAITING INPUT</v>
      </c>
      <c r="S1103" s="11" t="str">
        <f t="shared" si="55"/>
        <v/>
      </c>
    </row>
    <row r="1104" spans="1:19" ht="20.25" x14ac:dyDescent="0.25">
      <c r="A1104" s="46"/>
      <c r="B1104" s="46"/>
      <c r="C1104" s="46"/>
      <c r="D1104" s="46"/>
      <c r="E1104" s="46"/>
      <c r="F1104" s="46"/>
      <c r="G1104" s="46"/>
      <c r="H1104" s="46"/>
      <c r="J1104" s="16"/>
      <c r="K1104" s="16"/>
      <c r="L1104" s="16"/>
      <c r="M1104" s="11" t="str">
        <f t="shared" si="54"/>
        <v>AWAITING INPUT</v>
      </c>
      <c r="O1104" s="15"/>
      <c r="P1104" s="13" t="str">
        <f t="shared" si="56"/>
        <v>←</v>
      </c>
      <c r="Q1104" s="7" t="str" cm="1">
        <f t="array" ref="Q1104">_xlfn.IFS(M1104="ACTIVE","",M1104="LEAVER","ENTER DOL",M1104="LEAVER @ 31/03","ENTER DOL",M1104="OPT OUT","ENTER OPT OUT DATE",M1104="CAREER BREAK","ENTER START DATE OF CAREER BREAK",M1104="DEATH IN SERVICE","ENTER DATE OF DEATH",M1104="SWITCH TO PARTNERSHIP","ENTER SWITCH DATE",M1104="SWITCH TO ALPHA","ENTER SWITCH DATE",M1104="NEW JOINER","ENTER EMPLOYMENT START DATE",M1104="OPT IN","ENTER OPT IN DATE",M1104="NEW JOINER / LEAVER","ENTER START DATE AND DOL",M1104="NEW JOINER / OPT OUT","ENTER START DATE AND DATE OF OPT OUT",M1104="NEW JOINER / PARTNERSHIP","ENTER START DATE AND DATE OF SWITCH TO PARTNERSHIP",M1104="LEAVER FROM CAREER BREAK","ENTER DOL",M1104="LEAVER FROM OPT OUT","ENTER DOL",M1104="LEAVER FROM PARTNERSHIP","ENTER DOL",M1104="RETURN FROM CAREER BREAK","ENTER RETURN BACK DATE",M1104="INVALID COMBINATION","REVIEW INPUT",M1104="AWAITING INPUT","AWAITING INPUT",M1104="CONTINUOUS OPT OUT","",M1104="CONTINUOUS CAREER BREAK","",M1104="CONTINUOUS PARTNERSHIP","")</f>
        <v>AWAITING INPUT</v>
      </c>
      <c r="S1104" s="11" t="str">
        <f t="shared" si="55"/>
        <v/>
      </c>
    </row>
    <row r="1105" spans="1:19" ht="20.25" x14ac:dyDescent="0.25">
      <c r="A1105" s="46"/>
      <c r="B1105" s="46"/>
      <c r="C1105" s="46"/>
      <c r="D1105" s="46"/>
      <c r="E1105" s="46"/>
      <c r="F1105" s="46"/>
      <c r="G1105" s="46"/>
      <c r="H1105" s="46"/>
      <c r="J1105" s="16"/>
      <c r="K1105" s="16"/>
      <c r="L1105" s="16"/>
      <c r="M1105" s="11" t="str">
        <f t="shared" si="54"/>
        <v>AWAITING INPUT</v>
      </c>
      <c r="O1105" s="15"/>
      <c r="P1105" s="13" t="str">
        <f t="shared" si="56"/>
        <v>←</v>
      </c>
      <c r="Q1105" s="7" t="str" cm="1">
        <f t="array" ref="Q1105">_xlfn.IFS(M1105="ACTIVE","",M1105="LEAVER","ENTER DOL",M1105="LEAVER @ 31/03","ENTER DOL",M1105="OPT OUT","ENTER OPT OUT DATE",M1105="CAREER BREAK","ENTER START DATE OF CAREER BREAK",M1105="DEATH IN SERVICE","ENTER DATE OF DEATH",M1105="SWITCH TO PARTNERSHIP","ENTER SWITCH DATE",M1105="SWITCH TO ALPHA","ENTER SWITCH DATE",M1105="NEW JOINER","ENTER EMPLOYMENT START DATE",M1105="OPT IN","ENTER OPT IN DATE",M1105="NEW JOINER / LEAVER","ENTER START DATE AND DOL",M1105="NEW JOINER / OPT OUT","ENTER START DATE AND DATE OF OPT OUT",M1105="NEW JOINER / PARTNERSHIP","ENTER START DATE AND DATE OF SWITCH TO PARTNERSHIP",M1105="LEAVER FROM CAREER BREAK","ENTER DOL",M1105="LEAVER FROM OPT OUT","ENTER DOL",M1105="LEAVER FROM PARTNERSHIP","ENTER DOL",M1105="RETURN FROM CAREER BREAK","ENTER RETURN BACK DATE",M1105="INVALID COMBINATION","REVIEW INPUT",M1105="AWAITING INPUT","AWAITING INPUT",M1105="CONTINUOUS OPT OUT","",M1105="CONTINUOUS CAREER BREAK","",M1105="CONTINUOUS PARTNERSHIP","")</f>
        <v>AWAITING INPUT</v>
      </c>
      <c r="S1105" s="11" t="str">
        <f t="shared" si="55"/>
        <v/>
      </c>
    </row>
    <row r="1106" spans="1:19" ht="20.25" x14ac:dyDescent="0.25">
      <c r="A1106" s="46"/>
      <c r="B1106" s="46"/>
      <c r="C1106" s="46"/>
      <c r="D1106" s="46"/>
      <c r="E1106" s="46"/>
      <c r="F1106" s="46"/>
      <c r="G1106" s="46"/>
      <c r="H1106" s="46"/>
      <c r="J1106" s="16"/>
      <c r="K1106" s="16"/>
      <c r="L1106" s="16"/>
      <c r="M1106" s="11" t="str">
        <f t="shared" si="54"/>
        <v>AWAITING INPUT</v>
      </c>
      <c r="O1106" s="15"/>
      <c r="P1106" s="13" t="str">
        <f t="shared" si="56"/>
        <v>←</v>
      </c>
      <c r="Q1106" s="7" t="str" cm="1">
        <f t="array" ref="Q1106">_xlfn.IFS(M1106="ACTIVE","",M1106="LEAVER","ENTER DOL",M1106="LEAVER @ 31/03","ENTER DOL",M1106="OPT OUT","ENTER OPT OUT DATE",M1106="CAREER BREAK","ENTER START DATE OF CAREER BREAK",M1106="DEATH IN SERVICE","ENTER DATE OF DEATH",M1106="SWITCH TO PARTNERSHIP","ENTER SWITCH DATE",M1106="SWITCH TO ALPHA","ENTER SWITCH DATE",M1106="NEW JOINER","ENTER EMPLOYMENT START DATE",M1106="OPT IN","ENTER OPT IN DATE",M1106="NEW JOINER / LEAVER","ENTER START DATE AND DOL",M1106="NEW JOINER / OPT OUT","ENTER START DATE AND DATE OF OPT OUT",M1106="NEW JOINER / PARTNERSHIP","ENTER START DATE AND DATE OF SWITCH TO PARTNERSHIP",M1106="LEAVER FROM CAREER BREAK","ENTER DOL",M1106="LEAVER FROM OPT OUT","ENTER DOL",M1106="LEAVER FROM PARTNERSHIP","ENTER DOL",M1106="RETURN FROM CAREER BREAK","ENTER RETURN BACK DATE",M1106="INVALID COMBINATION","REVIEW INPUT",M1106="AWAITING INPUT","AWAITING INPUT",M1106="CONTINUOUS OPT OUT","",M1106="CONTINUOUS CAREER BREAK","",M1106="CONTINUOUS PARTNERSHIP","")</f>
        <v>AWAITING INPUT</v>
      </c>
      <c r="S1106" s="11" t="str">
        <f t="shared" si="55"/>
        <v/>
      </c>
    </row>
    <row r="1107" spans="1:19" ht="20.25" x14ac:dyDescent="0.25">
      <c r="A1107" s="46"/>
      <c r="B1107" s="46"/>
      <c r="C1107" s="46"/>
      <c r="D1107" s="46"/>
      <c r="E1107" s="46"/>
      <c r="F1107" s="46"/>
      <c r="G1107" s="46"/>
      <c r="H1107" s="46"/>
      <c r="J1107" s="16"/>
      <c r="K1107" s="16"/>
      <c r="L1107" s="16"/>
      <c r="M1107" s="11" t="str">
        <f t="shared" si="54"/>
        <v>AWAITING INPUT</v>
      </c>
      <c r="O1107" s="15"/>
      <c r="P1107" s="13" t="str">
        <f t="shared" si="56"/>
        <v>←</v>
      </c>
      <c r="Q1107" s="7" t="str" cm="1">
        <f t="array" ref="Q1107">_xlfn.IFS(M1107="ACTIVE","",M1107="LEAVER","ENTER DOL",M1107="LEAVER @ 31/03","ENTER DOL",M1107="OPT OUT","ENTER OPT OUT DATE",M1107="CAREER BREAK","ENTER START DATE OF CAREER BREAK",M1107="DEATH IN SERVICE","ENTER DATE OF DEATH",M1107="SWITCH TO PARTNERSHIP","ENTER SWITCH DATE",M1107="SWITCH TO ALPHA","ENTER SWITCH DATE",M1107="NEW JOINER","ENTER EMPLOYMENT START DATE",M1107="OPT IN","ENTER OPT IN DATE",M1107="NEW JOINER / LEAVER","ENTER START DATE AND DOL",M1107="NEW JOINER / OPT OUT","ENTER START DATE AND DATE OF OPT OUT",M1107="NEW JOINER / PARTNERSHIP","ENTER START DATE AND DATE OF SWITCH TO PARTNERSHIP",M1107="LEAVER FROM CAREER BREAK","ENTER DOL",M1107="LEAVER FROM OPT OUT","ENTER DOL",M1107="LEAVER FROM PARTNERSHIP","ENTER DOL",M1107="RETURN FROM CAREER BREAK","ENTER RETURN BACK DATE",M1107="INVALID COMBINATION","REVIEW INPUT",M1107="AWAITING INPUT","AWAITING INPUT",M1107="CONTINUOUS OPT OUT","",M1107="CONTINUOUS CAREER BREAK","",M1107="CONTINUOUS PARTNERSHIP","")</f>
        <v>AWAITING INPUT</v>
      </c>
      <c r="S1107" s="11" t="str">
        <f t="shared" si="55"/>
        <v/>
      </c>
    </row>
    <row r="1108" spans="1:19" ht="20.25" x14ac:dyDescent="0.25">
      <c r="A1108" s="46"/>
      <c r="B1108" s="46"/>
      <c r="C1108" s="46"/>
      <c r="D1108" s="46"/>
      <c r="E1108" s="46"/>
      <c r="F1108" s="46"/>
      <c r="G1108" s="46"/>
      <c r="H1108" s="46"/>
      <c r="J1108" s="16"/>
      <c r="K1108" s="16"/>
      <c r="L1108" s="16"/>
      <c r="M1108" s="11" t="str">
        <f t="shared" si="54"/>
        <v>AWAITING INPUT</v>
      </c>
      <c r="O1108" s="15"/>
      <c r="P1108" s="13" t="str">
        <f t="shared" si="56"/>
        <v>←</v>
      </c>
      <c r="Q1108" s="7" t="str" cm="1">
        <f t="array" ref="Q1108">_xlfn.IFS(M1108="ACTIVE","",M1108="LEAVER","ENTER DOL",M1108="LEAVER @ 31/03","ENTER DOL",M1108="OPT OUT","ENTER OPT OUT DATE",M1108="CAREER BREAK","ENTER START DATE OF CAREER BREAK",M1108="DEATH IN SERVICE","ENTER DATE OF DEATH",M1108="SWITCH TO PARTNERSHIP","ENTER SWITCH DATE",M1108="SWITCH TO ALPHA","ENTER SWITCH DATE",M1108="NEW JOINER","ENTER EMPLOYMENT START DATE",M1108="OPT IN","ENTER OPT IN DATE",M1108="NEW JOINER / LEAVER","ENTER START DATE AND DOL",M1108="NEW JOINER / OPT OUT","ENTER START DATE AND DATE OF OPT OUT",M1108="NEW JOINER / PARTNERSHIP","ENTER START DATE AND DATE OF SWITCH TO PARTNERSHIP",M1108="LEAVER FROM CAREER BREAK","ENTER DOL",M1108="LEAVER FROM OPT OUT","ENTER DOL",M1108="LEAVER FROM PARTNERSHIP","ENTER DOL",M1108="RETURN FROM CAREER BREAK","ENTER RETURN BACK DATE",M1108="INVALID COMBINATION","REVIEW INPUT",M1108="AWAITING INPUT","AWAITING INPUT",M1108="CONTINUOUS OPT OUT","",M1108="CONTINUOUS CAREER BREAK","",M1108="CONTINUOUS PARTNERSHIP","")</f>
        <v>AWAITING INPUT</v>
      </c>
      <c r="S1108" s="11" t="str">
        <f t="shared" si="55"/>
        <v/>
      </c>
    </row>
    <row r="1109" spans="1:19" ht="20.25" x14ac:dyDescent="0.25">
      <c r="A1109" s="46"/>
      <c r="B1109" s="46"/>
      <c r="C1109" s="46"/>
      <c r="D1109" s="46"/>
      <c r="E1109" s="46"/>
      <c r="F1109" s="46"/>
      <c r="G1109" s="46"/>
      <c r="H1109" s="46"/>
      <c r="J1109" s="16"/>
      <c r="K1109" s="16"/>
      <c r="L1109" s="16"/>
      <c r="M1109" s="11" t="str">
        <f t="shared" si="54"/>
        <v>AWAITING INPUT</v>
      </c>
      <c r="O1109" s="15"/>
      <c r="P1109" s="13" t="str">
        <f t="shared" si="56"/>
        <v>←</v>
      </c>
      <c r="Q1109" s="7" t="str" cm="1">
        <f t="array" ref="Q1109">_xlfn.IFS(M1109="ACTIVE","",M1109="LEAVER","ENTER DOL",M1109="LEAVER @ 31/03","ENTER DOL",M1109="OPT OUT","ENTER OPT OUT DATE",M1109="CAREER BREAK","ENTER START DATE OF CAREER BREAK",M1109="DEATH IN SERVICE","ENTER DATE OF DEATH",M1109="SWITCH TO PARTNERSHIP","ENTER SWITCH DATE",M1109="SWITCH TO ALPHA","ENTER SWITCH DATE",M1109="NEW JOINER","ENTER EMPLOYMENT START DATE",M1109="OPT IN","ENTER OPT IN DATE",M1109="NEW JOINER / LEAVER","ENTER START DATE AND DOL",M1109="NEW JOINER / OPT OUT","ENTER START DATE AND DATE OF OPT OUT",M1109="NEW JOINER / PARTNERSHIP","ENTER START DATE AND DATE OF SWITCH TO PARTNERSHIP",M1109="LEAVER FROM CAREER BREAK","ENTER DOL",M1109="LEAVER FROM OPT OUT","ENTER DOL",M1109="LEAVER FROM PARTNERSHIP","ENTER DOL",M1109="RETURN FROM CAREER BREAK","ENTER RETURN BACK DATE",M1109="INVALID COMBINATION","REVIEW INPUT",M1109="AWAITING INPUT","AWAITING INPUT",M1109="CONTINUOUS OPT OUT","",M1109="CONTINUOUS CAREER BREAK","",M1109="CONTINUOUS PARTNERSHIP","")</f>
        <v>AWAITING INPUT</v>
      </c>
      <c r="S1109" s="11" t="str">
        <f t="shared" si="55"/>
        <v/>
      </c>
    </row>
    <row r="1110" spans="1:19" ht="20.25" x14ac:dyDescent="0.25">
      <c r="A1110" s="46"/>
      <c r="B1110" s="46"/>
      <c r="C1110" s="46"/>
      <c r="D1110" s="46"/>
      <c r="E1110" s="46"/>
      <c r="F1110" s="46"/>
      <c r="G1110" s="46"/>
      <c r="H1110" s="46"/>
      <c r="J1110" s="16"/>
      <c r="K1110" s="16"/>
      <c r="L1110" s="16"/>
      <c r="M1110" s="11" t="str">
        <f t="shared" si="54"/>
        <v>AWAITING INPUT</v>
      </c>
      <c r="O1110" s="15"/>
      <c r="P1110" s="13" t="str">
        <f t="shared" si="56"/>
        <v>←</v>
      </c>
      <c r="Q1110" s="7" t="str" cm="1">
        <f t="array" ref="Q1110">_xlfn.IFS(M1110="ACTIVE","",M1110="LEAVER","ENTER DOL",M1110="LEAVER @ 31/03","ENTER DOL",M1110="OPT OUT","ENTER OPT OUT DATE",M1110="CAREER BREAK","ENTER START DATE OF CAREER BREAK",M1110="DEATH IN SERVICE","ENTER DATE OF DEATH",M1110="SWITCH TO PARTNERSHIP","ENTER SWITCH DATE",M1110="SWITCH TO ALPHA","ENTER SWITCH DATE",M1110="NEW JOINER","ENTER EMPLOYMENT START DATE",M1110="OPT IN","ENTER OPT IN DATE",M1110="NEW JOINER / LEAVER","ENTER START DATE AND DOL",M1110="NEW JOINER / OPT OUT","ENTER START DATE AND DATE OF OPT OUT",M1110="NEW JOINER / PARTNERSHIP","ENTER START DATE AND DATE OF SWITCH TO PARTNERSHIP",M1110="LEAVER FROM CAREER BREAK","ENTER DOL",M1110="LEAVER FROM OPT OUT","ENTER DOL",M1110="LEAVER FROM PARTNERSHIP","ENTER DOL",M1110="RETURN FROM CAREER BREAK","ENTER RETURN BACK DATE",M1110="INVALID COMBINATION","REVIEW INPUT",M1110="AWAITING INPUT","AWAITING INPUT",M1110="CONTINUOUS OPT OUT","",M1110="CONTINUOUS CAREER BREAK","",M1110="CONTINUOUS PARTNERSHIP","")</f>
        <v>AWAITING INPUT</v>
      </c>
      <c r="S1110" s="11" t="str">
        <f t="shared" si="55"/>
        <v/>
      </c>
    </row>
    <row r="1111" spans="1:19" ht="20.25" x14ac:dyDescent="0.25">
      <c r="A1111" s="46"/>
      <c r="B1111" s="46"/>
      <c r="C1111" s="46"/>
      <c r="D1111" s="46"/>
      <c r="E1111" s="46"/>
      <c r="F1111" s="46"/>
      <c r="G1111" s="46"/>
      <c r="H1111" s="46"/>
      <c r="J1111" s="16"/>
      <c r="K1111" s="16"/>
      <c r="L1111" s="16"/>
      <c r="M1111" s="11" t="str">
        <f t="shared" si="54"/>
        <v>AWAITING INPUT</v>
      </c>
      <c r="O1111" s="15"/>
      <c r="P1111" s="13" t="str">
        <f t="shared" si="56"/>
        <v>←</v>
      </c>
      <c r="Q1111" s="7" t="str" cm="1">
        <f t="array" ref="Q1111">_xlfn.IFS(M1111="ACTIVE","",M1111="LEAVER","ENTER DOL",M1111="LEAVER @ 31/03","ENTER DOL",M1111="OPT OUT","ENTER OPT OUT DATE",M1111="CAREER BREAK","ENTER START DATE OF CAREER BREAK",M1111="DEATH IN SERVICE","ENTER DATE OF DEATH",M1111="SWITCH TO PARTNERSHIP","ENTER SWITCH DATE",M1111="SWITCH TO ALPHA","ENTER SWITCH DATE",M1111="NEW JOINER","ENTER EMPLOYMENT START DATE",M1111="OPT IN","ENTER OPT IN DATE",M1111="NEW JOINER / LEAVER","ENTER START DATE AND DOL",M1111="NEW JOINER / OPT OUT","ENTER START DATE AND DATE OF OPT OUT",M1111="NEW JOINER / PARTNERSHIP","ENTER START DATE AND DATE OF SWITCH TO PARTNERSHIP",M1111="LEAVER FROM CAREER BREAK","ENTER DOL",M1111="LEAVER FROM OPT OUT","ENTER DOL",M1111="LEAVER FROM PARTNERSHIP","ENTER DOL",M1111="RETURN FROM CAREER BREAK","ENTER RETURN BACK DATE",M1111="INVALID COMBINATION","REVIEW INPUT",M1111="AWAITING INPUT","AWAITING INPUT",M1111="CONTINUOUS OPT OUT","",M1111="CONTINUOUS CAREER BREAK","",M1111="CONTINUOUS PARTNERSHIP","")</f>
        <v>AWAITING INPUT</v>
      </c>
      <c r="S1111" s="11" t="str">
        <f t="shared" si="55"/>
        <v/>
      </c>
    </row>
    <row r="1112" spans="1:19" ht="20.25" x14ac:dyDescent="0.25">
      <c r="A1112" s="46"/>
      <c r="B1112" s="46"/>
      <c r="C1112" s="46"/>
      <c r="D1112" s="46"/>
      <c r="E1112" s="46"/>
      <c r="F1112" s="46"/>
      <c r="G1112" s="46"/>
      <c r="H1112" s="46"/>
      <c r="J1112" s="16"/>
      <c r="K1112" s="16"/>
      <c r="L1112" s="16"/>
      <c r="M1112" s="11" t="str">
        <f t="shared" si="54"/>
        <v>AWAITING INPUT</v>
      </c>
      <c r="O1112" s="15"/>
      <c r="P1112" s="13" t="str">
        <f t="shared" si="56"/>
        <v>←</v>
      </c>
      <c r="Q1112" s="7" t="str" cm="1">
        <f t="array" ref="Q1112">_xlfn.IFS(M1112="ACTIVE","",M1112="LEAVER","ENTER DOL",M1112="LEAVER @ 31/03","ENTER DOL",M1112="OPT OUT","ENTER OPT OUT DATE",M1112="CAREER BREAK","ENTER START DATE OF CAREER BREAK",M1112="DEATH IN SERVICE","ENTER DATE OF DEATH",M1112="SWITCH TO PARTNERSHIP","ENTER SWITCH DATE",M1112="SWITCH TO ALPHA","ENTER SWITCH DATE",M1112="NEW JOINER","ENTER EMPLOYMENT START DATE",M1112="OPT IN","ENTER OPT IN DATE",M1112="NEW JOINER / LEAVER","ENTER START DATE AND DOL",M1112="NEW JOINER / OPT OUT","ENTER START DATE AND DATE OF OPT OUT",M1112="NEW JOINER / PARTNERSHIP","ENTER START DATE AND DATE OF SWITCH TO PARTNERSHIP",M1112="LEAVER FROM CAREER BREAK","ENTER DOL",M1112="LEAVER FROM OPT OUT","ENTER DOL",M1112="LEAVER FROM PARTNERSHIP","ENTER DOL",M1112="RETURN FROM CAREER BREAK","ENTER RETURN BACK DATE",M1112="INVALID COMBINATION","REVIEW INPUT",M1112="AWAITING INPUT","AWAITING INPUT",M1112="CONTINUOUS OPT OUT","",M1112="CONTINUOUS CAREER BREAK","",M1112="CONTINUOUS PARTNERSHIP","")</f>
        <v>AWAITING INPUT</v>
      </c>
      <c r="S1112" s="11" t="str">
        <f t="shared" si="55"/>
        <v/>
      </c>
    </row>
    <row r="1113" spans="1:19" ht="20.25" x14ac:dyDescent="0.25">
      <c r="A1113" s="46"/>
      <c r="B1113" s="46"/>
      <c r="C1113" s="46"/>
      <c r="D1113" s="46"/>
      <c r="E1113" s="46"/>
      <c r="F1113" s="46"/>
      <c r="G1113" s="46"/>
      <c r="H1113" s="46"/>
      <c r="J1113" s="16"/>
      <c r="K1113" s="16"/>
      <c r="L1113" s="16"/>
      <c r="M1113" s="11" t="str">
        <f t="shared" si="54"/>
        <v>AWAITING INPUT</v>
      </c>
      <c r="O1113" s="15"/>
      <c r="P1113" s="13" t="str">
        <f t="shared" si="56"/>
        <v>←</v>
      </c>
      <c r="Q1113" s="7" t="str" cm="1">
        <f t="array" ref="Q1113">_xlfn.IFS(M1113="ACTIVE","",M1113="LEAVER","ENTER DOL",M1113="LEAVER @ 31/03","ENTER DOL",M1113="OPT OUT","ENTER OPT OUT DATE",M1113="CAREER BREAK","ENTER START DATE OF CAREER BREAK",M1113="DEATH IN SERVICE","ENTER DATE OF DEATH",M1113="SWITCH TO PARTNERSHIP","ENTER SWITCH DATE",M1113="SWITCH TO ALPHA","ENTER SWITCH DATE",M1113="NEW JOINER","ENTER EMPLOYMENT START DATE",M1113="OPT IN","ENTER OPT IN DATE",M1113="NEW JOINER / LEAVER","ENTER START DATE AND DOL",M1113="NEW JOINER / OPT OUT","ENTER START DATE AND DATE OF OPT OUT",M1113="NEW JOINER / PARTNERSHIP","ENTER START DATE AND DATE OF SWITCH TO PARTNERSHIP",M1113="LEAVER FROM CAREER BREAK","ENTER DOL",M1113="LEAVER FROM OPT OUT","ENTER DOL",M1113="LEAVER FROM PARTNERSHIP","ENTER DOL",M1113="RETURN FROM CAREER BREAK","ENTER RETURN BACK DATE",M1113="INVALID COMBINATION","REVIEW INPUT",M1113="AWAITING INPUT","AWAITING INPUT",M1113="CONTINUOUS OPT OUT","",M1113="CONTINUOUS CAREER BREAK","",M1113="CONTINUOUS PARTNERSHIP","")</f>
        <v>AWAITING INPUT</v>
      </c>
      <c r="S1113" s="11" t="str">
        <f t="shared" si="55"/>
        <v/>
      </c>
    </row>
    <row r="1114" spans="1:19" ht="20.25" x14ac:dyDescent="0.25">
      <c r="A1114" s="46"/>
      <c r="B1114" s="46"/>
      <c r="C1114" s="46"/>
      <c r="D1114" s="46"/>
      <c r="E1114" s="46"/>
      <c r="F1114" s="46"/>
      <c r="G1114" s="46"/>
      <c r="H1114" s="46"/>
      <c r="J1114" s="16"/>
      <c r="K1114" s="16"/>
      <c r="L1114" s="16"/>
      <c r="M1114" s="11" t="str">
        <f t="shared" si="54"/>
        <v>AWAITING INPUT</v>
      </c>
      <c r="O1114" s="15"/>
      <c r="P1114" s="13" t="str">
        <f t="shared" si="56"/>
        <v>←</v>
      </c>
      <c r="Q1114" s="7" t="str" cm="1">
        <f t="array" ref="Q1114">_xlfn.IFS(M1114="ACTIVE","",M1114="LEAVER","ENTER DOL",M1114="LEAVER @ 31/03","ENTER DOL",M1114="OPT OUT","ENTER OPT OUT DATE",M1114="CAREER BREAK","ENTER START DATE OF CAREER BREAK",M1114="DEATH IN SERVICE","ENTER DATE OF DEATH",M1114="SWITCH TO PARTNERSHIP","ENTER SWITCH DATE",M1114="SWITCH TO ALPHA","ENTER SWITCH DATE",M1114="NEW JOINER","ENTER EMPLOYMENT START DATE",M1114="OPT IN","ENTER OPT IN DATE",M1114="NEW JOINER / LEAVER","ENTER START DATE AND DOL",M1114="NEW JOINER / OPT OUT","ENTER START DATE AND DATE OF OPT OUT",M1114="NEW JOINER / PARTNERSHIP","ENTER START DATE AND DATE OF SWITCH TO PARTNERSHIP",M1114="LEAVER FROM CAREER BREAK","ENTER DOL",M1114="LEAVER FROM OPT OUT","ENTER DOL",M1114="LEAVER FROM PARTNERSHIP","ENTER DOL",M1114="RETURN FROM CAREER BREAK","ENTER RETURN BACK DATE",M1114="INVALID COMBINATION","REVIEW INPUT",M1114="AWAITING INPUT","AWAITING INPUT",M1114="CONTINUOUS OPT OUT","",M1114="CONTINUOUS CAREER BREAK","",M1114="CONTINUOUS PARTNERSHIP","")</f>
        <v>AWAITING INPUT</v>
      </c>
      <c r="S1114" s="11" t="str">
        <f t="shared" si="55"/>
        <v/>
      </c>
    </row>
    <row r="1115" spans="1:19" ht="20.25" x14ac:dyDescent="0.25">
      <c r="A1115" s="46"/>
      <c r="B1115" s="46"/>
      <c r="C1115" s="46"/>
      <c r="D1115" s="46"/>
      <c r="E1115" s="46"/>
      <c r="F1115" s="46"/>
      <c r="G1115" s="46"/>
      <c r="H1115" s="46"/>
      <c r="J1115" s="16"/>
      <c r="K1115" s="16"/>
      <c r="L1115" s="16"/>
      <c r="M1115" s="11" t="str">
        <f t="shared" si="54"/>
        <v>AWAITING INPUT</v>
      </c>
      <c r="O1115" s="15"/>
      <c r="P1115" s="13" t="str">
        <f t="shared" si="56"/>
        <v>←</v>
      </c>
      <c r="Q1115" s="7" t="str" cm="1">
        <f t="array" ref="Q1115">_xlfn.IFS(M1115="ACTIVE","",M1115="LEAVER","ENTER DOL",M1115="LEAVER @ 31/03","ENTER DOL",M1115="OPT OUT","ENTER OPT OUT DATE",M1115="CAREER BREAK","ENTER START DATE OF CAREER BREAK",M1115="DEATH IN SERVICE","ENTER DATE OF DEATH",M1115="SWITCH TO PARTNERSHIP","ENTER SWITCH DATE",M1115="SWITCH TO ALPHA","ENTER SWITCH DATE",M1115="NEW JOINER","ENTER EMPLOYMENT START DATE",M1115="OPT IN","ENTER OPT IN DATE",M1115="NEW JOINER / LEAVER","ENTER START DATE AND DOL",M1115="NEW JOINER / OPT OUT","ENTER START DATE AND DATE OF OPT OUT",M1115="NEW JOINER / PARTNERSHIP","ENTER START DATE AND DATE OF SWITCH TO PARTNERSHIP",M1115="LEAVER FROM CAREER BREAK","ENTER DOL",M1115="LEAVER FROM OPT OUT","ENTER DOL",M1115="LEAVER FROM PARTNERSHIP","ENTER DOL",M1115="RETURN FROM CAREER BREAK","ENTER RETURN BACK DATE",M1115="INVALID COMBINATION","REVIEW INPUT",M1115="AWAITING INPUT","AWAITING INPUT",M1115="CONTINUOUS OPT OUT","",M1115="CONTINUOUS CAREER BREAK","",M1115="CONTINUOUS PARTNERSHIP","")</f>
        <v>AWAITING INPUT</v>
      </c>
      <c r="S1115" s="11" t="str">
        <f t="shared" si="55"/>
        <v/>
      </c>
    </row>
    <row r="1116" spans="1:19" ht="20.25" x14ac:dyDescent="0.25">
      <c r="A1116" s="46"/>
      <c r="B1116" s="46"/>
      <c r="C1116" s="46"/>
      <c r="D1116" s="46"/>
      <c r="E1116" s="46"/>
      <c r="F1116" s="46"/>
      <c r="G1116" s="46"/>
      <c r="H1116" s="46"/>
      <c r="J1116" s="16"/>
      <c r="K1116" s="16"/>
      <c r="L1116" s="16"/>
      <c r="M1116" s="11" t="str">
        <f t="shared" si="54"/>
        <v>AWAITING INPUT</v>
      </c>
      <c r="O1116" s="15"/>
      <c r="P1116" s="13" t="str">
        <f t="shared" si="56"/>
        <v>←</v>
      </c>
      <c r="Q1116" s="7" t="str" cm="1">
        <f t="array" ref="Q1116">_xlfn.IFS(M1116="ACTIVE","",M1116="LEAVER","ENTER DOL",M1116="LEAVER @ 31/03","ENTER DOL",M1116="OPT OUT","ENTER OPT OUT DATE",M1116="CAREER BREAK","ENTER START DATE OF CAREER BREAK",M1116="DEATH IN SERVICE","ENTER DATE OF DEATH",M1116="SWITCH TO PARTNERSHIP","ENTER SWITCH DATE",M1116="SWITCH TO ALPHA","ENTER SWITCH DATE",M1116="NEW JOINER","ENTER EMPLOYMENT START DATE",M1116="OPT IN","ENTER OPT IN DATE",M1116="NEW JOINER / LEAVER","ENTER START DATE AND DOL",M1116="NEW JOINER / OPT OUT","ENTER START DATE AND DATE OF OPT OUT",M1116="NEW JOINER / PARTNERSHIP","ENTER START DATE AND DATE OF SWITCH TO PARTNERSHIP",M1116="LEAVER FROM CAREER BREAK","ENTER DOL",M1116="LEAVER FROM OPT OUT","ENTER DOL",M1116="LEAVER FROM PARTNERSHIP","ENTER DOL",M1116="RETURN FROM CAREER BREAK","ENTER RETURN BACK DATE",M1116="INVALID COMBINATION","REVIEW INPUT",M1116="AWAITING INPUT","AWAITING INPUT",M1116="CONTINUOUS OPT OUT","",M1116="CONTINUOUS CAREER BREAK","",M1116="CONTINUOUS PARTNERSHIP","")</f>
        <v>AWAITING INPUT</v>
      </c>
      <c r="S1116" s="11" t="str">
        <f t="shared" si="55"/>
        <v/>
      </c>
    </row>
    <row r="1117" spans="1:19" ht="20.25" x14ac:dyDescent="0.25">
      <c r="A1117" s="46"/>
      <c r="B1117" s="46"/>
      <c r="C1117" s="46"/>
      <c r="D1117" s="46"/>
      <c r="E1117" s="46"/>
      <c r="F1117" s="46"/>
      <c r="G1117" s="46"/>
      <c r="H1117" s="46"/>
      <c r="J1117" s="16"/>
      <c r="K1117" s="16"/>
      <c r="L1117" s="16"/>
      <c r="M1117" s="11" t="str">
        <f t="shared" si="54"/>
        <v>AWAITING INPUT</v>
      </c>
      <c r="O1117" s="15"/>
      <c r="P1117" s="13" t="str">
        <f t="shared" si="56"/>
        <v>←</v>
      </c>
      <c r="Q1117" s="7" t="str" cm="1">
        <f t="array" ref="Q1117">_xlfn.IFS(M1117="ACTIVE","",M1117="LEAVER","ENTER DOL",M1117="LEAVER @ 31/03","ENTER DOL",M1117="OPT OUT","ENTER OPT OUT DATE",M1117="CAREER BREAK","ENTER START DATE OF CAREER BREAK",M1117="DEATH IN SERVICE","ENTER DATE OF DEATH",M1117="SWITCH TO PARTNERSHIP","ENTER SWITCH DATE",M1117="SWITCH TO ALPHA","ENTER SWITCH DATE",M1117="NEW JOINER","ENTER EMPLOYMENT START DATE",M1117="OPT IN","ENTER OPT IN DATE",M1117="NEW JOINER / LEAVER","ENTER START DATE AND DOL",M1117="NEW JOINER / OPT OUT","ENTER START DATE AND DATE OF OPT OUT",M1117="NEW JOINER / PARTNERSHIP","ENTER START DATE AND DATE OF SWITCH TO PARTNERSHIP",M1117="LEAVER FROM CAREER BREAK","ENTER DOL",M1117="LEAVER FROM OPT OUT","ENTER DOL",M1117="LEAVER FROM PARTNERSHIP","ENTER DOL",M1117="RETURN FROM CAREER BREAK","ENTER RETURN BACK DATE",M1117="INVALID COMBINATION","REVIEW INPUT",M1117="AWAITING INPUT","AWAITING INPUT",M1117="CONTINUOUS OPT OUT","",M1117="CONTINUOUS CAREER BREAK","",M1117="CONTINUOUS PARTNERSHIP","")</f>
        <v>AWAITING INPUT</v>
      </c>
      <c r="S1117" s="11" t="str">
        <f t="shared" si="55"/>
        <v/>
      </c>
    </row>
    <row r="1118" spans="1:19" ht="20.25" x14ac:dyDescent="0.25">
      <c r="A1118" s="46"/>
      <c r="B1118" s="46"/>
      <c r="C1118" s="46"/>
      <c r="D1118" s="46"/>
      <c r="E1118" s="46"/>
      <c r="F1118" s="46"/>
      <c r="G1118" s="46"/>
      <c r="H1118" s="46"/>
      <c r="J1118" s="16"/>
      <c r="K1118" s="16"/>
      <c r="L1118" s="16"/>
      <c r="M1118" s="11" t="str">
        <f t="shared" si="54"/>
        <v>AWAITING INPUT</v>
      </c>
      <c r="O1118" s="15"/>
      <c r="P1118" s="13" t="str">
        <f t="shared" si="56"/>
        <v>←</v>
      </c>
      <c r="Q1118" s="7" t="str" cm="1">
        <f t="array" ref="Q1118">_xlfn.IFS(M1118="ACTIVE","",M1118="LEAVER","ENTER DOL",M1118="LEAVER @ 31/03","ENTER DOL",M1118="OPT OUT","ENTER OPT OUT DATE",M1118="CAREER BREAK","ENTER START DATE OF CAREER BREAK",M1118="DEATH IN SERVICE","ENTER DATE OF DEATH",M1118="SWITCH TO PARTNERSHIP","ENTER SWITCH DATE",M1118="SWITCH TO ALPHA","ENTER SWITCH DATE",M1118="NEW JOINER","ENTER EMPLOYMENT START DATE",M1118="OPT IN","ENTER OPT IN DATE",M1118="NEW JOINER / LEAVER","ENTER START DATE AND DOL",M1118="NEW JOINER / OPT OUT","ENTER START DATE AND DATE OF OPT OUT",M1118="NEW JOINER / PARTNERSHIP","ENTER START DATE AND DATE OF SWITCH TO PARTNERSHIP",M1118="LEAVER FROM CAREER BREAK","ENTER DOL",M1118="LEAVER FROM OPT OUT","ENTER DOL",M1118="LEAVER FROM PARTNERSHIP","ENTER DOL",M1118="RETURN FROM CAREER BREAK","ENTER RETURN BACK DATE",M1118="INVALID COMBINATION","REVIEW INPUT",M1118="AWAITING INPUT","AWAITING INPUT",M1118="CONTINUOUS OPT OUT","",M1118="CONTINUOUS CAREER BREAK","",M1118="CONTINUOUS PARTNERSHIP","")</f>
        <v>AWAITING INPUT</v>
      </c>
      <c r="S1118" s="11" t="str">
        <f t="shared" si="55"/>
        <v/>
      </c>
    </row>
    <row r="1119" spans="1:19" ht="20.25" x14ac:dyDescent="0.25">
      <c r="A1119" s="46"/>
      <c r="B1119" s="46"/>
      <c r="C1119" s="46"/>
      <c r="D1119" s="46"/>
      <c r="E1119" s="46"/>
      <c r="F1119" s="46"/>
      <c r="G1119" s="46"/>
      <c r="H1119" s="46"/>
      <c r="J1119" s="16"/>
      <c r="K1119" s="16"/>
      <c r="L1119" s="16"/>
      <c r="M1119" s="11" t="str">
        <f t="shared" si="54"/>
        <v>AWAITING INPUT</v>
      </c>
      <c r="O1119" s="15"/>
      <c r="P1119" s="13" t="str">
        <f t="shared" si="56"/>
        <v>←</v>
      </c>
      <c r="Q1119" s="7" t="str" cm="1">
        <f t="array" ref="Q1119">_xlfn.IFS(M1119="ACTIVE","",M1119="LEAVER","ENTER DOL",M1119="LEAVER @ 31/03","ENTER DOL",M1119="OPT OUT","ENTER OPT OUT DATE",M1119="CAREER BREAK","ENTER START DATE OF CAREER BREAK",M1119="DEATH IN SERVICE","ENTER DATE OF DEATH",M1119="SWITCH TO PARTNERSHIP","ENTER SWITCH DATE",M1119="SWITCH TO ALPHA","ENTER SWITCH DATE",M1119="NEW JOINER","ENTER EMPLOYMENT START DATE",M1119="OPT IN","ENTER OPT IN DATE",M1119="NEW JOINER / LEAVER","ENTER START DATE AND DOL",M1119="NEW JOINER / OPT OUT","ENTER START DATE AND DATE OF OPT OUT",M1119="NEW JOINER / PARTNERSHIP","ENTER START DATE AND DATE OF SWITCH TO PARTNERSHIP",M1119="LEAVER FROM CAREER BREAK","ENTER DOL",M1119="LEAVER FROM OPT OUT","ENTER DOL",M1119="LEAVER FROM PARTNERSHIP","ENTER DOL",M1119="RETURN FROM CAREER BREAK","ENTER RETURN BACK DATE",M1119="INVALID COMBINATION","REVIEW INPUT",M1119="AWAITING INPUT","AWAITING INPUT",M1119="CONTINUOUS OPT OUT","",M1119="CONTINUOUS CAREER BREAK","",M1119="CONTINUOUS PARTNERSHIP","")</f>
        <v>AWAITING INPUT</v>
      </c>
      <c r="S1119" s="11" t="str">
        <f t="shared" si="55"/>
        <v/>
      </c>
    </row>
    <row r="1120" spans="1:19" ht="20.25" x14ac:dyDescent="0.25">
      <c r="A1120" s="46"/>
      <c r="B1120" s="46"/>
      <c r="C1120" s="46"/>
      <c r="D1120" s="46"/>
      <c r="E1120" s="46"/>
      <c r="F1120" s="46"/>
      <c r="G1120" s="46"/>
      <c r="H1120" s="46"/>
      <c r="J1120" s="16"/>
      <c r="K1120" s="16"/>
      <c r="L1120" s="16"/>
      <c r="M1120" s="11" t="str">
        <f t="shared" si="54"/>
        <v>AWAITING INPUT</v>
      </c>
      <c r="O1120" s="15"/>
      <c r="P1120" s="13" t="str">
        <f t="shared" si="56"/>
        <v>←</v>
      </c>
      <c r="Q1120" s="7" t="str" cm="1">
        <f t="array" ref="Q1120">_xlfn.IFS(M1120="ACTIVE","",M1120="LEAVER","ENTER DOL",M1120="LEAVER @ 31/03","ENTER DOL",M1120="OPT OUT","ENTER OPT OUT DATE",M1120="CAREER BREAK","ENTER START DATE OF CAREER BREAK",M1120="DEATH IN SERVICE","ENTER DATE OF DEATH",M1120="SWITCH TO PARTNERSHIP","ENTER SWITCH DATE",M1120="SWITCH TO ALPHA","ENTER SWITCH DATE",M1120="NEW JOINER","ENTER EMPLOYMENT START DATE",M1120="OPT IN","ENTER OPT IN DATE",M1120="NEW JOINER / LEAVER","ENTER START DATE AND DOL",M1120="NEW JOINER / OPT OUT","ENTER START DATE AND DATE OF OPT OUT",M1120="NEW JOINER / PARTNERSHIP","ENTER START DATE AND DATE OF SWITCH TO PARTNERSHIP",M1120="LEAVER FROM CAREER BREAK","ENTER DOL",M1120="LEAVER FROM OPT OUT","ENTER DOL",M1120="LEAVER FROM PARTNERSHIP","ENTER DOL",M1120="RETURN FROM CAREER BREAK","ENTER RETURN BACK DATE",M1120="INVALID COMBINATION","REVIEW INPUT",M1120="AWAITING INPUT","AWAITING INPUT",M1120="CONTINUOUS OPT OUT","",M1120="CONTINUOUS CAREER BREAK","",M1120="CONTINUOUS PARTNERSHIP","")</f>
        <v>AWAITING INPUT</v>
      </c>
      <c r="S1120" s="11" t="str">
        <f t="shared" si="55"/>
        <v/>
      </c>
    </row>
    <row r="1121" spans="1:19" ht="20.25" x14ac:dyDescent="0.25">
      <c r="A1121" s="46"/>
      <c r="B1121" s="46"/>
      <c r="C1121" s="46"/>
      <c r="D1121" s="46"/>
      <c r="E1121" s="46"/>
      <c r="F1121" s="46"/>
      <c r="G1121" s="46"/>
      <c r="H1121" s="46"/>
      <c r="J1121" s="16"/>
      <c r="K1121" s="16"/>
      <c r="L1121" s="16"/>
      <c r="M1121" s="11" t="str">
        <f t="shared" si="54"/>
        <v>AWAITING INPUT</v>
      </c>
      <c r="O1121" s="15"/>
      <c r="P1121" s="13" t="str">
        <f t="shared" si="56"/>
        <v>←</v>
      </c>
      <c r="Q1121" s="7" t="str" cm="1">
        <f t="array" ref="Q1121">_xlfn.IFS(M1121="ACTIVE","",M1121="LEAVER","ENTER DOL",M1121="LEAVER @ 31/03","ENTER DOL",M1121="OPT OUT","ENTER OPT OUT DATE",M1121="CAREER BREAK","ENTER START DATE OF CAREER BREAK",M1121="DEATH IN SERVICE","ENTER DATE OF DEATH",M1121="SWITCH TO PARTNERSHIP","ENTER SWITCH DATE",M1121="SWITCH TO ALPHA","ENTER SWITCH DATE",M1121="NEW JOINER","ENTER EMPLOYMENT START DATE",M1121="OPT IN","ENTER OPT IN DATE",M1121="NEW JOINER / LEAVER","ENTER START DATE AND DOL",M1121="NEW JOINER / OPT OUT","ENTER START DATE AND DATE OF OPT OUT",M1121="NEW JOINER / PARTNERSHIP","ENTER START DATE AND DATE OF SWITCH TO PARTNERSHIP",M1121="LEAVER FROM CAREER BREAK","ENTER DOL",M1121="LEAVER FROM OPT OUT","ENTER DOL",M1121="LEAVER FROM PARTNERSHIP","ENTER DOL",M1121="RETURN FROM CAREER BREAK","ENTER RETURN BACK DATE",M1121="INVALID COMBINATION","REVIEW INPUT",M1121="AWAITING INPUT","AWAITING INPUT",M1121="CONTINUOUS OPT OUT","",M1121="CONTINUOUS CAREER BREAK","",M1121="CONTINUOUS PARTNERSHIP","")</f>
        <v>AWAITING INPUT</v>
      </c>
      <c r="S1121" s="11" t="str">
        <f t="shared" si="55"/>
        <v/>
      </c>
    </row>
    <row r="1122" spans="1:19" ht="20.25" x14ac:dyDescent="0.25">
      <c r="A1122" s="46"/>
      <c r="B1122" s="46"/>
      <c r="C1122" s="46"/>
      <c r="D1122" s="46"/>
      <c r="E1122" s="46"/>
      <c r="F1122" s="46"/>
      <c r="G1122" s="46"/>
      <c r="H1122" s="46"/>
      <c r="J1122" s="16"/>
      <c r="K1122" s="16"/>
      <c r="L1122" s="16"/>
      <c r="M1122" s="11" t="str">
        <f t="shared" si="54"/>
        <v>AWAITING INPUT</v>
      </c>
      <c r="O1122" s="15"/>
      <c r="P1122" s="13" t="str">
        <f t="shared" si="56"/>
        <v>←</v>
      </c>
      <c r="Q1122" s="7" t="str" cm="1">
        <f t="array" ref="Q1122">_xlfn.IFS(M1122="ACTIVE","",M1122="LEAVER","ENTER DOL",M1122="LEAVER @ 31/03","ENTER DOL",M1122="OPT OUT","ENTER OPT OUT DATE",M1122="CAREER BREAK","ENTER START DATE OF CAREER BREAK",M1122="DEATH IN SERVICE","ENTER DATE OF DEATH",M1122="SWITCH TO PARTNERSHIP","ENTER SWITCH DATE",M1122="SWITCH TO ALPHA","ENTER SWITCH DATE",M1122="NEW JOINER","ENTER EMPLOYMENT START DATE",M1122="OPT IN","ENTER OPT IN DATE",M1122="NEW JOINER / LEAVER","ENTER START DATE AND DOL",M1122="NEW JOINER / OPT OUT","ENTER START DATE AND DATE OF OPT OUT",M1122="NEW JOINER / PARTNERSHIP","ENTER START DATE AND DATE OF SWITCH TO PARTNERSHIP",M1122="LEAVER FROM CAREER BREAK","ENTER DOL",M1122="LEAVER FROM OPT OUT","ENTER DOL",M1122="LEAVER FROM PARTNERSHIP","ENTER DOL",M1122="RETURN FROM CAREER BREAK","ENTER RETURN BACK DATE",M1122="INVALID COMBINATION","REVIEW INPUT",M1122="AWAITING INPUT","AWAITING INPUT",M1122="CONTINUOUS OPT OUT","",M1122="CONTINUOUS CAREER BREAK","",M1122="CONTINUOUS PARTNERSHIP","")</f>
        <v>AWAITING INPUT</v>
      </c>
      <c r="S1122" s="11" t="str">
        <f t="shared" si="55"/>
        <v/>
      </c>
    </row>
    <row r="1123" spans="1:19" ht="20.25" x14ac:dyDescent="0.25">
      <c r="A1123" s="46"/>
      <c r="B1123" s="46"/>
      <c r="C1123" s="46"/>
      <c r="D1123" s="46"/>
      <c r="E1123" s="46"/>
      <c r="F1123" s="46"/>
      <c r="G1123" s="46"/>
      <c r="H1123" s="46"/>
      <c r="J1123" s="16"/>
      <c r="K1123" s="16"/>
      <c r="L1123" s="16"/>
      <c r="M1123" s="11" t="str">
        <f t="shared" si="54"/>
        <v>AWAITING INPUT</v>
      </c>
      <c r="O1123" s="15"/>
      <c r="P1123" s="13" t="str">
        <f t="shared" si="56"/>
        <v>←</v>
      </c>
      <c r="Q1123" s="7" t="str" cm="1">
        <f t="array" ref="Q1123">_xlfn.IFS(M1123="ACTIVE","",M1123="LEAVER","ENTER DOL",M1123="LEAVER @ 31/03","ENTER DOL",M1123="OPT OUT","ENTER OPT OUT DATE",M1123="CAREER BREAK","ENTER START DATE OF CAREER BREAK",M1123="DEATH IN SERVICE","ENTER DATE OF DEATH",M1123="SWITCH TO PARTNERSHIP","ENTER SWITCH DATE",M1123="SWITCH TO ALPHA","ENTER SWITCH DATE",M1123="NEW JOINER","ENTER EMPLOYMENT START DATE",M1123="OPT IN","ENTER OPT IN DATE",M1123="NEW JOINER / LEAVER","ENTER START DATE AND DOL",M1123="NEW JOINER / OPT OUT","ENTER START DATE AND DATE OF OPT OUT",M1123="NEW JOINER / PARTNERSHIP","ENTER START DATE AND DATE OF SWITCH TO PARTNERSHIP",M1123="LEAVER FROM CAREER BREAK","ENTER DOL",M1123="LEAVER FROM OPT OUT","ENTER DOL",M1123="LEAVER FROM PARTNERSHIP","ENTER DOL",M1123="RETURN FROM CAREER BREAK","ENTER RETURN BACK DATE",M1123="INVALID COMBINATION","REVIEW INPUT",M1123="AWAITING INPUT","AWAITING INPUT",M1123="CONTINUOUS OPT OUT","",M1123="CONTINUOUS CAREER BREAK","",M1123="CONTINUOUS PARTNERSHIP","")</f>
        <v>AWAITING INPUT</v>
      </c>
      <c r="S1123" s="11" t="str">
        <f t="shared" si="55"/>
        <v/>
      </c>
    </row>
    <row r="1124" spans="1:19" ht="20.25" x14ac:dyDescent="0.25">
      <c r="A1124" s="46"/>
      <c r="B1124" s="46"/>
      <c r="C1124" s="46"/>
      <c r="D1124" s="46"/>
      <c r="E1124" s="46"/>
      <c r="F1124" s="46"/>
      <c r="G1124" s="46"/>
      <c r="H1124" s="46"/>
      <c r="J1124" s="16"/>
      <c r="K1124" s="16"/>
      <c r="L1124" s="16"/>
      <c r="M1124" s="11" t="str">
        <f t="shared" si="54"/>
        <v>AWAITING INPUT</v>
      </c>
      <c r="O1124" s="15"/>
      <c r="P1124" s="13" t="str">
        <f t="shared" si="56"/>
        <v>←</v>
      </c>
      <c r="Q1124" s="7" t="str" cm="1">
        <f t="array" ref="Q1124">_xlfn.IFS(M1124="ACTIVE","",M1124="LEAVER","ENTER DOL",M1124="LEAVER @ 31/03","ENTER DOL",M1124="OPT OUT","ENTER OPT OUT DATE",M1124="CAREER BREAK","ENTER START DATE OF CAREER BREAK",M1124="DEATH IN SERVICE","ENTER DATE OF DEATH",M1124="SWITCH TO PARTNERSHIP","ENTER SWITCH DATE",M1124="SWITCH TO ALPHA","ENTER SWITCH DATE",M1124="NEW JOINER","ENTER EMPLOYMENT START DATE",M1124="OPT IN","ENTER OPT IN DATE",M1124="NEW JOINER / LEAVER","ENTER START DATE AND DOL",M1124="NEW JOINER / OPT OUT","ENTER START DATE AND DATE OF OPT OUT",M1124="NEW JOINER / PARTNERSHIP","ENTER START DATE AND DATE OF SWITCH TO PARTNERSHIP",M1124="LEAVER FROM CAREER BREAK","ENTER DOL",M1124="LEAVER FROM OPT OUT","ENTER DOL",M1124="LEAVER FROM PARTNERSHIP","ENTER DOL",M1124="RETURN FROM CAREER BREAK","ENTER RETURN BACK DATE",M1124="INVALID COMBINATION","REVIEW INPUT",M1124="AWAITING INPUT","AWAITING INPUT",M1124="CONTINUOUS OPT OUT","",M1124="CONTINUOUS CAREER BREAK","",M1124="CONTINUOUS PARTNERSHIP","")</f>
        <v>AWAITING INPUT</v>
      </c>
      <c r="S1124" s="11" t="str">
        <f t="shared" si="55"/>
        <v/>
      </c>
    </row>
    <row r="1125" spans="1:19" ht="20.25" x14ac:dyDescent="0.25">
      <c r="A1125" s="46"/>
      <c r="B1125" s="46"/>
      <c r="C1125" s="46"/>
      <c r="D1125" s="46"/>
      <c r="E1125" s="46"/>
      <c r="F1125" s="46"/>
      <c r="G1125" s="46"/>
      <c r="H1125" s="46"/>
      <c r="J1125" s="16"/>
      <c r="K1125" s="16"/>
      <c r="L1125" s="16"/>
      <c r="M1125" s="11" t="str">
        <f t="shared" si="54"/>
        <v>AWAITING INPUT</v>
      </c>
      <c r="O1125" s="15"/>
      <c r="P1125" s="13" t="str">
        <f t="shared" si="56"/>
        <v>←</v>
      </c>
      <c r="Q1125" s="7" t="str" cm="1">
        <f t="array" ref="Q1125">_xlfn.IFS(M1125="ACTIVE","",M1125="LEAVER","ENTER DOL",M1125="LEAVER @ 31/03","ENTER DOL",M1125="OPT OUT","ENTER OPT OUT DATE",M1125="CAREER BREAK","ENTER START DATE OF CAREER BREAK",M1125="DEATH IN SERVICE","ENTER DATE OF DEATH",M1125="SWITCH TO PARTNERSHIP","ENTER SWITCH DATE",M1125="SWITCH TO ALPHA","ENTER SWITCH DATE",M1125="NEW JOINER","ENTER EMPLOYMENT START DATE",M1125="OPT IN","ENTER OPT IN DATE",M1125="NEW JOINER / LEAVER","ENTER START DATE AND DOL",M1125="NEW JOINER / OPT OUT","ENTER START DATE AND DATE OF OPT OUT",M1125="NEW JOINER / PARTNERSHIP","ENTER START DATE AND DATE OF SWITCH TO PARTNERSHIP",M1125="LEAVER FROM CAREER BREAK","ENTER DOL",M1125="LEAVER FROM OPT OUT","ENTER DOL",M1125="LEAVER FROM PARTNERSHIP","ENTER DOL",M1125="RETURN FROM CAREER BREAK","ENTER RETURN BACK DATE",M1125="INVALID COMBINATION","REVIEW INPUT",M1125="AWAITING INPUT","AWAITING INPUT",M1125="CONTINUOUS OPT OUT","",M1125="CONTINUOUS CAREER BREAK","",M1125="CONTINUOUS PARTNERSHIP","")</f>
        <v>AWAITING INPUT</v>
      </c>
      <c r="S1125" s="11" t="str">
        <f t="shared" si="55"/>
        <v/>
      </c>
    </row>
    <row r="1126" spans="1:19" ht="20.25" x14ac:dyDescent="0.25">
      <c r="A1126" s="46"/>
      <c r="B1126" s="46"/>
      <c r="C1126" s="46"/>
      <c r="D1126" s="46"/>
      <c r="E1126" s="46"/>
      <c r="F1126" s="46"/>
      <c r="G1126" s="46"/>
      <c r="H1126" s="46"/>
      <c r="J1126" s="16"/>
      <c r="K1126" s="16"/>
      <c r="L1126" s="16"/>
      <c r="M1126" s="11" t="str">
        <f t="shared" si="54"/>
        <v>AWAITING INPUT</v>
      </c>
      <c r="O1126" s="15"/>
      <c r="P1126" s="13" t="str">
        <f t="shared" si="56"/>
        <v>←</v>
      </c>
      <c r="Q1126" s="7" t="str" cm="1">
        <f t="array" ref="Q1126">_xlfn.IFS(M1126="ACTIVE","",M1126="LEAVER","ENTER DOL",M1126="LEAVER @ 31/03","ENTER DOL",M1126="OPT OUT","ENTER OPT OUT DATE",M1126="CAREER BREAK","ENTER START DATE OF CAREER BREAK",M1126="DEATH IN SERVICE","ENTER DATE OF DEATH",M1126="SWITCH TO PARTNERSHIP","ENTER SWITCH DATE",M1126="SWITCH TO ALPHA","ENTER SWITCH DATE",M1126="NEW JOINER","ENTER EMPLOYMENT START DATE",M1126="OPT IN","ENTER OPT IN DATE",M1126="NEW JOINER / LEAVER","ENTER START DATE AND DOL",M1126="NEW JOINER / OPT OUT","ENTER START DATE AND DATE OF OPT OUT",M1126="NEW JOINER / PARTNERSHIP","ENTER START DATE AND DATE OF SWITCH TO PARTNERSHIP",M1126="LEAVER FROM CAREER BREAK","ENTER DOL",M1126="LEAVER FROM OPT OUT","ENTER DOL",M1126="LEAVER FROM PARTNERSHIP","ENTER DOL",M1126="RETURN FROM CAREER BREAK","ENTER RETURN BACK DATE",M1126="INVALID COMBINATION","REVIEW INPUT",M1126="AWAITING INPUT","AWAITING INPUT",M1126="CONTINUOUS OPT OUT","",M1126="CONTINUOUS CAREER BREAK","",M1126="CONTINUOUS PARTNERSHIP","")</f>
        <v>AWAITING INPUT</v>
      </c>
      <c r="S1126" s="11" t="str">
        <f t="shared" si="55"/>
        <v/>
      </c>
    </row>
    <row r="1127" spans="1:19" ht="20.25" x14ac:dyDescent="0.25">
      <c r="A1127" s="46"/>
      <c r="B1127" s="46"/>
      <c r="C1127" s="46"/>
      <c r="D1127" s="46"/>
      <c r="E1127" s="46"/>
      <c r="F1127" s="46"/>
      <c r="G1127" s="46"/>
      <c r="H1127" s="46"/>
      <c r="J1127" s="16"/>
      <c r="K1127" s="16"/>
      <c r="L1127" s="16"/>
      <c r="M1127" s="11" t="str">
        <f t="shared" si="54"/>
        <v>AWAITING INPUT</v>
      </c>
      <c r="O1127" s="15"/>
      <c r="P1127" s="13" t="str">
        <f t="shared" si="56"/>
        <v>←</v>
      </c>
      <c r="Q1127" s="7" t="str" cm="1">
        <f t="array" ref="Q1127">_xlfn.IFS(M1127="ACTIVE","",M1127="LEAVER","ENTER DOL",M1127="LEAVER @ 31/03","ENTER DOL",M1127="OPT OUT","ENTER OPT OUT DATE",M1127="CAREER BREAK","ENTER START DATE OF CAREER BREAK",M1127="DEATH IN SERVICE","ENTER DATE OF DEATH",M1127="SWITCH TO PARTNERSHIP","ENTER SWITCH DATE",M1127="SWITCH TO ALPHA","ENTER SWITCH DATE",M1127="NEW JOINER","ENTER EMPLOYMENT START DATE",M1127="OPT IN","ENTER OPT IN DATE",M1127="NEW JOINER / LEAVER","ENTER START DATE AND DOL",M1127="NEW JOINER / OPT OUT","ENTER START DATE AND DATE OF OPT OUT",M1127="NEW JOINER / PARTNERSHIP","ENTER START DATE AND DATE OF SWITCH TO PARTNERSHIP",M1127="LEAVER FROM CAREER BREAK","ENTER DOL",M1127="LEAVER FROM OPT OUT","ENTER DOL",M1127="LEAVER FROM PARTNERSHIP","ENTER DOL",M1127="RETURN FROM CAREER BREAK","ENTER RETURN BACK DATE",M1127="INVALID COMBINATION","REVIEW INPUT",M1127="AWAITING INPUT","AWAITING INPUT",M1127="CONTINUOUS OPT OUT","",M1127="CONTINUOUS CAREER BREAK","",M1127="CONTINUOUS PARTNERSHIP","")</f>
        <v>AWAITING INPUT</v>
      </c>
      <c r="S1127" s="11" t="str">
        <f t="shared" si="55"/>
        <v/>
      </c>
    </row>
    <row r="1128" spans="1:19" ht="20.25" x14ac:dyDescent="0.25">
      <c r="A1128" s="46"/>
      <c r="B1128" s="46"/>
      <c r="C1128" s="46"/>
      <c r="D1128" s="46"/>
      <c r="E1128" s="46"/>
      <c r="F1128" s="46"/>
      <c r="G1128" s="46"/>
      <c r="H1128" s="46"/>
      <c r="J1128" s="16"/>
      <c r="K1128" s="16"/>
      <c r="L1128" s="16"/>
      <c r="M1128" s="11" t="str">
        <f t="shared" si="54"/>
        <v>AWAITING INPUT</v>
      </c>
      <c r="O1128" s="15"/>
      <c r="P1128" s="13" t="str">
        <f t="shared" si="56"/>
        <v>←</v>
      </c>
      <c r="Q1128" s="7" t="str" cm="1">
        <f t="array" ref="Q1128">_xlfn.IFS(M1128="ACTIVE","",M1128="LEAVER","ENTER DOL",M1128="LEAVER @ 31/03","ENTER DOL",M1128="OPT OUT","ENTER OPT OUT DATE",M1128="CAREER BREAK","ENTER START DATE OF CAREER BREAK",M1128="DEATH IN SERVICE","ENTER DATE OF DEATH",M1128="SWITCH TO PARTNERSHIP","ENTER SWITCH DATE",M1128="SWITCH TO ALPHA","ENTER SWITCH DATE",M1128="NEW JOINER","ENTER EMPLOYMENT START DATE",M1128="OPT IN","ENTER OPT IN DATE",M1128="NEW JOINER / LEAVER","ENTER START DATE AND DOL",M1128="NEW JOINER / OPT OUT","ENTER START DATE AND DATE OF OPT OUT",M1128="NEW JOINER / PARTNERSHIP","ENTER START DATE AND DATE OF SWITCH TO PARTNERSHIP",M1128="LEAVER FROM CAREER BREAK","ENTER DOL",M1128="LEAVER FROM OPT OUT","ENTER DOL",M1128="LEAVER FROM PARTNERSHIP","ENTER DOL",M1128="RETURN FROM CAREER BREAK","ENTER RETURN BACK DATE",M1128="INVALID COMBINATION","REVIEW INPUT",M1128="AWAITING INPUT","AWAITING INPUT",M1128="CONTINUOUS OPT OUT","",M1128="CONTINUOUS CAREER BREAK","",M1128="CONTINUOUS PARTNERSHIP","")</f>
        <v>AWAITING INPUT</v>
      </c>
      <c r="S1128" s="11" t="str">
        <f t="shared" si="55"/>
        <v/>
      </c>
    </row>
    <row r="1129" spans="1:19" ht="20.25" x14ac:dyDescent="0.25">
      <c r="A1129" s="46"/>
      <c r="B1129" s="46"/>
      <c r="C1129" s="46"/>
      <c r="D1129" s="46"/>
      <c r="E1129" s="46"/>
      <c r="F1129" s="46"/>
      <c r="G1129" s="46"/>
      <c r="H1129" s="46"/>
      <c r="J1129" s="16"/>
      <c r="K1129" s="16"/>
      <c r="L1129" s="16"/>
      <c r="M1129" s="11" t="str">
        <f t="shared" si="54"/>
        <v>AWAITING INPUT</v>
      </c>
      <c r="O1129" s="15"/>
      <c r="P1129" s="13" t="str">
        <f t="shared" si="56"/>
        <v>←</v>
      </c>
      <c r="Q1129" s="7" t="str" cm="1">
        <f t="array" ref="Q1129">_xlfn.IFS(M1129="ACTIVE","",M1129="LEAVER","ENTER DOL",M1129="LEAVER @ 31/03","ENTER DOL",M1129="OPT OUT","ENTER OPT OUT DATE",M1129="CAREER BREAK","ENTER START DATE OF CAREER BREAK",M1129="DEATH IN SERVICE","ENTER DATE OF DEATH",M1129="SWITCH TO PARTNERSHIP","ENTER SWITCH DATE",M1129="SWITCH TO ALPHA","ENTER SWITCH DATE",M1129="NEW JOINER","ENTER EMPLOYMENT START DATE",M1129="OPT IN","ENTER OPT IN DATE",M1129="NEW JOINER / LEAVER","ENTER START DATE AND DOL",M1129="NEW JOINER / OPT OUT","ENTER START DATE AND DATE OF OPT OUT",M1129="NEW JOINER / PARTNERSHIP","ENTER START DATE AND DATE OF SWITCH TO PARTNERSHIP",M1129="LEAVER FROM CAREER BREAK","ENTER DOL",M1129="LEAVER FROM OPT OUT","ENTER DOL",M1129="LEAVER FROM PARTNERSHIP","ENTER DOL",M1129="RETURN FROM CAREER BREAK","ENTER RETURN BACK DATE",M1129="INVALID COMBINATION","REVIEW INPUT",M1129="AWAITING INPUT","AWAITING INPUT",M1129="CONTINUOUS OPT OUT","",M1129="CONTINUOUS CAREER BREAK","",M1129="CONTINUOUS PARTNERSHIP","")</f>
        <v>AWAITING INPUT</v>
      </c>
      <c r="S1129" s="11" t="str">
        <f t="shared" si="55"/>
        <v/>
      </c>
    </row>
    <row r="1130" spans="1:19" ht="20.25" x14ac:dyDescent="0.25">
      <c r="A1130" s="46"/>
      <c r="B1130" s="46"/>
      <c r="C1130" s="46"/>
      <c r="D1130" s="46"/>
      <c r="E1130" s="46"/>
      <c r="F1130" s="46"/>
      <c r="G1130" s="46"/>
      <c r="H1130" s="46"/>
      <c r="J1130" s="16"/>
      <c r="K1130" s="16"/>
      <c r="L1130" s="16"/>
      <c r="M1130" s="11" t="str">
        <f t="shared" si="54"/>
        <v>AWAITING INPUT</v>
      </c>
      <c r="O1130" s="15"/>
      <c r="P1130" s="13" t="str">
        <f t="shared" si="56"/>
        <v>←</v>
      </c>
      <c r="Q1130" s="7" t="str" cm="1">
        <f t="array" ref="Q1130">_xlfn.IFS(M1130="ACTIVE","",M1130="LEAVER","ENTER DOL",M1130="LEAVER @ 31/03","ENTER DOL",M1130="OPT OUT","ENTER OPT OUT DATE",M1130="CAREER BREAK","ENTER START DATE OF CAREER BREAK",M1130="DEATH IN SERVICE","ENTER DATE OF DEATH",M1130="SWITCH TO PARTNERSHIP","ENTER SWITCH DATE",M1130="SWITCH TO ALPHA","ENTER SWITCH DATE",M1130="NEW JOINER","ENTER EMPLOYMENT START DATE",M1130="OPT IN","ENTER OPT IN DATE",M1130="NEW JOINER / LEAVER","ENTER START DATE AND DOL",M1130="NEW JOINER / OPT OUT","ENTER START DATE AND DATE OF OPT OUT",M1130="NEW JOINER / PARTNERSHIP","ENTER START DATE AND DATE OF SWITCH TO PARTNERSHIP",M1130="LEAVER FROM CAREER BREAK","ENTER DOL",M1130="LEAVER FROM OPT OUT","ENTER DOL",M1130="LEAVER FROM PARTNERSHIP","ENTER DOL",M1130="RETURN FROM CAREER BREAK","ENTER RETURN BACK DATE",M1130="INVALID COMBINATION","REVIEW INPUT",M1130="AWAITING INPUT","AWAITING INPUT",M1130="CONTINUOUS OPT OUT","",M1130="CONTINUOUS CAREER BREAK","",M1130="CONTINUOUS PARTNERSHIP","")</f>
        <v>AWAITING INPUT</v>
      </c>
      <c r="S1130" s="11" t="str">
        <f t="shared" si="55"/>
        <v/>
      </c>
    </row>
    <row r="1131" spans="1:19" ht="20.25" x14ac:dyDescent="0.25">
      <c r="A1131" s="46"/>
      <c r="B1131" s="46"/>
      <c r="C1131" s="46"/>
      <c r="D1131" s="46"/>
      <c r="E1131" s="46"/>
      <c r="F1131" s="46"/>
      <c r="G1131" s="46"/>
      <c r="H1131" s="46"/>
      <c r="J1131" s="16"/>
      <c r="K1131" s="16"/>
      <c r="L1131" s="16"/>
      <c r="M1131" s="11" t="str">
        <f t="shared" si="54"/>
        <v>AWAITING INPUT</v>
      </c>
      <c r="O1131" s="15"/>
      <c r="P1131" s="13" t="str">
        <f t="shared" si="56"/>
        <v>←</v>
      </c>
      <c r="Q1131" s="7" t="str" cm="1">
        <f t="array" ref="Q1131">_xlfn.IFS(M1131="ACTIVE","",M1131="LEAVER","ENTER DOL",M1131="LEAVER @ 31/03","ENTER DOL",M1131="OPT OUT","ENTER OPT OUT DATE",M1131="CAREER BREAK","ENTER START DATE OF CAREER BREAK",M1131="DEATH IN SERVICE","ENTER DATE OF DEATH",M1131="SWITCH TO PARTNERSHIP","ENTER SWITCH DATE",M1131="SWITCH TO ALPHA","ENTER SWITCH DATE",M1131="NEW JOINER","ENTER EMPLOYMENT START DATE",M1131="OPT IN","ENTER OPT IN DATE",M1131="NEW JOINER / LEAVER","ENTER START DATE AND DOL",M1131="NEW JOINER / OPT OUT","ENTER START DATE AND DATE OF OPT OUT",M1131="NEW JOINER / PARTNERSHIP","ENTER START DATE AND DATE OF SWITCH TO PARTNERSHIP",M1131="LEAVER FROM CAREER BREAK","ENTER DOL",M1131="LEAVER FROM OPT OUT","ENTER DOL",M1131="LEAVER FROM PARTNERSHIP","ENTER DOL",M1131="RETURN FROM CAREER BREAK","ENTER RETURN BACK DATE",M1131="INVALID COMBINATION","REVIEW INPUT",M1131="AWAITING INPUT","AWAITING INPUT",M1131="CONTINUOUS OPT OUT","",M1131="CONTINUOUS CAREER BREAK","",M1131="CONTINUOUS PARTNERSHIP","")</f>
        <v>AWAITING INPUT</v>
      </c>
      <c r="S1131" s="11" t="str">
        <f t="shared" si="55"/>
        <v/>
      </c>
    </row>
    <row r="1132" spans="1:19" ht="20.25" x14ac:dyDescent="0.25">
      <c r="A1132" s="46"/>
      <c r="B1132" s="46"/>
      <c r="C1132" s="46"/>
      <c r="D1132" s="46"/>
      <c r="E1132" s="46"/>
      <c r="F1132" s="46"/>
      <c r="G1132" s="46"/>
      <c r="H1132" s="46"/>
      <c r="J1132" s="16"/>
      <c r="K1132" s="16"/>
      <c r="L1132" s="16"/>
      <c r="M1132" s="11" t="str">
        <f t="shared" si="54"/>
        <v>AWAITING INPUT</v>
      </c>
      <c r="O1132" s="15"/>
      <c r="P1132" s="13" t="str">
        <f t="shared" si="56"/>
        <v>←</v>
      </c>
      <c r="Q1132" s="7" t="str" cm="1">
        <f t="array" ref="Q1132">_xlfn.IFS(M1132="ACTIVE","",M1132="LEAVER","ENTER DOL",M1132="LEAVER @ 31/03","ENTER DOL",M1132="OPT OUT","ENTER OPT OUT DATE",M1132="CAREER BREAK","ENTER START DATE OF CAREER BREAK",M1132="DEATH IN SERVICE","ENTER DATE OF DEATH",M1132="SWITCH TO PARTNERSHIP","ENTER SWITCH DATE",M1132="SWITCH TO ALPHA","ENTER SWITCH DATE",M1132="NEW JOINER","ENTER EMPLOYMENT START DATE",M1132="OPT IN","ENTER OPT IN DATE",M1132="NEW JOINER / LEAVER","ENTER START DATE AND DOL",M1132="NEW JOINER / OPT OUT","ENTER START DATE AND DATE OF OPT OUT",M1132="NEW JOINER / PARTNERSHIP","ENTER START DATE AND DATE OF SWITCH TO PARTNERSHIP",M1132="LEAVER FROM CAREER BREAK","ENTER DOL",M1132="LEAVER FROM OPT OUT","ENTER DOL",M1132="LEAVER FROM PARTNERSHIP","ENTER DOL",M1132="RETURN FROM CAREER BREAK","ENTER RETURN BACK DATE",M1132="INVALID COMBINATION","REVIEW INPUT",M1132="AWAITING INPUT","AWAITING INPUT",M1132="CONTINUOUS OPT OUT","",M1132="CONTINUOUS CAREER BREAK","",M1132="CONTINUOUS PARTNERSHIP","")</f>
        <v>AWAITING INPUT</v>
      </c>
      <c r="S1132" s="11" t="str">
        <f t="shared" si="55"/>
        <v/>
      </c>
    </row>
    <row r="1133" spans="1:19" ht="20.25" x14ac:dyDescent="0.25">
      <c r="A1133" s="46"/>
      <c r="B1133" s="46"/>
      <c r="C1133" s="46"/>
      <c r="D1133" s="46"/>
      <c r="E1133" s="46"/>
      <c r="F1133" s="46"/>
      <c r="G1133" s="46"/>
      <c r="H1133" s="46"/>
      <c r="J1133" s="16"/>
      <c r="K1133" s="16"/>
      <c r="L1133" s="16"/>
      <c r="M1133" s="11" t="str">
        <f t="shared" si="54"/>
        <v>AWAITING INPUT</v>
      </c>
      <c r="O1133" s="15"/>
      <c r="P1133" s="13" t="str">
        <f t="shared" si="56"/>
        <v>←</v>
      </c>
      <c r="Q1133" s="7" t="str" cm="1">
        <f t="array" ref="Q1133">_xlfn.IFS(M1133="ACTIVE","",M1133="LEAVER","ENTER DOL",M1133="LEAVER @ 31/03","ENTER DOL",M1133="OPT OUT","ENTER OPT OUT DATE",M1133="CAREER BREAK","ENTER START DATE OF CAREER BREAK",M1133="DEATH IN SERVICE","ENTER DATE OF DEATH",M1133="SWITCH TO PARTNERSHIP","ENTER SWITCH DATE",M1133="SWITCH TO ALPHA","ENTER SWITCH DATE",M1133="NEW JOINER","ENTER EMPLOYMENT START DATE",M1133="OPT IN","ENTER OPT IN DATE",M1133="NEW JOINER / LEAVER","ENTER START DATE AND DOL",M1133="NEW JOINER / OPT OUT","ENTER START DATE AND DATE OF OPT OUT",M1133="NEW JOINER / PARTNERSHIP","ENTER START DATE AND DATE OF SWITCH TO PARTNERSHIP",M1133="LEAVER FROM CAREER BREAK","ENTER DOL",M1133="LEAVER FROM OPT OUT","ENTER DOL",M1133="LEAVER FROM PARTNERSHIP","ENTER DOL",M1133="RETURN FROM CAREER BREAK","ENTER RETURN BACK DATE",M1133="INVALID COMBINATION","REVIEW INPUT",M1133="AWAITING INPUT","AWAITING INPUT",M1133="CONTINUOUS OPT OUT","",M1133="CONTINUOUS CAREER BREAK","",M1133="CONTINUOUS PARTNERSHIP","")</f>
        <v>AWAITING INPUT</v>
      </c>
      <c r="S1133" s="11" t="str">
        <f t="shared" si="55"/>
        <v/>
      </c>
    </row>
    <row r="1134" spans="1:19" ht="20.25" x14ac:dyDescent="0.25">
      <c r="A1134" s="46"/>
      <c r="B1134" s="46"/>
      <c r="C1134" s="46"/>
      <c r="D1134" s="46"/>
      <c r="E1134" s="46"/>
      <c r="F1134" s="46"/>
      <c r="G1134" s="46"/>
      <c r="H1134" s="46"/>
      <c r="J1134" s="16"/>
      <c r="K1134" s="16"/>
      <c r="L1134" s="16"/>
      <c r="M1134" s="11" t="str">
        <f t="shared" si="54"/>
        <v>AWAITING INPUT</v>
      </c>
      <c r="O1134" s="15"/>
      <c r="P1134" s="13" t="str">
        <f t="shared" si="56"/>
        <v>←</v>
      </c>
      <c r="Q1134" s="7" t="str" cm="1">
        <f t="array" ref="Q1134">_xlfn.IFS(M1134="ACTIVE","",M1134="LEAVER","ENTER DOL",M1134="LEAVER @ 31/03","ENTER DOL",M1134="OPT OUT","ENTER OPT OUT DATE",M1134="CAREER BREAK","ENTER START DATE OF CAREER BREAK",M1134="DEATH IN SERVICE","ENTER DATE OF DEATH",M1134="SWITCH TO PARTNERSHIP","ENTER SWITCH DATE",M1134="SWITCH TO ALPHA","ENTER SWITCH DATE",M1134="NEW JOINER","ENTER EMPLOYMENT START DATE",M1134="OPT IN","ENTER OPT IN DATE",M1134="NEW JOINER / LEAVER","ENTER START DATE AND DOL",M1134="NEW JOINER / OPT OUT","ENTER START DATE AND DATE OF OPT OUT",M1134="NEW JOINER / PARTNERSHIP","ENTER START DATE AND DATE OF SWITCH TO PARTNERSHIP",M1134="LEAVER FROM CAREER BREAK","ENTER DOL",M1134="LEAVER FROM OPT OUT","ENTER DOL",M1134="LEAVER FROM PARTNERSHIP","ENTER DOL",M1134="RETURN FROM CAREER BREAK","ENTER RETURN BACK DATE",M1134="INVALID COMBINATION","REVIEW INPUT",M1134="AWAITING INPUT","AWAITING INPUT",M1134="CONTINUOUS OPT OUT","",M1134="CONTINUOUS CAREER BREAK","",M1134="CONTINUOUS PARTNERSHIP","")</f>
        <v>AWAITING INPUT</v>
      </c>
      <c r="S1134" s="11" t="str">
        <f t="shared" si="55"/>
        <v/>
      </c>
    </row>
    <row r="1135" spans="1:19" ht="20.25" x14ac:dyDescent="0.25">
      <c r="A1135" s="46"/>
      <c r="B1135" s="46"/>
      <c r="C1135" s="46"/>
      <c r="D1135" s="46"/>
      <c r="E1135" s="46"/>
      <c r="F1135" s="46"/>
      <c r="G1135" s="46"/>
      <c r="H1135" s="46"/>
      <c r="J1135" s="16"/>
      <c r="K1135" s="16"/>
      <c r="L1135" s="16"/>
      <c r="M1135" s="11" t="str">
        <f t="shared" ref="M1135:M1198" si="57">IF(AND($J1135="ACTIVE",$K1135="ACTIVE",$L1135="A"),"ACTIVE",(IF(AND($J1135="ACTIVE",$K1135="INACTIVE",$L1135="B"),"LEAVER",(IF(AND($J1135="ACTIVE",$K1135="ACTIVE",$L1135="BE"),"LEAVER @ 31/03",(IF(AND($J1135="ACTIVE",$K1135="INACTIVE",$L1135="C"),"OPT OUT",(IF(AND($J1135="ACTIVE",$K1135="INACTIVE",$L1135="D"),"CAREER BREAK",(IF(AND($J1135="ACTIVE",$K1135="INACTIVE",$L1135="E"),"SWITCH TO PARTNERSHIP",(IF(AND($J1135="ACTIVE",$K1135="INACTIVE",$L1135="X"),"DEATH IN SERVICE",(IF(AND($J1135="INACTIVE",$K1135="ACTIVE",$L1135="F"),"SWITCH TO ALPHA",(IF(AND($J1135="INACTIVE",$K1135="ACTIVE",$L1135="G"),"NEW JOINER",(IF(AND($J1135="INACTIVE",$K1135="ACTIVE",$L1135="H"),"OPT IN",(IF(AND($J1135="INACTIVE",$K1135="ACTIVE",$L1135="I"),"RETURN FROM CAREER BREAK",(IF(AND($J1135="INACTIVE",$K1135="INACTIVE",$L1135="GB"),"NEW JOINER / LEAVER",(IF(AND($J1135="INACTIVE",$K1135="INACTIVE",$L1135="GO"),"NEW JOINER / OPT OUT",(IF(AND($J1135="INACTIVE",$K1135="INACTIVE",$L1135="GP"),"NEW JOINER / PARTNERSHIP",(IF(AND($J1135="INACTIVE",$K1135="INACTIVE",$L1135="BC"),"LEAVER FROM CAREER BREAK",(IF(AND($J1135="INACTIVE",$K1135="INACTIVE",$L1135="BO"),"LEAVER FROM OPT OUT",(IF(AND($J1135="INACTIVE",$K1135="INACTIVE",$L1135="BP"),"LEAVER FROM PARTNERSHIP",(IF(AND($J1135="INACTIVE",$K1135="INACTIVE",$L1135="J"),"CONTINUOUS OPT OUT",(IF(AND($J1135="INACTIVE",$K1135="INACTIVE",$L1135="K"),"CONTINUOUS CAREER BREAK",(IF(AND($J1135="INACTIVE",$K1135="INACTIVE",$L1135="L"),"CONTINUOUS PARTNERSHIP",(IF(AND($J1135="",$K1135="",$L1135=""),"AWAITING INPUT","INVALID COMBINATION")))))))))))))))))))))))))))))))))))))))))</f>
        <v>AWAITING INPUT</v>
      </c>
      <c r="O1135" s="15"/>
      <c r="P1135" s="13" t="str">
        <f t="shared" si="56"/>
        <v>←</v>
      </c>
      <c r="Q1135" s="7" t="str" cm="1">
        <f t="array" ref="Q1135">_xlfn.IFS(M1135="ACTIVE","",M1135="LEAVER","ENTER DOL",M1135="LEAVER @ 31/03","ENTER DOL",M1135="OPT OUT","ENTER OPT OUT DATE",M1135="CAREER BREAK","ENTER START DATE OF CAREER BREAK",M1135="DEATH IN SERVICE","ENTER DATE OF DEATH",M1135="SWITCH TO PARTNERSHIP","ENTER SWITCH DATE",M1135="SWITCH TO ALPHA","ENTER SWITCH DATE",M1135="NEW JOINER","ENTER EMPLOYMENT START DATE",M1135="OPT IN","ENTER OPT IN DATE",M1135="NEW JOINER / LEAVER","ENTER START DATE AND DOL",M1135="NEW JOINER / OPT OUT","ENTER START DATE AND DATE OF OPT OUT",M1135="NEW JOINER / PARTNERSHIP","ENTER START DATE AND DATE OF SWITCH TO PARTNERSHIP",M1135="LEAVER FROM CAREER BREAK","ENTER DOL",M1135="LEAVER FROM OPT OUT","ENTER DOL",M1135="LEAVER FROM PARTNERSHIP","ENTER DOL",M1135="RETURN FROM CAREER BREAK","ENTER RETURN BACK DATE",M1135="INVALID COMBINATION","REVIEW INPUT",M1135="AWAITING INPUT","AWAITING INPUT",M1135="CONTINUOUS OPT OUT","",M1135="CONTINUOUS CAREER BREAK","",M1135="CONTINUOUS PARTNERSHIP","")</f>
        <v>AWAITING INPUT</v>
      </c>
      <c r="S1135" s="11" t="str">
        <f t="shared" si="55"/>
        <v/>
      </c>
    </row>
    <row r="1136" spans="1:19" ht="20.25" x14ac:dyDescent="0.25">
      <c r="A1136" s="46"/>
      <c r="B1136" s="46"/>
      <c r="C1136" s="46"/>
      <c r="D1136" s="46"/>
      <c r="E1136" s="46"/>
      <c r="F1136" s="46"/>
      <c r="G1136" s="46"/>
      <c r="H1136" s="46"/>
      <c r="J1136" s="16"/>
      <c r="K1136" s="16"/>
      <c r="L1136" s="16"/>
      <c r="M1136" s="11" t="str">
        <f t="shared" si="57"/>
        <v>AWAITING INPUT</v>
      </c>
      <c r="O1136" s="15"/>
      <c r="P1136" s="13" t="str">
        <f t="shared" si="56"/>
        <v>←</v>
      </c>
      <c r="Q1136" s="7" t="str" cm="1">
        <f t="array" ref="Q1136">_xlfn.IFS(M1136="ACTIVE","",M1136="LEAVER","ENTER DOL",M1136="LEAVER @ 31/03","ENTER DOL",M1136="OPT OUT","ENTER OPT OUT DATE",M1136="CAREER BREAK","ENTER START DATE OF CAREER BREAK",M1136="DEATH IN SERVICE","ENTER DATE OF DEATH",M1136="SWITCH TO PARTNERSHIP","ENTER SWITCH DATE",M1136="SWITCH TO ALPHA","ENTER SWITCH DATE",M1136="NEW JOINER","ENTER EMPLOYMENT START DATE",M1136="OPT IN","ENTER OPT IN DATE",M1136="NEW JOINER / LEAVER","ENTER START DATE AND DOL",M1136="NEW JOINER / OPT OUT","ENTER START DATE AND DATE OF OPT OUT",M1136="NEW JOINER / PARTNERSHIP","ENTER START DATE AND DATE OF SWITCH TO PARTNERSHIP",M1136="LEAVER FROM CAREER BREAK","ENTER DOL",M1136="LEAVER FROM OPT OUT","ENTER DOL",M1136="LEAVER FROM PARTNERSHIP","ENTER DOL",M1136="RETURN FROM CAREER BREAK","ENTER RETURN BACK DATE",M1136="INVALID COMBINATION","REVIEW INPUT",M1136="AWAITING INPUT","AWAITING INPUT",M1136="CONTINUOUS OPT OUT","",M1136="CONTINUOUS CAREER BREAK","",M1136="CONTINUOUS PARTNERSHIP","")</f>
        <v>AWAITING INPUT</v>
      </c>
      <c r="S1136" s="11" t="str">
        <f t="shared" si="55"/>
        <v/>
      </c>
    </row>
    <row r="1137" spans="1:19" ht="20.25" x14ac:dyDescent="0.25">
      <c r="A1137" s="46"/>
      <c r="B1137" s="46"/>
      <c r="C1137" s="46"/>
      <c r="D1137" s="46"/>
      <c r="E1137" s="46"/>
      <c r="F1137" s="46"/>
      <c r="G1137" s="46"/>
      <c r="H1137" s="46"/>
      <c r="J1137" s="16"/>
      <c r="K1137" s="16"/>
      <c r="L1137" s="16"/>
      <c r="M1137" s="11" t="str">
        <f t="shared" si="57"/>
        <v>AWAITING INPUT</v>
      </c>
      <c r="O1137" s="15"/>
      <c r="P1137" s="13" t="str">
        <f t="shared" si="56"/>
        <v>←</v>
      </c>
      <c r="Q1137" s="7" t="str" cm="1">
        <f t="array" ref="Q1137">_xlfn.IFS(M1137="ACTIVE","",M1137="LEAVER","ENTER DOL",M1137="LEAVER @ 31/03","ENTER DOL",M1137="OPT OUT","ENTER OPT OUT DATE",M1137="CAREER BREAK","ENTER START DATE OF CAREER BREAK",M1137="DEATH IN SERVICE","ENTER DATE OF DEATH",M1137="SWITCH TO PARTNERSHIP","ENTER SWITCH DATE",M1137="SWITCH TO ALPHA","ENTER SWITCH DATE",M1137="NEW JOINER","ENTER EMPLOYMENT START DATE",M1137="OPT IN","ENTER OPT IN DATE",M1137="NEW JOINER / LEAVER","ENTER START DATE AND DOL",M1137="NEW JOINER / OPT OUT","ENTER START DATE AND DATE OF OPT OUT",M1137="NEW JOINER / PARTNERSHIP","ENTER START DATE AND DATE OF SWITCH TO PARTNERSHIP",M1137="LEAVER FROM CAREER BREAK","ENTER DOL",M1137="LEAVER FROM OPT OUT","ENTER DOL",M1137="LEAVER FROM PARTNERSHIP","ENTER DOL",M1137="RETURN FROM CAREER BREAK","ENTER RETURN BACK DATE",M1137="INVALID COMBINATION","REVIEW INPUT",M1137="AWAITING INPUT","AWAITING INPUT",M1137="CONTINUOUS OPT OUT","",M1137="CONTINUOUS CAREER BREAK","",M1137="CONTINUOUS PARTNERSHIP","")</f>
        <v>AWAITING INPUT</v>
      </c>
      <c r="S1137" s="11" t="str">
        <f t="shared" si="55"/>
        <v/>
      </c>
    </row>
    <row r="1138" spans="1:19" ht="20.25" x14ac:dyDescent="0.25">
      <c r="A1138" s="46"/>
      <c r="B1138" s="46"/>
      <c r="C1138" s="46"/>
      <c r="D1138" s="46"/>
      <c r="E1138" s="46"/>
      <c r="F1138" s="46"/>
      <c r="G1138" s="46"/>
      <c r="H1138" s="46"/>
      <c r="J1138" s="16"/>
      <c r="K1138" s="16"/>
      <c r="L1138" s="16"/>
      <c r="M1138" s="11" t="str">
        <f t="shared" si="57"/>
        <v>AWAITING INPUT</v>
      </c>
      <c r="O1138" s="15"/>
      <c r="P1138" s="13" t="str">
        <f t="shared" si="56"/>
        <v>←</v>
      </c>
      <c r="Q1138" s="7" t="str" cm="1">
        <f t="array" ref="Q1138">_xlfn.IFS(M1138="ACTIVE","",M1138="LEAVER","ENTER DOL",M1138="LEAVER @ 31/03","ENTER DOL",M1138="OPT OUT","ENTER OPT OUT DATE",M1138="CAREER BREAK","ENTER START DATE OF CAREER BREAK",M1138="DEATH IN SERVICE","ENTER DATE OF DEATH",M1138="SWITCH TO PARTNERSHIP","ENTER SWITCH DATE",M1138="SWITCH TO ALPHA","ENTER SWITCH DATE",M1138="NEW JOINER","ENTER EMPLOYMENT START DATE",M1138="OPT IN","ENTER OPT IN DATE",M1138="NEW JOINER / LEAVER","ENTER START DATE AND DOL",M1138="NEW JOINER / OPT OUT","ENTER START DATE AND DATE OF OPT OUT",M1138="NEW JOINER / PARTNERSHIP","ENTER START DATE AND DATE OF SWITCH TO PARTNERSHIP",M1138="LEAVER FROM CAREER BREAK","ENTER DOL",M1138="LEAVER FROM OPT OUT","ENTER DOL",M1138="LEAVER FROM PARTNERSHIP","ENTER DOL",M1138="RETURN FROM CAREER BREAK","ENTER RETURN BACK DATE",M1138="INVALID COMBINATION","REVIEW INPUT",M1138="AWAITING INPUT","AWAITING INPUT",M1138="CONTINUOUS OPT OUT","",M1138="CONTINUOUS CAREER BREAK","",M1138="CONTINUOUS PARTNERSHIP","")</f>
        <v>AWAITING INPUT</v>
      </c>
      <c r="S1138" s="11" t="str">
        <f t="shared" si="55"/>
        <v/>
      </c>
    </row>
    <row r="1139" spans="1:19" ht="20.25" x14ac:dyDescent="0.25">
      <c r="A1139" s="46"/>
      <c r="B1139" s="46"/>
      <c r="C1139" s="46"/>
      <c r="D1139" s="46"/>
      <c r="E1139" s="46"/>
      <c r="F1139" s="46"/>
      <c r="G1139" s="46"/>
      <c r="H1139" s="46"/>
      <c r="J1139" s="16"/>
      <c r="K1139" s="16"/>
      <c r="L1139" s="16"/>
      <c r="M1139" s="11" t="str">
        <f t="shared" si="57"/>
        <v>AWAITING INPUT</v>
      </c>
      <c r="O1139" s="15"/>
      <c r="P1139" s="13" t="str">
        <f t="shared" si="56"/>
        <v>←</v>
      </c>
      <c r="Q1139" s="7" t="str" cm="1">
        <f t="array" ref="Q1139">_xlfn.IFS(M1139="ACTIVE","",M1139="LEAVER","ENTER DOL",M1139="LEAVER @ 31/03","ENTER DOL",M1139="OPT OUT","ENTER OPT OUT DATE",M1139="CAREER BREAK","ENTER START DATE OF CAREER BREAK",M1139="DEATH IN SERVICE","ENTER DATE OF DEATH",M1139="SWITCH TO PARTNERSHIP","ENTER SWITCH DATE",M1139="SWITCH TO ALPHA","ENTER SWITCH DATE",M1139="NEW JOINER","ENTER EMPLOYMENT START DATE",M1139="OPT IN","ENTER OPT IN DATE",M1139="NEW JOINER / LEAVER","ENTER START DATE AND DOL",M1139="NEW JOINER / OPT OUT","ENTER START DATE AND DATE OF OPT OUT",M1139="NEW JOINER / PARTNERSHIP","ENTER START DATE AND DATE OF SWITCH TO PARTNERSHIP",M1139="LEAVER FROM CAREER BREAK","ENTER DOL",M1139="LEAVER FROM OPT OUT","ENTER DOL",M1139="LEAVER FROM PARTNERSHIP","ENTER DOL",M1139="RETURN FROM CAREER BREAK","ENTER RETURN BACK DATE",M1139="INVALID COMBINATION","REVIEW INPUT",M1139="AWAITING INPUT","AWAITING INPUT",M1139="CONTINUOUS OPT OUT","",M1139="CONTINUOUS CAREER BREAK","",M1139="CONTINUOUS PARTNERSHIP","")</f>
        <v>AWAITING INPUT</v>
      </c>
      <c r="S1139" s="11" t="str">
        <f t="shared" si="55"/>
        <v/>
      </c>
    </row>
    <row r="1140" spans="1:19" ht="20.25" x14ac:dyDescent="0.25">
      <c r="A1140" s="46"/>
      <c r="B1140" s="46"/>
      <c r="C1140" s="46"/>
      <c r="D1140" s="46"/>
      <c r="E1140" s="46"/>
      <c r="F1140" s="46"/>
      <c r="G1140" s="46"/>
      <c r="H1140" s="46"/>
      <c r="J1140" s="16"/>
      <c r="K1140" s="16"/>
      <c r="L1140" s="16"/>
      <c r="M1140" s="11" t="str">
        <f t="shared" si="57"/>
        <v>AWAITING INPUT</v>
      </c>
      <c r="O1140" s="15"/>
      <c r="P1140" s="13" t="str">
        <f t="shared" si="56"/>
        <v>←</v>
      </c>
      <c r="Q1140" s="7" t="str" cm="1">
        <f t="array" ref="Q1140">_xlfn.IFS(M1140="ACTIVE","",M1140="LEAVER","ENTER DOL",M1140="LEAVER @ 31/03","ENTER DOL",M1140="OPT OUT","ENTER OPT OUT DATE",M1140="CAREER BREAK","ENTER START DATE OF CAREER BREAK",M1140="DEATH IN SERVICE","ENTER DATE OF DEATH",M1140="SWITCH TO PARTNERSHIP","ENTER SWITCH DATE",M1140="SWITCH TO ALPHA","ENTER SWITCH DATE",M1140="NEW JOINER","ENTER EMPLOYMENT START DATE",M1140="OPT IN","ENTER OPT IN DATE",M1140="NEW JOINER / LEAVER","ENTER START DATE AND DOL",M1140="NEW JOINER / OPT OUT","ENTER START DATE AND DATE OF OPT OUT",M1140="NEW JOINER / PARTNERSHIP","ENTER START DATE AND DATE OF SWITCH TO PARTNERSHIP",M1140="LEAVER FROM CAREER BREAK","ENTER DOL",M1140="LEAVER FROM OPT OUT","ENTER DOL",M1140="LEAVER FROM PARTNERSHIP","ENTER DOL",M1140="RETURN FROM CAREER BREAK","ENTER RETURN BACK DATE",M1140="INVALID COMBINATION","REVIEW INPUT",M1140="AWAITING INPUT","AWAITING INPUT",M1140="CONTINUOUS OPT OUT","",M1140="CONTINUOUS CAREER BREAK","",M1140="CONTINUOUS PARTNERSHIP","")</f>
        <v>AWAITING INPUT</v>
      </c>
      <c r="S1140" s="11" t="str">
        <f t="shared" si="55"/>
        <v/>
      </c>
    </row>
    <row r="1141" spans="1:19" ht="20.25" x14ac:dyDescent="0.25">
      <c r="A1141" s="46"/>
      <c r="B1141" s="46"/>
      <c r="C1141" s="46"/>
      <c r="D1141" s="46"/>
      <c r="E1141" s="46"/>
      <c r="F1141" s="46"/>
      <c r="G1141" s="46"/>
      <c r="H1141" s="46"/>
      <c r="J1141" s="16"/>
      <c r="K1141" s="16"/>
      <c r="L1141" s="16"/>
      <c r="M1141" s="11" t="str">
        <f t="shared" si="57"/>
        <v>AWAITING INPUT</v>
      </c>
      <c r="O1141" s="15"/>
      <c r="P1141" s="13" t="str">
        <f t="shared" si="56"/>
        <v>←</v>
      </c>
      <c r="Q1141" s="7" t="str" cm="1">
        <f t="array" ref="Q1141">_xlfn.IFS(M1141="ACTIVE","",M1141="LEAVER","ENTER DOL",M1141="LEAVER @ 31/03","ENTER DOL",M1141="OPT OUT","ENTER OPT OUT DATE",M1141="CAREER BREAK","ENTER START DATE OF CAREER BREAK",M1141="DEATH IN SERVICE","ENTER DATE OF DEATH",M1141="SWITCH TO PARTNERSHIP","ENTER SWITCH DATE",M1141="SWITCH TO ALPHA","ENTER SWITCH DATE",M1141="NEW JOINER","ENTER EMPLOYMENT START DATE",M1141="OPT IN","ENTER OPT IN DATE",M1141="NEW JOINER / LEAVER","ENTER START DATE AND DOL",M1141="NEW JOINER / OPT OUT","ENTER START DATE AND DATE OF OPT OUT",M1141="NEW JOINER / PARTNERSHIP","ENTER START DATE AND DATE OF SWITCH TO PARTNERSHIP",M1141="LEAVER FROM CAREER BREAK","ENTER DOL",M1141="LEAVER FROM OPT OUT","ENTER DOL",M1141="LEAVER FROM PARTNERSHIP","ENTER DOL",M1141="RETURN FROM CAREER BREAK","ENTER RETURN BACK DATE",M1141="INVALID COMBINATION","REVIEW INPUT",M1141="AWAITING INPUT","AWAITING INPUT",M1141="CONTINUOUS OPT OUT","",M1141="CONTINUOUS CAREER BREAK","",M1141="CONTINUOUS PARTNERSHIP","")</f>
        <v>AWAITING INPUT</v>
      </c>
      <c r="S1141" s="11" t="str">
        <f t="shared" si="55"/>
        <v/>
      </c>
    </row>
    <row r="1142" spans="1:19" ht="20.25" x14ac:dyDescent="0.25">
      <c r="A1142" s="46"/>
      <c r="B1142" s="46"/>
      <c r="C1142" s="46"/>
      <c r="D1142" s="46"/>
      <c r="E1142" s="46"/>
      <c r="F1142" s="46"/>
      <c r="G1142" s="46"/>
      <c r="H1142" s="46"/>
      <c r="J1142" s="16"/>
      <c r="K1142" s="16"/>
      <c r="L1142" s="16"/>
      <c r="M1142" s="11" t="str">
        <f t="shared" si="57"/>
        <v>AWAITING INPUT</v>
      </c>
      <c r="O1142" s="15"/>
      <c r="P1142" s="13" t="str">
        <f t="shared" si="56"/>
        <v>←</v>
      </c>
      <c r="Q1142" s="7" t="str" cm="1">
        <f t="array" ref="Q1142">_xlfn.IFS(M1142="ACTIVE","",M1142="LEAVER","ENTER DOL",M1142="LEAVER @ 31/03","ENTER DOL",M1142="OPT OUT","ENTER OPT OUT DATE",M1142="CAREER BREAK","ENTER START DATE OF CAREER BREAK",M1142="DEATH IN SERVICE","ENTER DATE OF DEATH",M1142="SWITCH TO PARTNERSHIP","ENTER SWITCH DATE",M1142="SWITCH TO ALPHA","ENTER SWITCH DATE",M1142="NEW JOINER","ENTER EMPLOYMENT START DATE",M1142="OPT IN","ENTER OPT IN DATE",M1142="NEW JOINER / LEAVER","ENTER START DATE AND DOL",M1142="NEW JOINER / OPT OUT","ENTER START DATE AND DATE OF OPT OUT",M1142="NEW JOINER / PARTNERSHIP","ENTER START DATE AND DATE OF SWITCH TO PARTNERSHIP",M1142="LEAVER FROM CAREER BREAK","ENTER DOL",M1142="LEAVER FROM OPT OUT","ENTER DOL",M1142="LEAVER FROM PARTNERSHIP","ENTER DOL",M1142="RETURN FROM CAREER BREAK","ENTER RETURN BACK DATE",M1142="INVALID COMBINATION","REVIEW INPUT",M1142="AWAITING INPUT","AWAITING INPUT",M1142="CONTINUOUS OPT OUT","",M1142="CONTINUOUS CAREER BREAK","",M1142="CONTINUOUS PARTNERSHIP","")</f>
        <v>AWAITING INPUT</v>
      </c>
      <c r="S1142" s="11" t="str">
        <f t="shared" si="55"/>
        <v/>
      </c>
    </row>
    <row r="1143" spans="1:19" ht="20.25" x14ac:dyDescent="0.25">
      <c r="A1143" s="46"/>
      <c r="B1143" s="46"/>
      <c r="C1143" s="46"/>
      <c r="D1143" s="46"/>
      <c r="E1143" s="46"/>
      <c r="F1143" s="46"/>
      <c r="G1143" s="46"/>
      <c r="H1143" s="46"/>
      <c r="J1143" s="16"/>
      <c r="K1143" s="16"/>
      <c r="L1143" s="16"/>
      <c r="M1143" s="11" t="str">
        <f t="shared" si="57"/>
        <v>AWAITING INPUT</v>
      </c>
      <c r="O1143" s="15"/>
      <c r="P1143" s="13" t="str">
        <f t="shared" si="56"/>
        <v>←</v>
      </c>
      <c r="Q1143" s="7" t="str" cm="1">
        <f t="array" ref="Q1143">_xlfn.IFS(M1143="ACTIVE","",M1143="LEAVER","ENTER DOL",M1143="LEAVER @ 31/03","ENTER DOL",M1143="OPT OUT","ENTER OPT OUT DATE",M1143="CAREER BREAK","ENTER START DATE OF CAREER BREAK",M1143="DEATH IN SERVICE","ENTER DATE OF DEATH",M1143="SWITCH TO PARTNERSHIP","ENTER SWITCH DATE",M1143="SWITCH TO ALPHA","ENTER SWITCH DATE",M1143="NEW JOINER","ENTER EMPLOYMENT START DATE",M1143="OPT IN","ENTER OPT IN DATE",M1143="NEW JOINER / LEAVER","ENTER START DATE AND DOL",M1143="NEW JOINER / OPT OUT","ENTER START DATE AND DATE OF OPT OUT",M1143="NEW JOINER / PARTNERSHIP","ENTER START DATE AND DATE OF SWITCH TO PARTNERSHIP",M1143="LEAVER FROM CAREER BREAK","ENTER DOL",M1143="LEAVER FROM OPT OUT","ENTER DOL",M1143="LEAVER FROM PARTNERSHIP","ENTER DOL",M1143="RETURN FROM CAREER BREAK","ENTER RETURN BACK DATE",M1143="INVALID COMBINATION","REVIEW INPUT",M1143="AWAITING INPUT","AWAITING INPUT",M1143="CONTINUOUS OPT OUT","",M1143="CONTINUOUS CAREER BREAK","",M1143="CONTINUOUS PARTNERSHIP","")</f>
        <v>AWAITING INPUT</v>
      </c>
      <c r="S1143" s="11" t="str">
        <f t="shared" si="55"/>
        <v/>
      </c>
    </row>
    <row r="1144" spans="1:19" ht="20.25" x14ac:dyDescent="0.25">
      <c r="A1144" s="46"/>
      <c r="B1144" s="46"/>
      <c r="C1144" s="46"/>
      <c r="D1144" s="46"/>
      <c r="E1144" s="46"/>
      <c r="F1144" s="46"/>
      <c r="G1144" s="46"/>
      <c r="H1144" s="46"/>
      <c r="J1144" s="16"/>
      <c r="K1144" s="16"/>
      <c r="L1144" s="16"/>
      <c r="M1144" s="11" t="str">
        <f t="shared" si="57"/>
        <v>AWAITING INPUT</v>
      </c>
      <c r="O1144" s="15"/>
      <c r="P1144" s="13" t="str">
        <f t="shared" si="56"/>
        <v>←</v>
      </c>
      <c r="Q1144" s="7" t="str" cm="1">
        <f t="array" ref="Q1144">_xlfn.IFS(M1144="ACTIVE","",M1144="LEAVER","ENTER DOL",M1144="LEAVER @ 31/03","ENTER DOL",M1144="OPT OUT","ENTER OPT OUT DATE",M1144="CAREER BREAK","ENTER START DATE OF CAREER BREAK",M1144="DEATH IN SERVICE","ENTER DATE OF DEATH",M1144="SWITCH TO PARTNERSHIP","ENTER SWITCH DATE",M1144="SWITCH TO ALPHA","ENTER SWITCH DATE",M1144="NEW JOINER","ENTER EMPLOYMENT START DATE",M1144="OPT IN","ENTER OPT IN DATE",M1144="NEW JOINER / LEAVER","ENTER START DATE AND DOL",M1144="NEW JOINER / OPT OUT","ENTER START DATE AND DATE OF OPT OUT",M1144="NEW JOINER / PARTNERSHIP","ENTER START DATE AND DATE OF SWITCH TO PARTNERSHIP",M1144="LEAVER FROM CAREER BREAK","ENTER DOL",M1144="LEAVER FROM OPT OUT","ENTER DOL",M1144="LEAVER FROM PARTNERSHIP","ENTER DOL",M1144="RETURN FROM CAREER BREAK","ENTER RETURN BACK DATE",M1144="INVALID COMBINATION","REVIEW INPUT",M1144="AWAITING INPUT","AWAITING INPUT",M1144="CONTINUOUS OPT OUT","",M1144="CONTINUOUS CAREER BREAK","",M1144="CONTINUOUS PARTNERSHIP","")</f>
        <v>AWAITING INPUT</v>
      </c>
      <c r="S1144" s="11" t="str">
        <f t="shared" si="55"/>
        <v/>
      </c>
    </row>
    <row r="1145" spans="1:19" ht="20.25" x14ac:dyDescent="0.25">
      <c r="A1145" s="46"/>
      <c r="B1145" s="46"/>
      <c r="C1145" s="46"/>
      <c r="D1145" s="46"/>
      <c r="E1145" s="46"/>
      <c r="F1145" s="46"/>
      <c r="G1145" s="46"/>
      <c r="H1145" s="46"/>
      <c r="J1145" s="16"/>
      <c r="K1145" s="16"/>
      <c r="L1145" s="16"/>
      <c r="M1145" s="11" t="str">
        <f t="shared" si="57"/>
        <v>AWAITING INPUT</v>
      </c>
      <c r="O1145" s="15"/>
      <c r="P1145" s="13" t="str">
        <f t="shared" si="56"/>
        <v>←</v>
      </c>
      <c r="Q1145" s="7" t="str" cm="1">
        <f t="array" ref="Q1145">_xlfn.IFS(M1145="ACTIVE","",M1145="LEAVER","ENTER DOL",M1145="LEAVER @ 31/03","ENTER DOL",M1145="OPT OUT","ENTER OPT OUT DATE",M1145="CAREER BREAK","ENTER START DATE OF CAREER BREAK",M1145="DEATH IN SERVICE","ENTER DATE OF DEATH",M1145="SWITCH TO PARTNERSHIP","ENTER SWITCH DATE",M1145="SWITCH TO ALPHA","ENTER SWITCH DATE",M1145="NEW JOINER","ENTER EMPLOYMENT START DATE",M1145="OPT IN","ENTER OPT IN DATE",M1145="NEW JOINER / LEAVER","ENTER START DATE AND DOL",M1145="NEW JOINER / OPT OUT","ENTER START DATE AND DATE OF OPT OUT",M1145="NEW JOINER / PARTNERSHIP","ENTER START DATE AND DATE OF SWITCH TO PARTNERSHIP",M1145="LEAVER FROM CAREER BREAK","ENTER DOL",M1145="LEAVER FROM OPT OUT","ENTER DOL",M1145="LEAVER FROM PARTNERSHIP","ENTER DOL",M1145="RETURN FROM CAREER BREAK","ENTER RETURN BACK DATE",M1145="INVALID COMBINATION","REVIEW INPUT",M1145="AWAITING INPUT","AWAITING INPUT",M1145="CONTINUOUS OPT OUT","",M1145="CONTINUOUS CAREER BREAK","",M1145="CONTINUOUS PARTNERSHIP","")</f>
        <v>AWAITING INPUT</v>
      </c>
      <c r="S1145" s="11" t="str">
        <f t="shared" si="55"/>
        <v/>
      </c>
    </row>
    <row r="1146" spans="1:19" ht="20.25" x14ac:dyDescent="0.25">
      <c r="A1146" s="46"/>
      <c r="B1146" s="46"/>
      <c r="C1146" s="46"/>
      <c r="D1146" s="46"/>
      <c r="E1146" s="46"/>
      <c r="F1146" s="46"/>
      <c r="G1146" s="46"/>
      <c r="H1146" s="46"/>
      <c r="J1146" s="16"/>
      <c r="K1146" s="16"/>
      <c r="L1146" s="16"/>
      <c r="M1146" s="11" t="str">
        <f t="shared" si="57"/>
        <v>AWAITING INPUT</v>
      </c>
      <c r="O1146" s="15"/>
      <c r="P1146" s="13" t="str">
        <f t="shared" si="56"/>
        <v>←</v>
      </c>
      <c r="Q1146" s="7" t="str" cm="1">
        <f t="array" ref="Q1146">_xlfn.IFS(M1146="ACTIVE","",M1146="LEAVER","ENTER DOL",M1146="LEAVER @ 31/03","ENTER DOL",M1146="OPT OUT","ENTER OPT OUT DATE",M1146="CAREER BREAK","ENTER START DATE OF CAREER BREAK",M1146="DEATH IN SERVICE","ENTER DATE OF DEATH",M1146="SWITCH TO PARTNERSHIP","ENTER SWITCH DATE",M1146="SWITCH TO ALPHA","ENTER SWITCH DATE",M1146="NEW JOINER","ENTER EMPLOYMENT START DATE",M1146="OPT IN","ENTER OPT IN DATE",M1146="NEW JOINER / LEAVER","ENTER START DATE AND DOL",M1146="NEW JOINER / OPT OUT","ENTER START DATE AND DATE OF OPT OUT",M1146="NEW JOINER / PARTNERSHIP","ENTER START DATE AND DATE OF SWITCH TO PARTNERSHIP",M1146="LEAVER FROM CAREER BREAK","ENTER DOL",M1146="LEAVER FROM OPT OUT","ENTER DOL",M1146="LEAVER FROM PARTNERSHIP","ENTER DOL",M1146="RETURN FROM CAREER BREAK","ENTER RETURN BACK DATE",M1146="INVALID COMBINATION","REVIEW INPUT",M1146="AWAITING INPUT","AWAITING INPUT",M1146="CONTINUOUS OPT OUT","",M1146="CONTINUOUS CAREER BREAK","",M1146="CONTINUOUS PARTNERSHIP","")</f>
        <v>AWAITING INPUT</v>
      </c>
      <c r="S1146" s="11" t="str">
        <f t="shared" si="55"/>
        <v/>
      </c>
    </row>
    <row r="1147" spans="1:19" ht="20.25" x14ac:dyDescent="0.25">
      <c r="A1147" s="46"/>
      <c r="B1147" s="46"/>
      <c r="C1147" s="46"/>
      <c r="D1147" s="46"/>
      <c r="E1147" s="46"/>
      <c r="F1147" s="46"/>
      <c r="G1147" s="46"/>
      <c r="H1147" s="46"/>
      <c r="J1147" s="16"/>
      <c r="K1147" s="16"/>
      <c r="L1147" s="16"/>
      <c r="M1147" s="11" t="str">
        <f t="shared" si="57"/>
        <v>AWAITING INPUT</v>
      </c>
      <c r="O1147" s="15"/>
      <c r="P1147" s="13" t="str">
        <f t="shared" si="56"/>
        <v>←</v>
      </c>
      <c r="Q1147" s="7" t="str" cm="1">
        <f t="array" ref="Q1147">_xlfn.IFS(M1147="ACTIVE","",M1147="LEAVER","ENTER DOL",M1147="LEAVER @ 31/03","ENTER DOL",M1147="OPT OUT","ENTER OPT OUT DATE",M1147="CAREER BREAK","ENTER START DATE OF CAREER BREAK",M1147="DEATH IN SERVICE","ENTER DATE OF DEATH",M1147="SWITCH TO PARTNERSHIP","ENTER SWITCH DATE",M1147="SWITCH TO ALPHA","ENTER SWITCH DATE",M1147="NEW JOINER","ENTER EMPLOYMENT START DATE",M1147="OPT IN","ENTER OPT IN DATE",M1147="NEW JOINER / LEAVER","ENTER START DATE AND DOL",M1147="NEW JOINER / OPT OUT","ENTER START DATE AND DATE OF OPT OUT",M1147="NEW JOINER / PARTNERSHIP","ENTER START DATE AND DATE OF SWITCH TO PARTNERSHIP",M1147="LEAVER FROM CAREER BREAK","ENTER DOL",M1147="LEAVER FROM OPT OUT","ENTER DOL",M1147="LEAVER FROM PARTNERSHIP","ENTER DOL",M1147="RETURN FROM CAREER BREAK","ENTER RETURN BACK DATE",M1147="INVALID COMBINATION","REVIEW INPUT",M1147="AWAITING INPUT","AWAITING INPUT",M1147="CONTINUOUS OPT OUT","",M1147="CONTINUOUS CAREER BREAK","",M1147="CONTINUOUS PARTNERSHIP","")</f>
        <v>AWAITING INPUT</v>
      </c>
      <c r="S1147" s="11" t="str">
        <f t="shared" si="55"/>
        <v/>
      </c>
    </row>
    <row r="1148" spans="1:19" ht="20.25" x14ac:dyDescent="0.25">
      <c r="A1148" s="46"/>
      <c r="B1148" s="46"/>
      <c r="C1148" s="46"/>
      <c r="D1148" s="46"/>
      <c r="E1148" s="46"/>
      <c r="F1148" s="46"/>
      <c r="G1148" s="46"/>
      <c r="H1148" s="46"/>
      <c r="J1148" s="16"/>
      <c r="K1148" s="16"/>
      <c r="L1148" s="16"/>
      <c r="M1148" s="11" t="str">
        <f t="shared" si="57"/>
        <v>AWAITING INPUT</v>
      </c>
      <c r="O1148" s="15"/>
      <c r="P1148" s="13" t="str">
        <f t="shared" si="56"/>
        <v>←</v>
      </c>
      <c r="Q1148" s="7" t="str" cm="1">
        <f t="array" ref="Q1148">_xlfn.IFS(M1148="ACTIVE","",M1148="LEAVER","ENTER DOL",M1148="LEAVER @ 31/03","ENTER DOL",M1148="OPT OUT","ENTER OPT OUT DATE",M1148="CAREER BREAK","ENTER START DATE OF CAREER BREAK",M1148="DEATH IN SERVICE","ENTER DATE OF DEATH",M1148="SWITCH TO PARTNERSHIP","ENTER SWITCH DATE",M1148="SWITCH TO ALPHA","ENTER SWITCH DATE",M1148="NEW JOINER","ENTER EMPLOYMENT START DATE",M1148="OPT IN","ENTER OPT IN DATE",M1148="NEW JOINER / LEAVER","ENTER START DATE AND DOL",M1148="NEW JOINER / OPT OUT","ENTER START DATE AND DATE OF OPT OUT",M1148="NEW JOINER / PARTNERSHIP","ENTER START DATE AND DATE OF SWITCH TO PARTNERSHIP",M1148="LEAVER FROM CAREER BREAK","ENTER DOL",M1148="LEAVER FROM OPT OUT","ENTER DOL",M1148="LEAVER FROM PARTNERSHIP","ENTER DOL",M1148="RETURN FROM CAREER BREAK","ENTER RETURN BACK DATE",M1148="INVALID COMBINATION","REVIEW INPUT",M1148="AWAITING INPUT","AWAITING INPUT",M1148="CONTINUOUS OPT OUT","",M1148="CONTINUOUS CAREER BREAK","",M1148="CONTINUOUS PARTNERSHIP","")</f>
        <v>AWAITING INPUT</v>
      </c>
      <c r="S1148" s="11" t="str">
        <f t="shared" si="55"/>
        <v/>
      </c>
    </row>
    <row r="1149" spans="1:19" ht="20.25" x14ac:dyDescent="0.25">
      <c r="A1149" s="46"/>
      <c r="B1149" s="46"/>
      <c r="C1149" s="46"/>
      <c r="D1149" s="46"/>
      <c r="E1149" s="46"/>
      <c r="F1149" s="46"/>
      <c r="G1149" s="46"/>
      <c r="H1149" s="46"/>
      <c r="J1149" s="16"/>
      <c r="K1149" s="16"/>
      <c r="L1149" s="16"/>
      <c r="M1149" s="11" t="str">
        <f t="shared" si="57"/>
        <v>AWAITING INPUT</v>
      </c>
      <c r="O1149" s="15"/>
      <c r="P1149" s="13" t="str">
        <f t="shared" si="56"/>
        <v>←</v>
      </c>
      <c r="Q1149" s="7" t="str" cm="1">
        <f t="array" ref="Q1149">_xlfn.IFS(M1149="ACTIVE","",M1149="LEAVER","ENTER DOL",M1149="LEAVER @ 31/03","ENTER DOL",M1149="OPT OUT","ENTER OPT OUT DATE",M1149="CAREER BREAK","ENTER START DATE OF CAREER BREAK",M1149="DEATH IN SERVICE","ENTER DATE OF DEATH",M1149="SWITCH TO PARTNERSHIP","ENTER SWITCH DATE",M1149="SWITCH TO ALPHA","ENTER SWITCH DATE",M1149="NEW JOINER","ENTER EMPLOYMENT START DATE",M1149="OPT IN","ENTER OPT IN DATE",M1149="NEW JOINER / LEAVER","ENTER START DATE AND DOL",M1149="NEW JOINER / OPT OUT","ENTER START DATE AND DATE OF OPT OUT",M1149="NEW JOINER / PARTNERSHIP","ENTER START DATE AND DATE OF SWITCH TO PARTNERSHIP",M1149="LEAVER FROM CAREER BREAK","ENTER DOL",M1149="LEAVER FROM OPT OUT","ENTER DOL",M1149="LEAVER FROM PARTNERSHIP","ENTER DOL",M1149="RETURN FROM CAREER BREAK","ENTER RETURN BACK DATE",M1149="INVALID COMBINATION","REVIEW INPUT",M1149="AWAITING INPUT","AWAITING INPUT",M1149="CONTINUOUS OPT OUT","",M1149="CONTINUOUS CAREER BREAK","",M1149="CONTINUOUS PARTNERSHIP","")</f>
        <v>AWAITING INPUT</v>
      </c>
      <c r="S1149" s="11" t="str">
        <f t="shared" si="55"/>
        <v/>
      </c>
    </row>
    <row r="1150" spans="1:19" ht="20.25" x14ac:dyDescent="0.25">
      <c r="A1150" s="46"/>
      <c r="B1150" s="46"/>
      <c r="C1150" s="46"/>
      <c r="D1150" s="46"/>
      <c r="E1150" s="46"/>
      <c r="F1150" s="46"/>
      <c r="G1150" s="46"/>
      <c r="H1150" s="46"/>
      <c r="J1150" s="16"/>
      <c r="K1150" s="16"/>
      <c r="L1150" s="16"/>
      <c r="M1150" s="11" t="str">
        <f t="shared" si="57"/>
        <v>AWAITING INPUT</v>
      </c>
      <c r="O1150" s="15"/>
      <c r="P1150" s="13" t="str">
        <f t="shared" si="56"/>
        <v>←</v>
      </c>
      <c r="Q1150" s="7" t="str" cm="1">
        <f t="array" ref="Q1150">_xlfn.IFS(M1150="ACTIVE","",M1150="LEAVER","ENTER DOL",M1150="LEAVER @ 31/03","ENTER DOL",M1150="OPT OUT","ENTER OPT OUT DATE",M1150="CAREER BREAK","ENTER START DATE OF CAREER BREAK",M1150="DEATH IN SERVICE","ENTER DATE OF DEATH",M1150="SWITCH TO PARTNERSHIP","ENTER SWITCH DATE",M1150="SWITCH TO ALPHA","ENTER SWITCH DATE",M1150="NEW JOINER","ENTER EMPLOYMENT START DATE",M1150="OPT IN","ENTER OPT IN DATE",M1150="NEW JOINER / LEAVER","ENTER START DATE AND DOL",M1150="NEW JOINER / OPT OUT","ENTER START DATE AND DATE OF OPT OUT",M1150="NEW JOINER / PARTNERSHIP","ENTER START DATE AND DATE OF SWITCH TO PARTNERSHIP",M1150="LEAVER FROM CAREER BREAK","ENTER DOL",M1150="LEAVER FROM OPT OUT","ENTER DOL",M1150="LEAVER FROM PARTNERSHIP","ENTER DOL",M1150="RETURN FROM CAREER BREAK","ENTER RETURN BACK DATE",M1150="INVALID COMBINATION","REVIEW INPUT",M1150="AWAITING INPUT","AWAITING INPUT",M1150="CONTINUOUS OPT OUT","",M1150="CONTINUOUS CAREER BREAK","",M1150="CONTINUOUS PARTNERSHIP","")</f>
        <v>AWAITING INPUT</v>
      </c>
      <c r="S1150" s="11" t="str">
        <f t="shared" si="55"/>
        <v/>
      </c>
    </row>
    <row r="1151" spans="1:19" ht="20.25" x14ac:dyDescent="0.25">
      <c r="A1151" s="46"/>
      <c r="B1151" s="46"/>
      <c r="C1151" s="46"/>
      <c r="D1151" s="46"/>
      <c r="E1151" s="46"/>
      <c r="F1151" s="46"/>
      <c r="G1151" s="46"/>
      <c r="H1151" s="46"/>
      <c r="J1151" s="16"/>
      <c r="K1151" s="16"/>
      <c r="L1151" s="16"/>
      <c r="M1151" s="11" t="str">
        <f t="shared" si="57"/>
        <v>AWAITING INPUT</v>
      </c>
      <c r="O1151" s="15"/>
      <c r="P1151" s="13" t="str">
        <f t="shared" si="56"/>
        <v>←</v>
      </c>
      <c r="Q1151" s="7" t="str" cm="1">
        <f t="array" ref="Q1151">_xlfn.IFS(M1151="ACTIVE","",M1151="LEAVER","ENTER DOL",M1151="LEAVER @ 31/03","ENTER DOL",M1151="OPT OUT","ENTER OPT OUT DATE",M1151="CAREER BREAK","ENTER START DATE OF CAREER BREAK",M1151="DEATH IN SERVICE","ENTER DATE OF DEATH",M1151="SWITCH TO PARTNERSHIP","ENTER SWITCH DATE",M1151="SWITCH TO ALPHA","ENTER SWITCH DATE",M1151="NEW JOINER","ENTER EMPLOYMENT START DATE",M1151="OPT IN","ENTER OPT IN DATE",M1151="NEW JOINER / LEAVER","ENTER START DATE AND DOL",M1151="NEW JOINER / OPT OUT","ENTER START DATE AND DATE OF OPT OUT",M1151="NEW JOINER / PARTNERSHIP","ENTER START DATE AND DATE OF SWITCH TO PARTNERSHIP",M1151="LEAVER FROM CAREER BREAK","ENTER DOL",M1151="LEAVER FROM OPT OUT","ENTER DOL",M1151="LEAVER FROM PARTNERSHIP","ENTER DOL",M1151="RETURN FROM CAREER BREAK","ENTER RETURN BACK DATE",M1151="INVALID COMBINATION","REVIEW INPUT",M1151="AWAITING INPUT","AWAITING INPUT",M1151="CONTINUOUS OPT OUT","",M1151="CONTINUOUS CAREER BREAK","",M1151="CONTINUOUS PARTNERSHIP","")</f>
        <v>AWAITING INPUT</v>
      </c>
      <c r="S1151" s="11" t="str">
        <f t="shared" si="55"/>
        <v/>
      </c>
    </row>
    <row r="1152" spans="1:19" ht="20.25" x14ac:dyDescent="0.25">
      <c r="A1152" s="46"/>
      <c r="B1152" s="46"/>
      <c r="C1152" s="46"/>
      <c r="D1152" s="46"/>
      <c r="E1152" s="46"/>
      <c r="F1152" s="46"/>
      <c r="G1152" s="46"/>
      <c r="H1152" s="46"/>
      <c r="J1152" s="16"/>
      <c r="K1152" s="16"/>
      <c r="L1152" s="16"/>
      <c r="M1152" s="11" t="str">
        <f t="shared" si="57"/>
        <v>AWAITING INPUT</v>
      </c>
      <c r="O1152" s="15"/>
      <c r="P1152" s="13" t="str">
        <f t="shared" si="56"/>
        <v>←</v>
      </c>
      <c r="Q1152" s="7" t="str" cm="1">
        <f t="array" ref="Q1152">_xlfn.IFS(M1152="ACTIVE","",M1152="LEAVER","ENTER DOL",M1152="LEAVER @ 31/03","ENTER DOL",M1152="OPT OUT","ENTER OPT OUT DATE",M1152="CAREER BREAK","ENTER START DATE OF CAREER BREAK",M1152="DEATH IN SERVICE","ENTER DATE OF DEATH",M1152="SWITCH TO PARTNERSHIP","ENTER SWITCH DATE",M1152="SWITCH TO ALPHA","ENTER SWITCH DATE",M1152="NEW JOINER","ENTER EMPLOYMENT START DATE",M1152="OPT IN","ENTER OPT IN DATE",M1152="NEW JOINER / LEAVER","ENTER START DATE AND DOL",M1152="NEW JOINER / OPT OUT","ENTER START DATE AND DATE OF OPT OUT",M1152="NEW JOINER / PARTNERSHIP","ENTER START DATE AND DATE OF SWITCH TO PARTNERSHIP",M1152="LEAVER FROM CAREER BREAK","ENTER DOL",M1152="LEAVER FROM OPT OUT","ENTER DOL",M1152="LEAVER FROM PARTNERSHIP","ENTER DOL",M1152="RETURN FROM CAREER BREAK","ENTER RETURN BACK DATE",M1152="INVALID COMBINATION","REVIEW INPUT",M1152="AWAITING INPUT","AWAITING INPUT",M1152="CONTINUOUS OPT OUT","",M1152="CONTINUOUS CAREER BREAK","",M1152="CONTINUOUS PARTNERSHIP","")</f>
        <v>AWAITING INPUT</v>
      </c>
      <c r="S1152" s="11" t="str">
        <f t="shared" si="55"/>
        <v/>
      </c>
    </row>
    <row r="1153" spans="1:19" ht="20.25" x14ac:dyDescent="0.25">
      <c r="A1153" s="46"/>
      <c r="B1153" s="46"/>
      <c r="C1153" s="46"/>
      <c r="D1153" s="46"/>
      <c r="E1153" s="46"/>
      <c r="F1153" s="46"/>
      <c r="G1153" s="46"/>
      <c r="H1153" s="46"/>
      <c r="J1153" s="16"/>
      <c r="K1153" s="16"/>
      <c r="L1153" s="16"/>
      <c r="M1153" s="11" t="str">
        <f t="shared" si="57"/>
        <v>AWAITING INPUT</v>
      </c>
      <c r="O1153" s="15"/>
      <c r="P1153" s="13" t="str">
        <f t="shared" si="56"/>
        <v>←</v>
      </c>
      <c r="Q1153" s="7" t="str" cm="1">
        <f t="array" ref="Q1153">_xlfn.IFS(M1153="ACTIVE","",M1153="LEAVER","ENTER DOL",M1153="LEAVER @ 31/03","ENTER DOL",M1153="OPT OUT","ENTER OPT OUT DATE",M1153="CAREER BREAK","ENTER START DATE OF CAREER BREAK",M1153="DEATH IN SERVICE","ENTER DATE OF DEATH",M1153="SWITCH TO PARTNERSHIP","ENTER SWITCH DATE",M1153="SWITCH TO ALPHA","ENTER SWITCH DATE",M1153="NEW JOINER","ENTER EMPLOYMENT START DATE",M1153="OPT IN","ENTER OPT IN DATE",M1153="NEW JOINER / LEAVER","ENTER START DATE AND DOL",M1153="NEW JOINER / OPT OUT","ENTER START DATE AND DATE OF OPT OUT",M1153="NEW JOINER / PARTNERSHIP","ENTER START DATE AND DATE OF SWITCH TO PARTNERSHIP",M1153="LEAVER FROM CAREER BREAK","ENTER DOL",M1153="LEAVER FROM OPT OUT","ENTER DOL",M1153="LEAVER FROM PARTNERSHIP","ENTER DOL",M1153="RETURN FROM CAREER BREAK","ENTER RETURN BACK DATE",M1153="INVALID COMBINATION","REVIEW INPUT",M1153="AWAITING INPUT","AWAITING INPUT",M1153="CONTINUOUS OPT OUT","",M1153="CONTINUOUS CAREER BREAK","",M1153="CONTINUOUS PARTNERSHIP","")</f>
        <v>AWAITING INPUT</v>
      </c>
      <c r="S1153" s="11" t="str">
        <f t="shared" si="55"/>
        <v/>
      </c>
    </row>
    <row r="1154" spans="1:19" ht="20.25" x14ac:dyDescent="0.25">
      <c r="A1154" s="46"/>
      <c r="B1154" s="46"/>
      <c r="C1154" s="46"/>
      <c r="D1154" s="46"/>
      <c r="E1154" s="46"/>
      <c r="F1154" s="46"/>
      <c r="G1154" s="46"/>
      <c r="H1154" s="46"/>
      <c r="J1154" s="16"/>
      <c r="K1154" s="16"/>
      <c r="L1154" s="16"/>
      <c r="M1154" s="11" t="str">
        <f t="shared" si="57"/>
        <v>AWAITING INPUT</v>
      </c>
      <c r="O1154" s="15"/>
      <c r="P1154" s="13" t="str">
        <f t="shared" si="56"/>
        <v>←</v>
      </c>
      <c r="Q1154" s="7" t="str" cm="1">
        <f t="array" ref="Q1154">_xlfn.IFS(M1154="ACTIVE","",M1154="LEAVER","ENTER DOL",M1154="LEAVER @ 31/03","ENTER DOL",M1154="OPT OUT","ENTER OPT OUT DATE",M1154="CAREER BREAK","ENTER START DATE OF CAREER BREAK",M1154="DEATH IN SERVICE","ENTER DATE OF DEATH",M1154="SWITCH TO PARTNERSHIP","ENTER SWITCH DATE",M1154="SWITCH TO ALPHA","ENTER SWITCH DATE",M1154="NEW JOINER","ENTER EMPLOYMENT START DATE",M1154="OPT IN","ENTER OPT IN DATE",M1154="NEW JOINER / LEAVER","ENTER START DATE AND DOL",M1154="NEW JOINER / OPT OUT","ENTER START DATE AND DATE OF OPT OUT",M1154="NEW JOINER / PARTNERSHIP","ENTER START DATE AND DATE OF SWITCH TO PARTNERSHIP",M1154="LEAVER FROM CAREER BREAK","ENTER DOL",M1154="LEAVER FROM OPT OUT","ENTER DOL",M1154="LEAVER FROM PARTNERSHIP","ENTER DOL",M1154="RETURN FROM CAREER BREAK","ENTER RETURN BACK DATE",M1154="INVALID COMBINATION","REVIEW INPUT",M1154="AWAITING INPUT","AWAITING INPUT",M1154="CONTINUOUS OPT OUT","",M1154="CONTINUOUS CAREER BREAK","",M1154="CONTINUOUS PARTNERSHIP","")</f>
        <v>AWAITING INPUT</v>
      </c>
      <c r="S1154" s="11" t="str">
        <f t="shared" si="55"/>
        <v/>
      </c>
    </row>
    <row r="1155" spans="1:19" ht="20.25" x14ac:dyDescent="0.25">
      <c r="A1155" s="46"/>
      <c r="B1155" s="46"/>
      <c r="C1155" s="46"/>
      <c r="D1155" s="46"/>
      <c r="E1155" s="46"/>
      <c r="F1155" s="46"/>
      <c r="G1155" s="46"/>
      <c r="H1155" s="46"/>
      <c r="J1155" s="16"/>
      <c r="K1155" s="16"/>
      <c r="L1155" s="16"/>
      <c r="M1155" s="11" t="str">
        <f t="shared" si="57"/>
        <v>AWAITING INPUT</v>
      </c>
      <c r="O1155" s="15"/>
      <c r="P1155" s="13" t="str">
        <f t="shared" si="56"/>
        <v>←</v>
      </c>
      <c r="Q1155" s="7" t="str" cm="1">
        <f t="array" ref="Q1155">_xlfn.IFS(M1155="ACTIVE","",M1155="LEAVER","ENTER DOL",M1155="LEAVER @ 31/03","ENTER DOL",M1155="OPT OUT","ENTER OPT OUT DATE",M1155="CAREER BREAK","ENTER START DATE OF CAREER BREAK",M1155="DEATH IN SERVICE","ENTER DATE OF DEATH",M1155="SWITCH TO PARTNERSHIP","ENTER SWITCH DATE",M1155="SWITCH TO ALPHA","ENTER SWITCH DATE",M1155="NEW JOINER","ENTER EMPLOYMENT START DATE",M1155="OPT IN","ENTER OPT IN DATE",M1155="NEW JOINER / LEAVER","ENTER START DATE AND DOL",M1155="NEW JOINER / OPT OUT","ENTER START DATE AND DATE OF OPT OUT",M1155="NEW JOINER / PARTNERSHIP","ENTER START DATE AND DATE OF SWITCH TO PARTNERSHIP",M1155="LEAVER FROM CAREER BREAK","ENTER DOL",M1155="LEAVER FROM OPT OUT","ENTER DOL",M1155="LEAVER FROM PARTNERSHIP","ENTER DOL",M1155="RETURN FROM CAREER BREAK","ENTER RETURN BACK DATE",M1155="INVALID COMBINATION","REVIEW INPUT",M1155="AWAITING INPUT","AWAITING INPUT",M1155="CONTINUOUS OPT OUT","",M1155="CONTINUOUS CAREER BREAK","",M1155="CONTINUOUS PARTNERSHIP","")</f>
        <v>AWAITING INPUT</v>
      </c>
      <c r="S1155" s="11" t="str">
        <f t="shared" si="55"/>
        <v/>
      </c>
    </row>
    <row r="1156" spans="1:19" ht="20.25" x14ac:dyDescent="0.25">
      <c r="A1156" s="46"/>
      <c r="B1156" s="46"/>
      <c r="C1156" s="46"/>
      <c r="D1156" s="46"/>
      <c r="E1156" s="46"/>
      <c r="F1156" s="46"/>
      <c r="G1156" s="46"/>
      <c r="H1156" s="46"/>
      <c r="J1156" s="16"/>
      <c r="K1156" s="16"/>
      <c r="L1156" s="16"/>
      <c r="M1156" s="11" t="str">
        <f t="shared" si="57"/>
        <v>AWAITING INPUT</v>
      </c>
      <c r="O1156" s="15"/>
      <c r="P1156" s="13" t="str">
        <f t="shared" si="56"/>
        <v>←</v>
      </c>
      <c r="Q1156" s="7" t="str" cm="1">
        <f t="array" ref="Q1156">_xlfn.IFS(M1156="ACTIVE","",M1156="LEAVER","ENTER DOL",M1156="LEAVER @ 31/03","ENTER DOL",M1156="OPT OUT","ENTER OPT OUT DATE",M1156="CAREER BREAK","ENTER START DATE OF CAREER BREAK",M1156="DEATH IN SERVICE","ENTER DATE OF DEATH",M1156="SWITCH TO PARTNERSHIP","ENTER SWITCH DATE",M1156="SWITCH TO ALPHA","ENTER SWITCH DATE",M1156="NEW JOINER","ENTER EMPLOYMENT START DATE",M1156="OPT IN","ENTER OPT IN DATE",M1156="NEW JOINER / LEAVER","ENTER START DATE AND DOL",M1156="NEW JOINER / OPT OUT","ENTER START DATE AND DATE OF OPT OUT",M1156="NEW JOINER / PARTNERSHIP","ENTER START DATE AND DATE OF SWITCH TO PARTNERSHIP",M1156="LEAVER FROM CAREER BREAK","ENTER DOL",M1156="LEAVER FROM OPT OUT","ENTER DOL",M1156="LEAVER FROM PARTNERSHIP","ENTER DOL",M1156="RETURN FROM CAREER BREAK","ENTER RETURN BACK DATE",M1156="INVALID COMBINATION","REVIEW INPUT",M1156="AWAITING INPUT","AWAITING INPUT",M1156="CONTINUOUS OPT OUT","",M1156="CONTINUOUS CAREER BREAK","",M1156="CONTINUOUS PARTNERSHIP","")</f>
        <v>AWAITING INPUT</v>
      </c>
      <c r="S1156" s="11" t="str">
        <f t="shared" si="55"/>
        <v/>
      </c>
    </row>
    <row r="1157" spans="1:19" ht="20.25" x14ac:dyDescent="0.25">
      <c r="A1157" s="46"/>
      <c r="B1157" s="46"/>
      <c r="C1157" s="46"/>
      <c r="D1157" s="46"/>
      <c r="E1157" s="46"/>
      <c r="F1157" s="46"/>
      <c r="G1157" s="46"/>
      <c r="H1157" s="46"/>
      <c r="J1157" s="16"/>
      <c r="K1157" s="16"/>
      <c r="L1157" s="16"/>
      <c r="M1157" s="11" t="str">
        <f t="shared" si="57"/>
        <v>AWAITING INPUT</v>
      </c>
      <c r="O1157" s="15"/>
      <c r="P1157" s="13" t="str">
        <f t="shared" si="56"/>
        <v>←</v>
      </c>
      <c r="Q1157" s="7" t="str" cm="1">
        <f t="array" ref="Q1157">_xlfn.IFS(M1157="ACTIVE","",M1157="LEAVER","ENTER DOL",M1157="LEAVER @ 31/03","ENTER DOL",M1157="OPT OUT","ENTER OPT OUT DATE",M1157="CAREER BREAK","ENTER START DATE OF CAREER BREAK",M1157="DEATH IN SERVICE","ENTER DATE OF DEATH",M1157="SWITCH TO PARTNERSHIP","ENTER SWITCH DATE",M1157="SWITCH TO ALPHA","ENTER SWITCH DATE",M1157="NEW JOINER","ENTER EMPLOYMENT START DATE",M1157="OPT IN","ENTER OPT IN DATE",M1157="NEW JOINER / LEAVER","ENTER START DATE AND DOL",M1157="NEW JOINER / OPT OUT","ENTER START DATE AND DATE OF OPT OUT",M1157="NEW JOINER / PARTNERSHIP","ENTER START DATE AND DATE OF SWITCH TO PARTNERSHIP",M1157="LEAVER FROM CAREER BREAK","ENTER DOL",M1157="LEAVER FROM OPT OUT","ENTER DOL",M1157="LEAVER FROM PARTNERSHIP","ENTER DOL",M1157="RETURN FROM CAREER BREAK","ENTER RETURN BACK DATE",M1157="INVALID COMBINATION","REVIEW INPUT",M1157="AWAITING INPUT","AWAITING INPUT",M1157="CONTINUOUS OPT OUT","",M1157="CONTINUOUS CAREER BREAK","",M1157="CONTINUOUS PARTNERSHIP","")</f>
        <v>AWAITING INPUT</v>
      </c>
      <c r="S1157" s="11" t="str">
        <f t="shared" si="55"/>
        <v/>
      </c>
    </row>
    <row r="1158" spans="1:19" ht="20.25" x14ac:dyDescent="0.25">
      <c r="A1158" s="46"/>
      <c r="B1158" s="46"/>
      <c r="C1158" s="46"/>
      <c r="D1158" s="46"/>
      <c r="E1158" s="46"/>
      <c r="F1158" s="46"/>
      <c r="G1158" s="46"/>
      <c r="H1158" s="46"/>
      <c r="J1158" s="16"/>
      <c r="K1158" s="16"/>
      <c r="L1158" s="16"/>
      <c r="M1158" s="11" t="str">
        <f t="shared" si="57"/>
        <v>AWAITING INPUT</v>
      </c>
      <c r="O1158" s="15"/>
      <c r="P1158" s="13" t="str">
        <f t="shared" si="56"/>
        <v>←</v>
      </c>
      <c r="Q1158" s="7" t="str" cm="1">
        <f t="array" ref="Q1158">_xlfn.IFS(M1158="ACTIVE","",M1158="LEAVER","ENTER DOL",M1158="LEAVER @ 31/03","ENTER DOL",M1158="OPT OUT","ENTER OPT OUT DATE",M1158="CAREER BREAK","ENTER START DATE OF CAREER BREAK",M1158="DEATH IN SERVICE","ENTER DATE OF DEATH",M1158="SWITCH TO PARTNERSHIP","ENTER SWITCH DATE",M1158="SWITCH TO ALPHA","ENTER SWITCH DATE",M1158="NEW JOINER","ENTER EMPLOYMENT START DATE",M1158="OPT IN","ENTER OPT IN DATE",M1158="NEW JOINER / LEAVER","ENTER START DATE AND DOL",M1158="NEW JOINER / OPT OUT","ENTER START DATE AND DATE OF OPT OUT",M1158="NEW JOINER / PARTNERSHIP","ENTER START DATE AND DATE OF SWITCH TO PARTNERSHIP",M1158="LEAVER FROM CAREER BREAK","ENTER DOL",M1158="LEAVER FROM OPT OUT","ENTER DOL",M1158="LEAVER FROM PARTNERSHIP","ENTER DOL",M1158="RETURN FROM CAREER BREAK","ENTER RETURN BACK DATE",M1158="INVALID COMBINATION","REVIEW INPUT",M1158="AWAITING INPUT","AWAITING INPUT",M1158="CONTINUOUS OPT OUT","",M1158="CONTINUOUS CAREER BREAK","",M1158="CONTINUOUS PARTNERSHIP","")</f>
        <v>AWAITING INPUT</v>
      </c>
      <c r="S1158" s="11" t="str">
        <f t="shared" si="55"/>
        <v/>
      </c>
    </row>
    <row r="1159" spans="1:19" ht="20.25" x14ac:dyDescent="0.25">
      <c r="A1159" s="46"/>
      <c r="B1159" s="46"/>
      <c r="C1159" s="46"/>
      <c r="D1159" s="46"/>
      <c r="E1159" s="46"/>
      <c r="F1159" s="46"/>
      <c r="G1159" s="46"/>
      <c r="H1159" s="46"/>
      <c r="J1159" s="16"/>
      <c r="K1159" s="16"/>
      <c r="L1159" s="16"/>
      <c r="M1159" s="11" t="str">
        <f t="shared" si="57"/>
        <v>AWAITING INPUT</v>
      </c>
      <c r="O1159" s="15"/>
      <c r="P1159" s="13" t="str">
        <f t="shared" si="56"/>
        <v>←</v>
      </c>
      <c r="Q1159" s="7" t="str" cm="1">
        <f t="array" ref="Q1159">_xlfn.IFS(M1159="ACTIVE","",M1159="LEAVER","ENTER DOL",M1159="LEAVER @ 31/03","ENTER DOL",M1159="OPT OUT","ENTER OPT OUT DATE",M1159="CAREER BREAK","ENTER START DATE OF CAREER BREAK",M1159="DEATH IN SERVICE","ENTER DATE OF DEATH",M1159="SWITCH TO PARTNERSHIP","ENTER SWITCH DATE",M1159="SWITCH TO ALPHA","ENTER SWITCH DATE",M1159="NEW JOINER","ENTER EMPLOYMENT START DATE",M1159="OPT IN","ENTER OPT IN DATE",M1159="NEW JOINER / LEAVER","ENTER START DATE AND DOL",M1159="NEW JOINER / OPT OUT","ENTER START DATE AND DATE OF OPT OUT",M1159="NEW JOINER / PARTNERSHIP","ENTER START DATE AND DATE OF SWITCH TO PARTNERSHIP",M1159="LEAVER FROM CAREER BREAK","ENTER DOL",M1159="LEAVER FROM OPT OUT","ENTER DOL",M1159="LEAVER FROM PARTNERSHIP","ENTER DOL",M1159="RETURN FROM CAREER BREAK","ENTER RETURN BACK DATE",M1159="INVALID COMBINATION","REVIEW INPUT",M1159="AWAITING INPUT","AWAITING INPUT",M1159="CONTINUOUS OPT OUT","",M1159="CONTINUOUS CAREER BREAK","",M1159="CONTINUOUS PARTNERSHIP","")</f>
        <v>AWAITING INPUT</v>
      </c>
      <c r="S1159" s="11" t="str">
        <f t="shared" si="55"/>
        <v/>
      </c>
    </row>
    <row r="1160" spans="1:19" ht="20.25" x14ac:dyDescent="0.25">
      <c r="A1160" s="46"/>
      <c r="B1160" s="46"/>
      <c r="C1160" s="46"/>
      <c r="D1160" s="46"/>
      <c r="E1160" s="46"/>
      <c r="F1160" s="46"/>
      <c r="G1160" s="46"/>
      <c r="H1160" s="46"/>
      <c r="J1160" s="16"/>
      <c r="K1160" s="16"/>
      <c r="L1160" s="16"/>
      <c r="M1160" s="11" t="str">
        <f t="shared" si="57"/>
        <v>AWAITING INPUT</v>
      </c>
      <c r="O1160" s="15"/>
      <c r="P1160" s="13" t="str">
        <f t="shared" si="56"/>
        <v>←</v>
      </c>
      <c r="Q1160" s="7" t="str" cm="1">
        <f t="array" ref="Q1160">_xlfn.IFS(M1160="ACTIVE","",M1160="LEAVER","ENTER DOL",M1160="LEAVER @ 31/03","ENTER DOL",M1160="OPT OUT","ENTER OPT OUT DATE",M1160="CAREER BREAK","ENTER START DATE OF CAREER BREAK",M1160="DEATH IN SERVICE","ENTER DATE OF DEATH",M1160="SWITCH TO PARTNERSHIP","ENTER SWITCH DATE",M1160="SWITCH TO ALPHA","ENTER SWITCH DATE",M1160="NEW JOINER","ENTER EMPLOYMENT START DATE",M1160="OPT IN","ENTER OPT IN DATE",M1160="NEW JOINER / LEAVER","ENTER START DATE AND DOL",M1160="NEW JOINER / OPT OUT","ENTER START DATE AND DATE OF OPT OUT",M1160="NEW JOINER / PARTNERSHIP","ENTER START DATE AND DATE OF SWITCH TO PARTNERSHIP",M1160="LEAVER FROM CAREER BREAK","ENTER DOL",M1160="LEAVER FROM OPT OUT","ENTER DOL",M1160="LEAVER FROM PARTNERSHIP","ENTER DOL",M1160="RETURN FROM CAREER BREAK","ENTER RETURN BACK DATE",M1160="INVALID COMBINATION","REVIEW INPUT",M1160="AWAITING INPUT","AWAITING INPUT",M1160="CONTINUOUS OPT OUT","",M1160="CONTINUOUS CAREER BREAK","",M1160="CONTINUOUS PARTNERSHIP","")</f>
        <v>AWAITING INPUT</v>
      </c>
      <c r="S1160" s="11" t="str">
        <f t="shared" si="55"/>
        <v/>
      </c>
    </row>
    <row r="1161" spans="1:19" ht="20.25" x14ac:dyDescent="0.25">
      <c r="A1161" s="46"/>
      <c r="B1161" s="46"/>
      <c r="C1161" s="46"/>
      <c r="D1161" s="46"/>
      <c r="E1161" s="46"/>
      <c r="F1161" s="46"/>
      <c r="G1161" s="46"/>
      <c r="H1161" s="46"/>
      <c r="J1161" s="16"/>
      <c r="K1161" s="16"/>
      <c r="L1161" s="16"/>
      <c r="M1161" s="11" t="str">
        <f t="shared" si="57"/>
        <v>AWAITING INPUT</v>
      </c>
      <c r="O1161" s="15"/>
      <c r="P1161" s="13" t="str">
        <f t="shared" si="56"/>
        <v>←</v>
      </c>
      <c r="Q1161" s="7" t="str" cm="1">
        <f t="array" ref="Q1161">_xlfn.IFS(M1161="ACTIVE","",M1161="LEAVER","ENTER DOL",M1161="LEAVER @ 31/03","ENTER DOL",M1161="OPT OUT","ENTER OPT OUT DATE",M1161="CAREER BREAK","ENTER START DATE OF CAREER BREAK",M1161="DEATH IN SERVICE","ENTER DATE OF DEATH",M1161="SWITCH TO PARTNERSHIP","ENTER SWITCH DATE",M1161="SWITCH TO ALPHA","ENTER SWITCH DATE",M1161="NEW JOINER","ENTER EMPLOYMENT START DATE",M1161="OPT IN","ENTER OPT IN DATE",M1161="NEW JOINER / LEAVER","ENTER START DATE AND DOL",M1161="NEW JOINER / OPT OUT","ENTER START DATE AND DATE OF OPT OUT",M1161="NEW JOINER / PARTNERSHIP","ENTER START DATE AND DATE OF SWITCH TO PARTNERSHIP",M1161="LEAVER FROM CAREER BREAK","ENTER DOL",M1161="LEAVER FROM OPT OUT","ENTER DOL",M1161="LEAVER FROM PARTNERSHIP","ENTER DOL",M1161="RETURN FROM CAREER BREAK","ENTER RETURN BACK DATE",M1161="INVALID COMBINATION","REVIEW INPUT",M1161="AWAITING INPUT","AWAITING INPUT",M1161="CONTINUOUS OPT OUT","",M1161="CONTINUOUS CAREER BREAK","",M1161="CONTINUOUS PARTNERSHIP","")</f>
        <v>AWAITING INPUT</v>
      </c>
      <c r="S1161" s="11" t="str">
        <f t="shared" ref="S1161:S1224" si="58">IF(AND($J1161="ACTIVE",$K1161="ACTIVE"),"A -&gt; A",IF(AND($J1161="INACTIVE",$K1161="ACTIVE"),"I -&gt; A",IF(AND($J1161="ACTIVE",$K1161="INACTIVE"),"A -&gt; I",IF(AND($J1161="INACTIVE",$K1161="INACTIVE"),"I -&gt; I",""))))</f>
        <v/>
      </c>
    </row>
    <row r="1162" spans="1:19" ht="20.25" x14ac:dyDescent="0.25">
      <c r="A1162" s="46"/>
      <c r="B1162" s="46"/>
      <c r="C1162" s="46"/>
      <c r="D1162" s="46"/>
      <c r="E1162" s="46"/>
      <c r="F1162" s="46"/>
      <c r="G1162" s="46"/>
      <c r="H1162" s="46"/>
      <c r="J1162" s="16"/>
      <c r="K1162" s="16"/>
      <c r="L1162" s="16"/>
      <c r="M1162" s="11" t="str">
        <f t="shared" si="57"/>
        <v>AWAITING INPUT</v>
      </c>
      <c r="O1162" s="15"/>
      <c r="P1162" s="13" t="str">
        <f t="shared" si="56"/>
        <v>←</v>
      </c>
      <c r="Q1162" s="7" t="str" cm="1">
        <f t="array" ref="Q1162">_xlfn.IFS(M1162="ACTIVE","",M1162="LEAVER","ENTER DOL",M1162="LEAVER @ 31/03","ENTER DOL",M1162="OPT OUT","ENTER OPT OUT DATE",M1162="CAREER BREAK","ENTER START DATE OF CAREER BREAK",M1162="DEATH IN SERVICE","ENTER DATE OF DEATH",M1162="SWITCH TO PARTNERSHIP","ENTER SWITCH DATE",M1162="SWITCH TO ALPHA","ENTER SWITCH DATE",M1162="NEW JOINER","ENTER EMPLOYMENT START DATE",M1162="OPT IN","ENTER OPT IN DATE",M1162="NEW JOINER / LEAVER","ENTER START DATE AND DOL",M1162="NEW JOINER / OPT OUT","ENTER START DATE AND DATE OF OPT OUT",M1162="NEW JOINER / PARTNERSHIP","ENTER START DATE AND DATE OF SWITCH TO PARTNERSHIP",M1162="LEAVER FROM CAREER BREAK","ENTER DOL",M1162="LEAVER FROM OPT OUT","ENTER DOL",M1162="LEAVER FROM PARTNERSHIP","ENTER DOL",M1162="RETURN FROM CAREER BREAK","ENTER RETURN BACK DATE",M1162="INVALID COMBINATION","REVIEW INPUT",M1162="AWAITING INPUT","AWAITING INPUT",M1162="CONTINUOUS OPT OUT","",M1162="CONTINUOUS CAREER BREAK","",M1162="CONTINUOUS PARTNERSHIP","")</f>
        <v>AWAITING INPUT</v>
      </c>
      <c r="S1162" s="11" t="str">
        <f t="shared" si="58"/>
        <v/>
      </c>
    </row>
    <row r="1163" spans="1:19" ht="20.25" x14ac:dyDescent="0.25">
      <c r="A1163" s="46"/>
      <c r="B1163" s="46"/>
      <c r="C1163" s="46"/>
      <c r="D1163" s="46"/>
      <c r="E1163" s="46"/>
      <c r="F1163" s="46"/>
      <c r="G1163" s="46"/>
      <c r="H1163" s="46"/>
      <c r="J1163" s="16"/>
      <c r="K1163" s="16"/>
      <c r="L1163" s="16"/>
      <c r="M1163" s="11" t="str">
        <f t="shared" si="57"/>
        <v>AWAITING INPUT</v>
      </c>
      <c r="O1163" s="15"/>
      <c r="P1163" s="13" t="str">
        <f t="shared" ref="P1163:P1226" si="59">IF(Q1163&lt;&gt;"","←","")</f>
        <v>←</v>
      </c>
      <c r="Q1163" s="7" t="str" cm="1">
        <f t="array" ref="Q1163">_xlfn.IFS(M1163="ACTIVE","",M1163="LEAVER","ENTER DOL",M1163="LEAVER @ 31/03","ENTER DOL",M1163="OPT OUT","ENTER OPT OUT DATE",M1163="CAREER BREAK","ENTER START DATE OF CAREER BREAK",M1163="DEATH IN SERVICE","ENTER DATE OF DEATH",M1163="SWITCH TO PARTNERSHIP","ENTER SWITCH DATE",M1163="SWITCH TO ALPHA","ENTER SWITCH DATE",M1163="NEW JOINER","ENTER EMPLOYMENT START DATE",M1163="OPT IN","ENTER OPT IN DATE",M1163="NEW JOINER / LEAVER","ENTER START DATE AND DOL",M1163="NEW JOINER / OPT OUT","ENTER START DATE AND DATE OF OPT OUT",M1163="NEW JOINER / PARTNERSHIP","ENTER START DATE AND DATE OF SWITCH TO PARTNERSHIP",M1163="LEAVER FROM CAREER BREAK","ENTER DOL",M1163="LEAVER FROM OPT OUT","ENTER DOL",M1163="LEAVER FROM PARTNERSHIP","ENTER DOL",M1163="RETURN FROM CAREER BREAK","ENTER RETURN BACK DATE",M1163="INVALID COMBINATION","REVIEW INPUT",M1163="AWAITING INPUT","AWAITING INPUT",M1163="CONTINUOUS OPT OUT","",M1163="CONTINUOUS CAREER BREAK","",M1163="CONTINUOUS PARTNERSHIP","")</f>
        <v>AWAITING INPUT</v>
      </c>
      <c r="S1163" s="11" t="str">
        <f t="shared" si="58"/>
        <v/>
      </c>
    </row>
    <row r="1164" spans="1:19" ht="20.25" x14ac:dyDescent="0.25">
      <c r="A1164" s="46"/>
      <c r="B1164" s="46"/>
      <c r="C1164" s="46"/>
      <c r="D1164" s="46"/>
      <c r="E1164" s="46"/>
      <c r="F1164" s="46"/>
      <c r="G1164" s="46"/>
      <c r="H1164" s="46"/>
      <c r="J1164" s="16"/>
      <c r="K1164" s="16"/>
      <c r="L1164" s="16"/>
      <c r="M1164" s="11" t="str">
        <f t="shared" si="57"/>
        <v>AWAITING INPUT</v>
      </c>
      <c r="O1164" s="15"/>
      <c r="P1164" s="13" t="str">
        <f t="shared" si="59"/>
        <v>←</v>
      </c>
      <c r="Q1164" s="7" t="str" cm="1">
        <f t="array" ref="Q1164">_xlfn.IFS(M1164="ACTIVE","",M1164="LEAVER","ENTER DOL",M1164="LEAVER @ 31/03","ENTER DOL",M1164="OPT OUT","ENTER OPT OUT DATE",M1164="CAREER BREAK","ENTER START DATE OF CAREER BREAK",M1164="DEATH IN SERVICE","ENTER DATE OF DEATH",M1164="SWITCH TO PARTNERSHIP","ENTER SWITCH DATE",M1164="SWITCH TO ALPHA","ENTER SWITCH DATE",M1164="NEW JOINER","ENTER EMPLOYMENT START DATE",M1164="OPT IN","ENTER OPT IN DATE",M1164="NEW JOINER / LEAVER","ENTER START DATE AND DOL",M1164="NEW JOINER / OPT OUT","ENTER START DATE AND DATE OF OPT OUT",M1164="NEW JOINER / PARTNERSHIP","ENTER START DATE AND DATE OF SWITCH TO PARTNERSHIP",M1164="LEAVER FROM CAREER BREAK","ENTER DOL",M1164="LEAVER FROM OPT OUT","ENTER DOL",M1164="LEAVER FROM PARTNERSHIP","ENTER DOL",M1164="RETURN FROM CAREER BREAK","ENTER RETURN BACK DATE",M1164="INVALID COMBINATION","REVIEW INPUT",M1164="AWAITING INPUT","AWAITING INPUT",M1164="CONTINUOUS OPT OUT","",M1164="CONTINUOUS CAREER BREAK","",M1164="CONTINUOUS PARTNERSHIP","")</f>
        <v>AWAITING INPUT</v>
      </c>
      <c r="S1164" s="11" t="str">
        <f t="shared" si="58"/>
        <v/>
      </c>
    </row>
    <row r="1165" spans="1:19" ht="20.25" x14ac:dyDescent="0.25">
      <c r="A1165" s="46"/>
      <c r="B1165" s="46"/>
      <c r="C1165" s="46"/>
      <c r="D1165" s="46"/>
      <c r="E1165" s="46"/>
      <c r="F1165" s="46"/>
      <c r="G1165" s="46"/>
      <c r="H1165" s="46"/>
      <c r="J1165" s="16"/>
      <c r="K1165" s="16"/>
      <c r="L1165" s="16"/>
      <c r="M1165" s="11" t="str">
        <f t="shared" si="57"/>
        <v>AWAITING INPUT</v>
      </c>
      <c r="O1165" s="15"/>
      <c r="P1165" s="13" t="str">
        <f t="shared" si="59"/>
        <v>←</v>
      </c>
      <c r="Q1165" s="7" t="str" cm="1">
        <f t="array" ref="Q1165">_xlfn.IFS(M1165="ACTIVE","",M1165="LEAVER","ENTER DOL",M1165="LEAVER @ 31/03","ENTER DOL",M1165="OPT OUT","ENTER OPT OUT DATE",M1165="CAREER BREAK","ENTER START DATE OF CAREER BREAK",M1165="DEATH IN SERVICE","ENTER DATE OF DEATH",M1165="SWITCH TO PARTNERSHIP","ENTER SWITCH DATE",M1165="SWITCH TO ALPHA","ENTER SWITCH DATE",M1165="NEW JOINER","ENTER EMPLOYMENT START DATE",M1165="OPT IN","ENTER OPT IN DATE",M1165="NEW JOINER / LEAVER","ENTER START DATE AND DOL",M1165="NEW JOINER / OPT OUT","ENTER START DATE AND DATE OF OPT OUT",M1165="NEW JOINER / PARTNERSHIP","ENTER START DATE AND DATE OF SWITCH TO PARTNERSHIP",M1165="LEAVER FROM CAREER BREAK","ENTER DOL",M1165="LEAVER FROM OPT OUT","ENTER DOL",M1165="LEAVER FROM PARTNERSHIP","ENTER DOL",M1165="RETURN FROM CAREER BREAK","ENTER RETURN BACK DATE",M1165="INVALID COMBINATION","REVIEW INPUT",M1165="AWAITING INPUT","AWAITING INPUT",M1165="CONTINUOUS OPT OUT","",M1165="CONTINUOUS CAREER BREAK","",M1165="CONTINUOUS PARTNERSHIP","")</f>
        <v>AWAITING INPUT</v>
      </c>
      <c r="S1165" s="11" t="str">
        <f t="shared" si="58"/>
        <v/>
      </c>
    </row>
    <row r="1166" spans="1:19" ht="20.25" x14ac:dyDescent="0.25">
      <c r="A1166" s="46"/>
      <c r="B1166" s="46"/>
      <c r="C1166" s="46"/>
      <c r="D1166" s="46"/>
      <c r="E1166" s="46"/>
      <c r="F1166" s="46"/>
      <c r="G1166" s="46"/>
      <c r="H1166" s="46"/>
      <c r="J1166" s="16"/>
      <c r="K1166" s="16"/>
      <c r="L1166" s="16"/>
      <c r="M1166" s="11" t="str">
        <f t="shared" si="57"/>
        <v>AWAITING INPUT</v>
      </c>
      <c r="O1166" s="15"/>
      <c r="P1166" s="13" t="str">
        <f t="shared" si="59"/>
        <v>←</v>
      </c>
      <c r="Q1166" s="7" t="str" cm="1">
        <f t="array" ref="Q1166">_xlfn.IFS(M1166="ACTIVE","",M1166="LEAVER","ENTER DOL",M1166="LEAVER @ 31/03","ENTER DOL",M1166="OPT OUT","ENTER OPT OUT DATE",M1166="CAREER BREAK","ENTER START DATE OF CAREER BREAK",M1166="DEATH IN SERVICE","ENTER DATE OF DEATH",M1166="SWITCH TO PARTNERSHIP","ENTER SWITCH DATE",M1166="SWITCH TO ALPHA","ENTER SWITCH DATE",M1166="NEW JOINER","ENTER EMPLOYMENT START DATE",M1166="OPT IN","ENTER OPT IN DATE",M1166="NEW JOINER / LEAVER","ENTER START DATE AND DOL",M1166="NEW JOINER / OPT OUT","ENTER START DATE AND DATE OF OPT OUT",M1166="NEW JOINER / PARTNERSHIP","ENTER START DATE AND DATE OF SWITCH TO PARTNERSHIP",M1166="LEAVER FROM CAREER BREAK","ENTER DOL",M1166="LEAVER FROM OPT OUT","ENTER DOL",M1166="LEAVER FROM PARTNERSHIP","ENTER DOL",M1166="RETURN FROM CAREER BREAK","ENTER RETURN BACK DATE",M1166="INVALID COMBINATION","REVIEW INPUT",M1166="AWAITING INPUT","AWAITING INPUT",M1166="CONTINUOUS OPT OUT","",M1166="CONTINUOUS CAREER BREAK","",M1166="CONTINUOUS PARTNERSHIP","")</f>
        <v>AWAITING INPUT</v>
      </c>
      <c r="S1166" s="11" t="str">
        <f t="shared" si="58"/>
        <v/>
      </c>
    </row>
    <row r="1167" spans="1:19" ht="20.25" x14ac:dyDescent="0.25">
      <c r="A1167" s="46"/>
      <c r="B1167" s="46"/>
      <c r="C1167" s="46"/>
      <c r="D1167" s="46"/>
      <c r="E1167" s="46"/>
      <c r="F1167" s="46"/>
      <c r="G1167" s="46"/>
      <c r="H1167" s="46"/>
      <c r="J1167" s="16"/>
      <c r="K1167" s="16"/>
      <c r="L1167" s="16"/>
      <c r="M1167" s="11" t="str">
        <f t="shared" si="57"/>
        <v>AWAITING INPUT</v>
      </c>
      <c r="O1167" s="15"/>
      <c r="P1167" s="13" t="str">
        <f t="shared" si="59"/>
        <v>←</v>
      </c>
      <c r="Q1167" s="7" t="str" cm="1">
        <f t="array" ref="Q1167">_xlfn.IFS(M1167="ACTIVE","",M1167="LEAVER","ENTER DOL",M1167="LEAVER @ 31/03","ENTER DOL",M1167="OPT OUT","ENTER OPT OUT DATE",M1167="CAREER BREAK","ENTER START DATE OF CAREER BREAK",M1167="DEATH IN SERVICE","ENTER DATE OF DEATH",M1167="SWITCH TO PARTNERSHIP","ENTER SWITCH DATE",M1167="SWITCH TO ALPHA","ENTER SWITCH DATE",M1167="NEW JOINER","ENTER EMPLOYMENT START DATE",M1167="OPT IN","ENTER OPT IN DATE",M1167="NEW JOINER / LEAVER","ENTER START DATE AND DOL",M1167="NEW JOINER / OPT OUT","ENTER START DATE AND DATE OF OPT OUT",M1167="NEW JOINER / PARTNERSHIP","ENTER START DATE AND DATE OF SWITCH TO PARTNERSHIP",M1167="LEAVER FROM CAREER BREAK","ENTER DOL",M1167="LEAVER FROM OPT OUT","ENTER DOL",M1167="LEAVER FROM PARTNERSHIP","ENTER DOL",M1167="RETURN FROM CAREER BREAK","ENTER RETURN BACK DATE",M1167="INVALID COMBINATION","REVIEW INPUT",M1167="AWAITING INPUT","AWAITING INPUT",M1167="CONTINUOUS OPT OUT","",M1167="CONTINUOUS CAREER BREAK","",M1167="CONTINUOUS PARTNERSHIP","")</f>
        <v>AWAITING INPUT</v>
      </c>
      <c r="S1167" s="11" t="str">
        <f t="shared" si="58"/>
        <v/>
      </c>
    </row>
    <row r="1168" spans="1:19" ht="20.25" x14ac:dyDescent="0.25">
      <c r="A1168" s="46"/>
      <c r="B1168" s="46"/>
      <c r="C1168" s="46"/>
      <c r="D1168" s="46"/>
      <c r="E1168" s="46"/>
      <c r="F1168" s="46"/>
      <c r="G1168" s="46"/>
      <c r="H1168" s="46"/>
      <c r="J1168" s="16"/>
      <c r="K1168" s="16"/>
      <c r="L1168" s="16"/>
      <c r="M1168" s="11" t="str">
        <f t="shared" si="57"/>
        <v>AWAITING INPUT</v>
      </c>
      <c r="O1168" s="15"/>
      <c r="P1168" s="13" t="str">
        <f t="shared" si="59"/>
        <v>←</v>
      </c>
      <c r="Q1168" s="7" t="str" cm="1">
        <f t="array" ref="Q1168">_xlfn.IFS(M1168="ACTIVE","",M1168="LEAVER","ENTER DOL",M1168="LEAVER @ 31/03","ENTER DOL",M1168="OPT OUT","ENTER OPT OUT DATE",M1168="CAREER BREAK","ENTER START DATE OF CAREER BREAK",M1168="DEATH IN SERVICE","ENTER DATE OF DEATH",M1168="SWITCH TO PARTNERSHIP","ENTER SWITCH DATE",M1168="SWITCH TO ALPHA","ENTER SWITCH DATE",M1168="NEW JOINER","ENTER EMPLOYMENT START DATE",M1168="OPT IN","ENTER OPT IN DATE",M1168="NEW JOINER / LEAVER","ENTER START DATE AND DOL",M1168="NEW JOINER / OPT OUT","ENTER START DATE AND DATE OF OPT OUT",M1168="NEW JOINER / PARTNERSHIP","ENTER START DATE AND DATE OF SWITCH TO PARTNERSHIP",M1168="LEAVER FROM CAREER BREAK","ENTER DOL",M1168="LEAVER FROM OPT OUT","ENTER DOL",M1168="LEAVER FROM PARTNERSHIP","ENTER DOL",M1168="RETURN FROM CAREER BREAK","ENTER RETURN BACK DATE",M1168="INVALID COMBINATION","REVIEW INPUT",M1168="AWAITING INPUT","AWAITING INPUT",M1168="CONTINUOUS OPT OUT","",M1168="CONTINUOUS CAREER BREAK","",M1168="CONTINUOUS PARTNERSHIP","")</f>
        <v>AWAITING INPUT</v>
      </c>
      <c r="S1168" s="11" t="str">
        <f t="shared" si="58"/>
        <v/>
      </c>
    </row>
    <row r="1169" spans="1:19" ht="20.25" x14ac:dyDescent="0.25">
      <c r="A1169" s="46"/>
      <c r="B1169" s="46"/>
      <c r="C1169" s="46"/>
      <c r="D1169" s="46"/>
      <c r="E1169" s="46"/>
      <c r="F1169" s="46"/>
      <c r="G1169" s="46"/>
      <c r="H1169" s="46"/>
      <c r="J1169" s="16"/>
      <c r="K1169" s="16"/>
      <c r="L1169" s="16"/>
      <c r="M1169" s="11" t="str">
        <f t="shared" si="57"/>
        <v>AWAITING INPUT</v>
      </c>
      <c r="O1169" s="15"/>
      <c r="P1169" s="13" t="str">
        <f t="shared" si="59"/>
        <v>←</v>
      </c>
      <c r="Q1169" s="7" t="str" cm="1">
        <f t="array" ref="Q1169">_xlfn.IFS(M1169="ACTIVE","",M1169="LEAVER","ENTER DOL",M1169="LEAVER @ 31/03","ENTER DOL",M1169="OPT OUT","ENTER OPT OUT DATE",M1169="CAREER BREAK","ENTER START DATE OF CAREER BREAK",M1169="DEATH IN SERVICE","ENTER DATE OF DEATH",M1169="SWITCH TO PARTNERSHIP","ENTER SWITCH DATE",M1169="SWITCH TO ALPHA","ENTER SWITCH DATE",M1169="NEW JOINER","ENTER EMPLOYMENT START DATE",M1169="OPT IN","ENTER OPT IN DATE",M1169="NEW JOINER / LEAVER","ENTER START DATE AND DOL",M1169="NEW JOINER / OPT OUT","ENTER START DATE AND DATE OF OPT OUT",M1169="NEW JOINER / PARTNERSHIP","ENTER START DATE AND DATE OF SWITCH TO PARTNERSHIP",M1169="LEAVER FROM CAREER BREAK","ENTER DOL",M1169="LEAVER FROM OPT OUT","ENTER DOL",M1169="LEAVER FROM PARTNERSHIP","ENTER DOL",M1169="RETURN FROM CAREER BREAK","ENTER RETURN BACK DATE",M1169="INVALID COMBINATION","REVIEW INPUT",M1169="AWAITING INPUT","AWAITING INPUT",M1169="CONTINUOUS OPT OUT","",M1169="CONTINUOUS CAREER BREAK","",M1169="CONTINUOUS PARTNERSHIP","")</f>
        <v>AWAITING INPUT</v>
      </c>
      <c r="S1169" s="11" t="str">
        <f t="shared" si="58"/>
        <v/>
      </c>
    </row>
    <row r="1170" spans="1:19" ht="20.25" x14ac:dyDescent="0.25">
      <c r="A1170" s="46"/>
      <c r="B1170" s="46"/>
      <c r="C1170" s="46"/>
      <c r="D1170" s="46"/>
      <c r="E1170" s="46"/>
      <c r="F1170" s="46"/>
      <c r="G1170" s="46"/>
      <c r="H1170" s="46"/>
      <c r="J1170" s="16"/>
      <c r="K1170" s="16"/>
      <c r="L1170" s="16"/>
      <c r="M1170" s="11" t="str">
        <f t="shared" si="57"/>
        <v>AWAITING INPUT</v>
      </c>
      <c r="O1170" s="15"/>
      <c r="P1170" s="13" t="str">
        <f t="shared" si="59"/>
        <v>←</v>
      </c>
      <c r="Q1170" s="7" t="str" cm="1">
        <f t="array" ref="Q1170">_xlfn.IFS(M1170="ACTIVE","",M1170="LEAVER","ENTER DOL",M1170="LEAVER @ 31/03","ENTER DOL",M1170="OPT OUT","ENTER OPT OUT DATE",M1170="CAREER BREAK","ENTER START DATE OF CAREER BREAK",M1170="DEATH IN SERVICE","ENTER DATE OF DEATH",M1170="SWITCH TO PARTNERSHIP","ENTER SWITCH DATE",M1170="SWITCH TO ALPHA","ENTER SWITCH DATE",M1170="NEW JOINER","ENTER EMPLOYMENT START DATE",M1170="OPT IN","ENTER OPT IN DATE",M1170="NEW JOINER / LEAVER","ENTER START DATE AND DOL",M1170="NEW JOINER / OPT OUT","ENTER START DATE AND DATE OF OPT OUT",M1170="NEW JOINER / PARTNERSHIP","ENTER START DATE AND DATE OF SWITCH TO PARTNERSHIP",M1170="LEAVER FROM CAREER BREAK","ENTER DOL",M1170="LEAVER FROM OPT OUT","ENTER DOL",M1170="LEAVER FROM PARTNERSHIP","ENTER DOL",M1170="RETURN FROM CAREER BREAK","ENTER RETURN BACK DATE",M1170="INVALID COMBINATION","REVIEW INPUT",M1170="AWAITING INPUT","AWAITING INPUT",M1170="CONTINUOUS OPT OUT","",M1170="CONTINUOUS CAREER BREAK","",M1170="CONTINUOUS PARTNERSHIP","")</f>
        <v>AWAITING INPUT</v>
      </c>
      <c r="S1170" s="11" t="str">
        <f t="shared" si="58"/>
        <v/>
      </c>
    </row>
    <row r="1171" spans="1:19" ht="20.25" x14ac:dyDescent="0.25">
      <c r="A1171" s="46"/>
      <c r="B1171" s="46"/>
      <c r="C1171" s="46"/>
      <c r="D1171" s="46"/>
      <c r="E1171" s="46"/>
      <c r="F1171" s="46"/>
      <c r="G1171" s="46"/>
      <c r="H1171" s="46"/>
      <c r="J1171" s="16"/>
      <c r="K1171" s="16"/>
      <c r="L1171" s="16"/>
      <c r="M1171" s="11" t="str">
        <f t="shared" si="57"/>
        <v>AWAITING INPUT</v>
      </c>
      <c r="O1171" s="15"/>
      <c r="P1171" s="13" t="str">
        <f t="shared" si="59"/>
        <v>←</v>
      </c>
      <c r="Q1171" s="7" t="str" cm="1">
        <f t="array" ref="Q1171">_xlfn.IFS(M1171="ACTIVE","",M1171="LEAVER","ENTER DOL",M1171="LEAVER @ 31/03","ENTER DOL",M1171="OPT OUT","ENTER OPT OUT DATE",M1171="CAREER BREAK","ENTER START DATE OF CAREER BREAK",M1171="DEATH IN SERVICE","ENTER DATE OF DEATH",M1171="SWITCH TO PARTNERSHIP","ENTER SWITCH DATE",M1171="SWITCH TO ALPHA","ENTER SWITCH DATE",M1171="NEW JOINER","ENTER EMPLOYMENT START DATE",M1171="OPT IN","ENTER OPT IN DATE",M1171="NEW JOINER / LEAVER","ENTER START DATE AND DOL",M1171="NEW JOINER / OPT OUT","ENTER START DATE AND DATE OF OPT OUT",M1171="NEW JOINER / PARTNERSHIP","ENTER START DATE AND DATE OF SWITCH TO PARTNERSHIP",M1171="LEAVER FROM CAREER BREAK","ENTER DOL",M1171="LEAVER FROM OPT OUT","ENTER DOL",M1171="LEAVER FROM PARTNERSHIP","ENTER DOL",M1171="RETURN FROM CAREER BREAK","ENTER RETURN BACK DATE",M1171="INVALID COMBINATION","REVIEW INPUT",M1171="AWAITING INPUT","AWAITING INPUT",M1171="CONTINUOUS OPT OUT","",M1171="CONTINUOUS CAREER BREAK","",M1171="CONTINUOUS PARTNERSHIP","")</f>
        <v>AWAITING INPUT</v>
      </c>
      <c r="S1171" s="11" t="str">
        <f t="shared" si="58"/>
        <v/>
      </c>
    </row>
    <row r="1172" spans="1:19" ht="20.25" x14ac:dyDescent="0.25">
      <c r="A1172" s="46"/>
      <c r="B1172" s="46"/>
      <c r="C1172" s="46"/>
      <c r="D1172" s="46"/>
      <c r="E1172" s="46"/>
      <c r="F1172" s="46"/>
      <c r="G1172" s="46"/>
      <c r="H1172" s="46"/>
      <c r="J1172" s="16"/>
      <c r="K1172" s="16"/>
      <c r="L1172" s="16"/>
      <c r="M1172" s="11" t="str">
        <f t="shared" si="57"/>
        <v>AWAITING INPUT</v>
      </c>
      <c r="O1172" s="15"/>
      <c r="P1172" s="13" t="str">
        <f t="shared" si="59"/>
        <v>←</v>
      </c>
      <c r="Q1172" s="7" t="str" cm="1">
        <f t="array" ref="Q1172">_xlfn.IFS(M1172="ACTIVE","",M1172="LEAVER","ENTER DOL",M1172="LEAVER @ 31/03","ENTER DOL",M1172="OPT OUT","ENTER OPT OUT DATE",M1172="CAREER BREAK","ENTER START DATE OF CAREER BREAK",M1172="DEATH IN SERVICE","ENTER DATE OF DEATH",M1172="SWITCH TO PARTNERSHIP","ENTER SWITCH DATE",M1172="SWITCH TO ALPHA","ENTER SWITCH DATE",M1172="NEW JOINER","ENTER EMPLOYMENT START DATE",M1172="OPT IN","ENTER OPT IN DATE",M1172="NEW JOINER / LEAVER","ENTER START DATE AND DOL",M1172="NEW JOINER / OPT OUT","ENTER START DATE AND DATE OF OPT OUT",M1172="NEW JOINER / PARTNERSHIP","ENTER START DATE AND DATE OF SWITCH TO PARTNERSHIP",M1172="LEAVER FROM CAREER BREAK","ENTER DOL",M1172="LEAVER FROM OPT OUT","ENTER DOL",M1172="LEAVER FROM PARTNERSHIP","ENTER DOL",M1172="RETURN FROM CAREER BREAK","ENTER RETURN BACK DATE",M1172="INVALID COMBINATION","REVIEW INPUT",M1172="AWAITING INPUT","AWAITING INPUT",M1172="CONTINUOUS OPT OUT","",M1172="CONTINUOUS CAREER BREAK","",M1172="CONTINUOUS PARTNERSHIP","")</f>
        <v>AWAITING INPUT</v>
      </c>
      <c r="S1172" s="11" t="str">
        <f t="shared" si="58"/>
        <v/>
      </c>
    </row>
    <row r="1173" spans="1:19" ht="20.25" x14ac:dyDescent="0.25">
      <c r="A1173" s="46"/>
      <c r="B1173" s="46"/>
      <c r="C1173" s="46"/>
      <c r="D1173" s="46"/>
      <c r="E1173" s="46"/>
      <c r="F1173" s="46"/>
      <c r="G1173" s="46"/>
      <c r="H1173" s="46"/>
      <c r="J1173" s="16"/>
      <c r="K1173" s="16"/>
      <c r="L1173" s="16"/>
      <c r="M1173" s="11" t="str">
        <f t="shared" si="57"/>
        <v>AWAITING INPUT</v>
      </c>
      <c r="O1173" s="15"/>
      <c r="P1173" s="13" t="str">
        <f t="shared" si="59"/>
        <v>←</v>
      </c>
      <c r="Q1173" s="7" t="str" cm="1">
        <f t="array" ref="Q1173">_xlfn.IFS(M1173="ACTIVE","",M1173="LEAVER","ENTER DOL",M1173="LEAVER @ 31/03","ENTER DOL",M1173="OPT OUT","ENTER OPT OUT DATE",M1173="CAREER BREAK","ENTER START DATE OF CAREER BREAK",M1173="DEATH IN SERVICE","ENTER DATE OF DEATH",M1173="SWITCH TO PARTNERSHIP","ENTER SWITCH DATE",M1173="SWITCH TO ALPHA","ENTER SWITCH DATE",M1173="NEW JOINER","ENTER EMPLOYMENT START DATE",M1173="OPT IN","ENTER OPT IN DATE",M1173="NEW JOINER / LEAVER","ENTER START DATE AND DOL",M1173="NEW JOINER / OPT OUT","ENTER START DATE AND DATE OF OPT OUT",M1173="NEW JOINER / PARTNERSHIP","ENTER START DATE AND DATE OF SWITCH TO PARTNERSHIP",M1173="LEAVER FROM CAREER BREAK","ENTER DOL",M1173="LEAVER FROM OPT OUT","ENTER DOL",M1173="LEAVER FROM PARTNERSHIP","ENTER DOL",M1173="RETURN FROM CAREER BREAK","ENTER RETURN BACK DATE",M1173="INVALID COMBINATION","REVIEW INPUT",M1173="AWAITING INPUT","AWAITING INPUT",M1173="CONTINUOUS OPT OUT","",M1173="CONTINUOUS CAREER BREAK","",M1173="CONTINUOUS PARTNERSHIP","")</f>
        <v>AWAITING INPUT</v>
      </c>
      <c r="S1173" s="11" t="str">
        <f t="shared" si="58"/>
        <v/>
      </c>
    </row>
    <row r="1174" spans="1:19" ht="20.25" x14ac:dyDescent="0.25">
      <c r="A1174" s="46"/>
      <c r="B1174" s="46"/>
      <c r="C1174" s="46"/>
      <c r="D1174" s="46"/>
      <c r="E1174" s="46"/>
      <c r="F1174" s="46"/>
      <c r="G1174" s="46"/>
      <c r="H1174" s="46"/>
      <c r="J1174" s="16"/>
      <c r="K1174" s="16"/>
      <c r="L1174" s="16"/>
      <c r="M1174" s="11" t="str">
        <f t="shared" si="57"/>
        <v>AWAITING INPUT</v>
      </c>
      <c r="O1174" s="15"/>
      <c r="P1174" s="13" t="str">
        <f t="shared" si="59"/>
        <v>←</v>
      </c>
      <c r="Q1174" s="7" t="str" cm="1">
        <f t="array" ref="Q1174">_xlfn.IFS(M1174="ACTIVE","",M1174="LEAVER","ENTER DOL",M1174="LEAVER @ 31/03","ENTER DOL",M1174="OPT OUT","ENTER OPT OUT DATE",M1174="CAREER BREAK","ENTER START DATE OF CAREER BREAK",M1174="DEATH IN SERVICE","ENTER DATE OF DEATH",M1174="SWITCH TO PARTNERSHIP","ENTER SWITCH DATE",M1174="SWITCH TO ALPHA","ENTER SWITCH DATE",M1174="NEW JOINER","ENTER EMPLOYMENT START DATE",M1174="OPT IN","ENTER OPT IN DATE",M1174="NEW JOINER / LEAVER","ENTER START DATE AND DOL",M1174="NEW JOINER / OPT OUT","ENTER START DATE AND DATE OF OPT OUT",M1174="NEW JOINER / PARTNERSHIP","ENTER START DATE AND DATE OF SWITCH TO PARTNERSHIP",M1174="LEAVER FROM CAREER BREAK","ENTER DOL",M1174="LEAVER FROM OPT OUT","ENTER DOL",M1174="LEAVER FROM PARTNERSHIP","ENTER DOL",M1174="RETURN FROM CAREER BREAK","ENTER RETURN BACK DATE",M1174="INVALID COMBINATION","REVIEW INPUT",M1174="AWAITING INPUT","AWAITING INPUT",M1174="CONTINUOUS OPT OUT","",M1174="CONTINUOUS CAREER BREAK","",M1174="CONTINUOUS PARTNERSHIP","")</f>
        <v>AWAITING INPUT</v>
      </c>
      <c r="S1174" s="11" t="str">
        <f t="shared" si="58"/>
        <v/>
      </c>
    </row>
    <row r="1175" spans="1:19" ht="20.25" x14ac:dyDescent="0.25">
      <c r="A1175" s="46"/>
      <c r="B1175" s="46"/>
      <c r="C1175" s="46"/>
      <c r="D1175" s="46"/>
      <c r="E1175" s="46"/>
      <c r="F1175" s="46"/>
      <c r="G1175" s="46"/>
      <c r="H1175" s="46"/>
      <c r="J1175" s="16"/>
      <c r="K1175" s="16"/>
      <c r="L1175" s="16"/>
      <c r="M1175" s="11" t="str">
        <f t="shared" si="57"/>
        <v>AWAITING INPUT</v>
      </c>
      <c r="O1175" s="15"/>
      <c r="P1175" s="13" t="str">
        <f t="shared" si="59"/>
        <v>←</v>
      </c>
      <c r="Q1175" s="7" t="str" cm="1">
        <f t="array" ref="Q1175">_xlfn.IFS(M1175="ACTIVE","",M1175="LEAVER","ENTER DOL",M1175="LEAVER @ 31/03","ENTER DOL",M1175="OPT OUT","ENTER OPT OUT DATE",M1175="CAREER BREAK","ENTER START DATE OF CAREER BREAK",M1175="DEATH IN SERVICE","ENTER DATE OF DEATH",M1175="SWITCH TO PARTNERSHIP","ENTER SWITCH DATE",M1175="SWITCH TO ALPHA","ENTER SWITCH DATE",M1175="NEW JOINER","ENTER EMPLOYMENT START DATE",M1175="OPT IN","ENTER OPT IN DATE",M1175="NEW JOINER / LEAVER","ENTER START DATE AND DOL",M1175="NEW JOINER / OPT OUT","ENTER START DATE AND DATE OF OPT OUT",M1175="NEW JOINER / PARTNERSHIP","ENTER START DATE AND DATE OF SWITCH TO PARTNERSHIP",M1175="LEAVER FROM CAREER BREAK","ENTER DOL",M1175="LEAVER FROM OPT OUT","ENTER DOL",M1175="LEAVER FROM PARTNERSHIP","ENTER DOL",M1175="RETURN FROM CAREER BREAK","ENTER RETURN BACK DATE",M1175="INVALID COMBINATION","REVIEW INPUT",M1175="AWAITING INPUT","AWAITING INPUT",M1175="CONTINUOUS OPT OUT","",M1175="CONTINUOUS CAREER BREAK","",M1175="CONTINUOUS PARTNERSHIP","")</f>
        <v>AWAITING INPUT</v>
      </c>
      <c r="S1175" s="11" t="str">
        <f t="shared" si="58"/>
        <v/>
      </c>
    </row>
    <row r="1176" spans="1:19" ht="20.25" x14ac:dyDescent="0.25">
      <c r="A1176" s="46"/>
      <c r="B1176" s="46"/>
      <c r="C1176" s="46"/>
      <c r="D1176" s="46"/>
      <c r="E1176" s="46"/>
      <c r="F1176" s="46"/>
      <c r="G1176" s="46"/>
      <c r="H1176" s="46"/>
      <c r="J1176" s="16"/>
      <c r="K1176" s="16"/>
      <c r="L1176" s="16"/>
      <c r="M1176" s="11" t="str">
        <f t="shared" si="57"/>
        <v>AWAITING INPUT</v>
      </c>
      <c r="O1176" s="15"/>
      <c r="P1176" s="13" t="str">
        <f t="shared" si="59"/>
        <v>←</v>
      </c>
      <c r="Q1176" s="7" t="str" cm="1">
        <f t="array" ref="Q1176">_xlfn.IFS(M1176="ACTIVE","",M1176="LEAVER","ENTER DOL",M1176="LEAVER @ 31/03","ENTER DOL",M1176="OPT OUT","ENTER OPT OUT DATE",M1176="CAREER BREAK","ENTER START DATE OF CAREER BREAK",M1176="DEATH IN SERVICE","ENTER DATE OF DEATH",M1176="SWITCH TO PARTNERSHIP","ENTER SWITCH DATE",M1176="SWITCH TO ALPHA","ENTER SWITCH DATE",M1176="NEW JOINER","ENTER EMPLOYMENT START DATE",M1176="OPT IN","ENTER OPT IN DATE",M1176="NEW JOINER / LEAVER","ENTER START DATE AND DOL",M1176="NEW JOINER / OPT OUT","ENTER START DATE AND DATE OF OPT OUT",M1176="NEW JOINER / PARTNERSHIP","ENTER START DATE AND DATE OF SWITCH TO PARTNERSHIP",M1176="LEAVER FROM CAREER BREAK","ENTER DOL",M1176="LEAVER FROM OPT OUT","ENTER DOL",M1176="LEAVER FROM PARTNERSHIP","ENTER DOL",M1176="RETURN FROM CAREER BREAK","ENTER RETURN BACK DATE",M1176="INVALID COMBINATION","REVIEW INPUT",M1176="AWAITING INPUT","AWAITING INPUT",M1176="CONTINUOUS OPT OUT","",M1176="CONTINUOUS CAREER BREAK","",M1176="CONTINUOUS PARTNERSHIP","")</f>
        <v>AWAITING INPUT</v>
      </c>
      <c r="S1176" s="11" t="str">
        <f t="shared" si="58"/>
        <v/>
      </c>
    </row>
    <row r="1177" spans="1:19" ht="20.25" x14ac:dyDescent="0.25">
      <c r="A1177" s="46"/>
      <c r="B1177" s="46"/>
      <c r="C1177" s="46"/>
      <c r="D1177" s="46"/>
      <c r="E1177" s="46"/>
      <c r="F1177" s="46"/>
      <c r="G1177" s="46"/>
      <c r="H1177" s="46"/>
      <c r="J1177" s="16"/>
      <c r="K1177" s="16"/>
      <c r="L1177" s="16"/>
      <c r="M1177" s="11" t="str">
        <f t="shared" si="57"/>
        <v>AWAITING INPUT</v>
      </c>
      <c r="O1177" s="15"/>
      <c r="P1177" s="13" t="str">
        <f t="shared" si="59"/>
        <v>←</v>
      </c>
      <c r="Q1177" s="7" t="str" cm="1">
        <f t="array" ref="Q1177">_xlfn.IFS(M1177="ACTIVE","",M1177="LEAVER","ENTER DOL",M1177="LEAVER @ 31/03","ENTER DOL",M1177="OPT OUT","ENTER OPT OUT DATE",M1177="CAREER BREAK","ENTER START DATE OF CAREER BREAK",M1177="DEATH IN SERVICE","ENTER DATE OF DEATH",M1177="SWITCH TO PARTNERSHIP","ENTER SWITCH DATE",M1177="SWITCH TO ALPHA","ENTER SWITCH DATE",M1177="NEW JOINER","ENTER EMPLOYMENT START DATE",M1177="OPT IN","ENTER OPT IN DATE",M1177="NEW JOINER / LEAVER","ENTER START DATE AND DOL",M1177="NEW JOINER / OPT OUT","ENTER START DATE AND DATE OF OPT OUT",M1177="NEW JOINER / PARTNERSHIP","ENTER START DATE AND DATE OF SWITCH TO PARTNERSHIP",M1177="LEAVER FROM CAREER BREAK","ENTER DOL",M1177="LEAVER FROM OPT OUT","ENTER DOL",M1177="LEAVER FROM PARTNERSHIP","ENTER DOL",M1177="RETURN FROM CAREER BREAK","ENTER RETURN BACK DATE",M1177="INVALID COMBINATION","REVIEW INPUT",M1177="AWAITING INPUT","AWAITING INPUT",M1177="CONTINUOUS OPT OUT","",M1177="CONTINUOUS CAREER BREAK","",M1177="CONTINUOUS PARTNERSHIP","")</f>
        <v>AWAITING INPUT</v>
      </c>
      <c r="S1177" s="11" t="str">
        <f t="shared" si="58"/>
        <v/>
      </c>
    </row>
    <row r="1178" spans="1:19" ht="20.25" x14ac:dyDescent="0.25">
      <c r="A1178" s="46"/>
      <c r="B1178" s="46"/>
      <c r="C1178" s="46"/>
      <c r="D1178" s="46"/>
      <c r="E1178" s="46"/>
      <c r="F1178" s="46"/>
      <c r="G1178" s="46"/>
      <c r="H1178" s="46"/>
      <c r="J1178" s="16"/>
      <c r="K1178" s="16"/>
      <c r="L1178" s="16"/>
      <c r="M1178" s="11" t="str">
        <f t="shared" si="57"/>
        <v>AWAITING INPUT</v>
      </c>
      <c r="O1178" s="15"/>
      <c r="P1178" s="13" t="str">
        <f t="shared" si="59"/>
        <v>←</v>
      </c>
      <c r="Q1178" s="7" t="str" cm="1">
        <f t="array" ref="Q1178">_xlfn.IFS(M1178="ACTIVE","",M1178="LEAVER","ENTER DOL",M1178="LEAVER @ 31/03","ENTER DOL",M1178="OPT OUT","ENTER OPT OUT DATE",M1178="CAREER BREAK","ENTER START DATE OF CAREER BREAK",M1178="DEATH IN SERVICE","ENTER DATE OF DEATH",M1178="SWITCH TO PARTNERSHIP","ENTER SWITCH DATE",M1178="SWITCH TO ALPHA","ENTER SWITCH DATE",M1178="NEW JOINER","ENTER EMPLOYMENT START DATE",M1178="OPT IN","ENTER OPT IN DATE",M1178="NEW JOINER / LEAVER","ENTER START DATE AND DOL",M1178="NEW JOINER / OPT OUT","ENTER START DATE AND DATE OF OPT OUT",M1178="NEW JOINER / PARTNERSHIP","ENTER START DATE AND DATE OF SWITCH TO PARTNERSHIP",M1178="LEAVER FROM CAREER BREAK","ENTER DOL",M1178="LEAVER FROM OPT OUT","ENTER DOL",M1178="LEAVER FROM PARTNERSHIP","ENTER DOL",M1178="RETURN FROM CAREER BREAK","ENTER RETURN BACK DATE",M1178="INVALID COMBINATION","REVIEW INPUT",M1178="AWAITING INPUT","AWAITING INPUT",M1178="CONTINUOUS OPT OUT","",M1178="CONTINUOUS CAREER BREAK","",M1178="CONTINUOUS PARTNERSHIP","")</f>
        <v>AWAITING INPUT</v>
      </c>
      <c r="S1178" s="11" t="str">
        <f t="shared" si="58"/>
        <v/>
      </c>
    </row>
    <row r="1179" spans="1:19" ht="20.25" x14ac:dyDescent="0.25">
      <c r="A1179" s="46"/>
      <c r="B1179" s="46"/>
      <c r="C1179" s="46"/>
      <c r="D1179" s="46"/>
      <c r="E1179" s="46"/>
      <c r="F1179" s="46"/>
      <c r="G1179" s="46"/>
      <c r="H1179" s="46"/>
      <c r="J1179" s="16"/>
      <c r="K1179" s="16"/>
      <c r="L1179" s="16"/>
      <c r="M1179" s="11" t="str">
        <f t="shared" si="57"/>
        <v>AWAITING INPUT</v>
      </c>
      <c r="O1179" s="15"/>
      <c r="P1179" s="13" t="str">
        <f t="shared" si="59"/>
        <v>←</v>
      </c>
      <c r="Q1179" s="7" t="str" cm="1">
        <f t="array" ref="Q1179">_xlfn.IFS(M1179="ACTIVE","",M1179="LEAVER","ENTER DOL",M1179="LEAVER @ 31/03","ENTER DOL",M1179="OPT OUT","ENTER OPT OUT DATE",M1179="CAREER BREAK","ENTER START DATE OF CAREER BREAK",M1179="DEATH IN SERVICE","ENTER DATE OF DEATH",M1179="SWITCH TO PARTNERSHIP","ENTER SWITCH DATE",M1179="SWITCH TO ALPHA","ENTER SWITCH DATE",M1179="NEW JOINER","ENTER EMPLOYMENT START DATE",M1179="OPT IN","ENTER OPT IN DATE",M1179="NEW JOINER / LEAVER","ENTER START DATE AND DOL",M1179="NEW JOINER / OPT OUT","ENTER START DATE AND DATE OF OPT OUT",M1179="NEW JOINER / PARTNERSHIP","ENTER START DATE AND DATE OF SWITCH TO PARTNERSHIP",M1179="LEAVER FROM CAREER BREAK","ENTER DOL",M1179="LEAVER FROM OPT OUT","ENTER DOL",M1179="LEAVER FROM PARTNERSHIP","ENTER DOL",M1179="RETURN FROM CAREER BREAK","ENTER RETURN BACK DATE",M1179="INVALID COMBINATION","REVIEW INPUT",M1179="AWAITING INPUT","AWAITING INPUT",M1179="CONTINUOUS OPT OUT","",M1179="CONTINUOUS CAREER BREAK","",M1179="CONTINUOUS PARTNERSHIP","")</f>
        <v>AWAITING INPUT</v>
      </c>
      <c r="S1179" s="11" t="str">
        <f t="shared" si="58"/>
        <v/>
      </c>
    </row>
    <row r="1180" spans="1:19" ht="20.25" x14ac:dyDescent="0.25">
      <c r="A1180" s="46"/>
      <c r="B1180" s="46"/>
      <c r="C1180" s="46"/>
      <c r="D1180" s="46"/>
      <c r="E1180" s="46"/>
      <c r="F1180" s="46"/>
      <c r="G1180" s="46"/>
      <c r="H1180" s="46"/>
      <c r="J1180" s="16"/>
      <c r="K1180" s="16"/>
      <c r="L1180" s="16"/>
      <c r="M1180" s="11" t="str">
        <f t="shared" si="57"/>
        <v>AWAITING INPUT</v>
      </c>
      <c r="O1180" s="15"/>
      <c r="P1180" s="13" t="str">
        <f t="shared" si="59"/>
        <v>←</v>
      </c>
      <c r="Q1180" s="7" t="str" cm="1">
        <f t="array" ref="Q1180">_xlfn.IFS(M1180="ACTIVE","",M1180="LEAVER","ENTER DOL",M1180="LEAVER @ 31/03","ENTER DOL",M1180="OPT OUT","ENTER OPT OUT DATE",M1180="CAREER BREAK","ENTER START DATE OF CAREER BREAK",M1180="DEATH IN SERVICE","ENTER DATE OF DEATH",M1180="SWITCH TO PARTNERSHIP","ENTER SWITCH DATE",M1180="SWITCH TO ALPHA","ENTER SWITCH DATE",M1180="NEW JOINER","ENTER EMPLOYMENT START DATE",M1180="OPT IN","ENTER OPT IN DATE",M1180="NEW JOINER / LEAVER","ENTER START DATE AND DOL",M1180="NEW JOINER / OPT OUT","ENTER START DATE AND DATE OF OPT OUT",M1180="NEW JOINER / PARTNERSHIP","ENTER START DATE AND DATE OF SWITCH TO PARTNERSHIP",M1180="LEAVER FROM CAREER BREAK","ENTER DOL",M1180="LEAVER FROM OPT OUT","ENTER DOL",M1180="LEAVER FROM PARTNERSHIP","ENTER DOL",M1180="RETURN FROM CAREER BREAK","ENTER RETURN BACK DATE",M1180="INVALID COMBINATION","REVIEW INPUT",M1180="AWAITING INPUT","AWAITING INPUT",M1180="CONTINUOUS OPT OUT","",M1180="CONTINUOUS CAREER BREAK","",M1180="CONTINUOUS PARTNERSHIP","")</f>
        <v>AWAITING INPUT</v>
      </c>
      <c r="S1180" s="11" t="str">
        <f t="shared" si="58"/>
        <v/>
      </c>
    </row>
    <row r="1181" spans="1:19" ht="20.25" x14ac:dyDescent="0.25">
      <c r="A1181" s="46"/>
      <c r="B1181" s="46"/>
      <c r="C1181" s="46"/>
      <c r="D1181" s="46"/>
      <c r="E1181" s="46"/>
      <c r="F1181" s="46"/>
      <c r="G1181" s="46"/>
      <c r="H1181" s="46"/>
      <c r="J1181" s="16"/>
      <c r="K1181" s="16"/>
      <c r="L1181" s="16"/>
      <c r="M1181" s="11" t="str">
        <f t="shared" si="57"/>
        <v>AWAITING INPUT</v>
      </c>
      <c r="O1181" s="15"/>
      <c r="P1181" s="13" t="str">
        <f t="shared" si="59"/>
        <v>←</v>
      </c>
      <c r="Q1181" s="7" t="str" cm="1">
        <f t="array" ref="Q1181">_xlfn.IFS(M1181="ACTIVE","",M1181="LEAVER","ENTER DOL",M1181="LEAVER @ 31/03","ENTER DOL",M1181="OPT OUT","ENTER OPT OUT DATE",M1181="CAREER BREAK","ENTER START DATE OF CAREER BREAK",M1181="DEATH IN SERVICE","ENTER DATE OF DEATH",M1181="SWITCH TO PARTNERSHIP","ENTER SWITCH DATE",M1181="SWITCH TO ALPHA","ENTER SWITCH DATE",M1181="NEW JOINER","ENTER EMPLOYMENT START DATE",M1181="OPT IN","ENTER OPT IN DATE",M1181="NEW JOINER / LEAVER","ENTER START DATE AND DOL",M1181="NEW JOINER / OPT OUT","ENTER START DATE AND DATE OF OPT OUT",M1181="NEW JOINER / PARTNERSHIP","ENTER START DATE AND DATE OF SWITCH TO PARTNERSHIP",M1181="LEAVER FROM CAREER BREAK","ENTER DOL",M1181="LEAVER FROM OPT OUT","ENTER DOL",M1181="LEAVER FROM PARTNERSHIP","ENTER DOL",M1181="RETURN FROM CAREER BREAK","ENTER RETURN BACK DATE",M1181="INVALID COMBINATION","REVIEW INPUT",M1181="AWAITING INPUT","AWAITING INPUT",M1181="CONTINUOUS OPT OUT","",M1181="CONTINUOUS CAREER BREAK","",M1181="CONTINUOUS PARTNERSHIP","")</f>
        <v>AWAITING INPUT</v>
      </c>
      <c r="S1181" s="11" t="str">
        <f t="shared" si="58"/>
        <v/>
      </c>
    </row>
    <row r="1182" spans="1:19" ht="20.25" x14ac:dyDescent="0.25">
      <c r="A1182" s="46"/>
      <c r="B1182" s="46"/>
      <c r="C1182" s="46"/>
      <c r="D1182" s="46"/>
      <c r="E1182" s="46"/>
      <c r="F1182" s="46"/>
      <c r="G1182" s="46"/>
      <c r="H1182" s="46"/>
      <c r="J1182" s="16"/>
      <c r="K1182" s="16"/>
      <c r="L1182" s="16"/>
      <c r="M1182" s="11" t="str">
        <f t="shared" si="57"/>
        <v>AWAITING INPUT</v>
      </c>
      <c r="O1182" s="15"/>
      <c r="P1182" s="13" t="str">
        <f t="shared" si="59"/>
        <v>←</v>
      </c>
      <c r="Q1182" s="7" t="str" cm="1">
        <f t="array" ref="Q1182">_xlfn.IFS(M1182="ACTIVE","",M1182="LEAVER","ENTER DOL",M1182="LEAVER @ 31/03","ENTER DOL",M1182="OPT OUT","ENTER OPT OUT DATE",M1182="CAREER BREAK","ENTER START DATE OF CAREER BREAK",M1182="DEATH IN SERVICE","ENTER DATE OF DEATH",M1182="SWITCH TO PARTNERSHIP","ENTER SWITCH DATE",M1182="SWITCH TO ALPHA","ENTER SWITCH DATE",M1182="NEW JOINER","ENTER EMPLOYMENT START DATE",M1182="OPT IN","ENTER OPT IN DATE",M1182="NEW JOINER / LEAVER","ENTER START DATE AND DOL",M1182="NEW JOINER / OPT OUT","ENTER START DATE AND DATE OF OPT OUT",M1182="NEW JOINER / PARTNERSHIP","ENTER START DATE AND DATE OF SWITCH TO PARTNERSHIP",M1182="LEAVER FROM CAREER BREAK","ENTER DOL",M1182="LEAVER FROM OPT OUT","ENTER DOL",M1182="LEAVER FROM PARTNERSHIP","ENTER DOL",M1182="RETURN FROM CAREER BREAK","ENTER RETURN BACK DATE",M1182="INVALID COMBINATION","REVIEW INPUT",M1182="AWAITING INPUT","AWAITING INPUT",M1182="CONTINUOUS OPT OUT","",M1182="CONTINUOUS CAREER BREAK","",M1182="CONTINUOUS PARTNERSHIP","")</f>
        <v>AWAITING INPUT</v>
      </c>
      <c r="S1182" s="11" t="str">
        <f t="shared" si="58"/>
        <v/>
      </c>
    </row>
    <row r="1183" spans="1:19" ht="20.25" x14ac:dyDescent="0.25">
      <c r="A1183" s="46"/>
      <c r="B1183" s="46"/>
      <c r="C1183" s="46"/>
      <c r="D1183" s="46"/>
      <c r="E1183" s="46"/>
      <c r="F1183" s="46"/>
      <c r="G1183" s="46"/>
      <c r="H1183" s="46"/>
      <c r="J1183" s="16"/>
      <c r="K1183" s="16"/>
      <c r="L1183" s="16"/>
      <c r="M1183" s="11" t="str">
        <f t="shared" si="57"/>
        <v>AWAITING INPUT</v>
      </c>
      <c r="O1183" s="15"/>
      <c r="P1183" s="13" t="str">
        <f t="shared" si="59"/>
        <v>←</v>
      </c>
      <c r="Q1183" s="7" t="str" cm="1">
        <f t="array" ref="Q1183">_xlfn.IFS(M1183="ACTIVE","",M1183="LEAVER","ENTER DOL",M1183="LEAVER @ 31/03","ENTER DOL",M1183="OPT OUT","ENTER OPT OUT DATE",M1183="CAREER BREAK","ENTER START DATE OF CAREER BREAK",M1183="DEATH IN SERVICE","ENTER DATE OF DEATH",M1183="SWITCH TO PARTNERSHIP","ENTER SWITCH DATE",M1183="SWITCH TO ALPHA","ENTER SWITCH DATE",M1183="NEW JOINER","ENTER EMPLOYMENT START DATE",M1183="OPT IN","ENTER OPT IN DATE",M1183="NEW JOINER / LEAVER","ENTER START DATE AND DOL",M1183="NEW JOINER / OPT OUT","ENTER START DATE AND DATE OF OPT OUT",M1183="NEW JOINER / PARTNERSHIP","ENTER START DATE AND DATE OF SWITCH TO PARTNERSHIP",M1183="LEAVER FROM CAREER BREAK","ENTER DOL",M1183="LEAVER FROM OPT OUT","ENTER DOL",M1183="LEAVER FROM PARTNERSHIP","ENTER DOL",M1183="RETURN FROM CAREER BREAK","ENTER RETURN BACK DATE",M1183="INVALID COMBINATION","REVIEW INPUT",M1183="AWAITING INPUT","AWAITING INPUT",M1183="CONTINUOUS OPT OUT","",M1183="CONTINUOUS CAREER BREAK","",M1183="CONTINUOUS PARTNERSHIP","")</f>
        <v>AWAITING INPUT</v>
      </c>
      <c r="S1183" s="11" t="str">
        <f t="shared" si="58"/>
        <v/>
      </c>
    </row>
    <row r="1184" spans="1:19" ht="20.25" x14ac:dyDescent="0.25">
      <c r="A1184" s="46"/>
      <c r="B1184" s="46"/>
      <c r="C1184" s="46"/>
      <c r="D1184" s="46"/>
      <c r="E1184" s="46"/>
      <c r="F1184" s="46"/>
      <c r="G1184" s="46"/>
      <c r="H1184" s="46"/>
      <c r="J1184" s="16"/>
      <c r="K1184" s="16"/>
      <c r="L1184" s="16"/>
      <c r="M1184" s="11" t="str">
        <f t="shared" si="57"/>
        <v>AWAITING INPUT</v>
      </c>
      <c r="O1184" s="15"/>
      <c r="P1184" s="13" t="str">
        <f t="shared" si="59"/>
        <v>←</v>
      </c>
      <c r="Q1184" s="7" t="str" cm="1">
        <f t="array" ref="Q1184">_xlfn.IFS(M1184="ACTIVE","",M1184="LEAVER","ENTER DOL",M1184="LEAVER @ 31/03","ENTER DOL",M1184="OPT OUT","ENTER OPT OUT DATE",M1184="CAREER BREAK","ENTER START DATE OF CAREER BREAK",M1184="DEATH IN SERVICE","ENTER DATE OF DEATH",M1184="SWITCH TO PARTNERSHIP","ENTER SWITCH DATE",M1184="SWITCH TO ALPHA","ENTER SWITCH DATE",M1184="NEW JOINER","ENTER EMPLOYMENT START DATE",M1184="OPT IN","ENTER OPT IN DATE",M1184="NEW JOINER / LEAVER","ENTER START DATE AND DOL",M1184="NEW JOINER / OPT OUT","ENTER START DATE AND DATE OF OPT OUT",M1184="NEW JOINER / PARTNERSHIP","ENTER START DATE AND DATE OF SWITCH TO PARTNERSHIP",M1184="LEAVER FROM CAREER BREAK","ENTER DOL",M1184="LEAVER FROM OPT OUT","ENTER DOL",M1184="LEAVER FROM PARTNERSHIP","ENTER DOL",M1184="RETURN FROM CAREER BREAK","ENTER RETURN BACK DATE",M1184="INVALID COMBINATION","REVIEW INPUT",M1184="AWAITING INPUT","AWAITING INPUT",M1184="CONTINUOUS OPT OUT","",M1184="CONTINUOUS CAREER BREAK","",M1184="CONTINUOUS PARTNERSHIP","")</f>
        <v>AWAITING INPUT</v>
      </c>
      <c r="S1184" s="11" t="str">
        <f t="shared" si="58"/>
        <v/>
      </c>
    </row>
    <row r="1185" spans="1:19" ht="20.25" x14ac:dyDescent="0.25">
      <c r="A1185" s="46"/>
      <c r="B1185" s="46"/>
      <c r="C1185" s="46"/>
      <c r="D1185" s="46"/>
      <c r="E1185" s="46"/>
      <c r="F1185" s="46"/>
      <c r="G1185" s="46"/>
      <c r="H1185" s="46"/>
      <c r="J1185" s="16"/>
      <c r="K1185" s="16"/>
      <c r="L1185" s="16"/>
      <c r="M1185" s="11" t="str">
        <f t="shared" si="57"/>
        <v>AWAITING INPUT</v>
      </c>
      <c r="O1185" s="15"/>
      <c r="P1185" s="13" t="str">
        <f t="shared" si="59"/>
        <v>←</v>
      </c>
      <c r="Q1185" s="7" t="str" cm="1">
        <f t="array" ref="Q1185">_xlfn.IFS(M1185="ACTIVE","",M1185="LEAVER","ENTER DOL",M1185="LEAVER @ 31/03","ENTER DOL",M1185="OPT OUT","ENTER OPT OUT DATE",M1185="CAREER BREAK","ENTER START DATE OF CAREER BREAK",M1185="DEATH IN SERVICE","ENTER DATE OF DEATH",M1185="SWITCH TO PARTNERSHIP","ENTER SWITCH DATE",M1185="SWITCH TO ALPHA","ENTER SWITCH DATE",M1185="NEW JOINER","ENTER EMPLOYMENT START DATE",M1185="OPT IN","ENTER OPT IN DATE",M1185="NEW JOINER / LEAVER","ENTER START DATE AND DOL",M1185="NEW JOINER / OPT OUT","ENTER START DATE AND DATE OF OPT OUT",M1185="NEW JOINER / PARTNERSHIP","ENTER START DATE AND DATE OF SWITCH TO PARTNERSHIP",M1185="LEAVER FROM CAREER BREAK","ENTER DOL",M1185="LEAVER FROM OPT OUT","ENTER DOL",M1185="LEAVER FROM PARTNERSHIP","ENTER DOL",M1185="RETURN FROM CAREER BREAK","ENTER RETURN BACK DATE",M1185="INVALID COMBINATION","REVIEW INPUT",M1185="AWAITING INPUT","AWAITING INPUT",M1185="CONTINUOUS OPT OUT","",M1185="CONTINUOUS CAREER BREAK","",M1185="CONTINUOUS PARTNERSHIP","")</f>
        <v>AWAITING INPUT</v>
      </c>
      <c r="S1185" s="11" t="str">
        <f t="shared" si="58"/>
        <v/>
      </c>
    </row>
    <row r="1186" spans="1:19" ht="20.25" x14ac:dyDescent="0.25">
      <c r="A1186" s="46"/>
      <c r="B1186" s="46"/>
      <c r="C1186" s="46"/>
      <c r="D1186" s="46"/>
      <c r="E1186" s="46"/>
      <c r="F1186" s="46"/>
      <c r="G1186" s="46"/>
      <c r="H1186" s="46"/>
      <c r="J1186" s="16"/>
      <c r="K1186" s="16"/>
      <c r="L1186" s="16"/>
      <c r="M1186" s="11" t="str">
        <f t="shared" si="57"/>
        <v>AWAITING INPUT</v>
      </c>
      <c r="O1186" s="15"/>
      <c r="P1186" s="13" t="str">
        <f t="shared" si="59"/>
        <v>←</v>
      </c>
      <c r="Q1186" s="7" t="str" cm="1">
        <f t="array" ref="Q1186">_xlfn.IFS(M1186="ACTIVE","",M1186="LEAVER","ENTER DOL",M1186="LEAVER @ 31/03","ENTER DOL",M1186="OPT OUT","ENTER OPT OUT DATE",M1186="CAREER BREAK","ENTER START DATE OF CAREER BREAK",M1186="DEATH IN SERVICE","ENTER DATE OF DEATH",M1186="SWITCH TO PARTNERSHIP","ENTER SWITCH DATE",M1186="SWITCH TO ALPHA","ENTER SWITCH DATE",M1186="NEW JOINER","ENTER EMPLOYMENT START DATE",M1186="OPT IN","ENTER OPT IN DATE",M1186="NEW JOINER / LEAVER","ENTER START DATE AND DOL",M1186="NEW JOINER / OPT OUT","ENTER START DATE AND DATE OF OPT OUT",M1186="NEW JOINER / PARTNERSHIP","ENTER START DATE AND DATE OF SWITCH TO PARTNERSHIP",M1186="LEAVER FROM CAREER BREAK","ENTER DOL",M1186="LEAVER FROM OPT OUT","ENTER DOL",M1186="LEAVER FROM PARTNERSHIP","ENTER DOL",M1186="RETURN FROM CAREER BREAK","ENTER RETURN BACK DATE",M1186="INVALID COMBINATION","REVIEW INPUT",M1186="AWAITING INPUT","AWAITING INPUT",M1186="CONTINUOUS OPT OUT","",M1186="CONTINUOUS CAREER BREAK","",M1186="CONTINUOUS PARTNERSHIP","")</f>
        <v>AWAITING INPUT</v>
      </c>
      <c r="S1186" s="11" t="str">
        <f t="shared" si="58"/>
        <v/>
      </c>
    </row>
    <row r="1187" spans="1:19" ht="20.25" x14ac:dyDescent="0.25">
      <c r="A1187" s="46"/>
      <c r="B1187" s="46"/>
      <c r="C1187" s="46"/>
      <c r="D1187" s="46"/>
      <c r="E1187" s="46"/>
      <c r="F1187" s="46"/>
      <c r="G1187" s="46"/>
      <c r="H1187" s="46"/>
      <c r="J1187" s="16"/>
      <c r="K1187" s="16"/>
      <c r="L1187" s="16"/>
      <c r="M1187" s="11" t="str">
        <f t="shared" si="57"/>
        <v>AWAITING INPUT</v>
      </c>
      <c r="O1187" s="15"/>
      <c r="P1187" s="13" t="str">
        <f t="shared" si="59"/>
        <v>←</v>
      </c>
      <c r="Q1187" s="7" t="str" cm="1">
        <f t="array" ref="Q1187">_xlfn.IFS(M1187="ACTIVE","",M1187="LEAVER","ENTER DOL",M1187="LEAVER @ 31/03","ENTER DOL",M1187="OPT OUT","ENTER OPT OUT DATE",M1187="CAREER BREAK","ENTER START DATE OF CAREER BREAK",M1187="DEATH IN SERVICE","ENTER DATE OF DEATH",M1187="SWITCH TO PARTNERSHIP","ENTER SWITCH DATE",M1187="SWITCH TO ALPHA","ENTER SWITCH DATE",M1187="NEW JOINER","ENTER EMPLOYMENT START DATE",M1187="OPT IN","ENTER OPT IN DATE",M1187="NEW JOINER / LEAVER","ENTER START DATE AND DOL",M1187="NEW JOINER / OPT OUT","ENTER START DATE AND DATE OF OPT OUT",M1187="NEW JOINER / PARTNERSHIP","ENTER START DATE AND DATE OF SWITCH TO PARTNERSHIP",M1187="LEAVER FROM CAREER BREAK","ENTER DOL",M1187="LEAVER FROM OPT OUT","ENTER DOL",M1187="LEAVER FROM PARTNERSHIP","ENTER DOL",M1187="RETURN FROM CAREER BREAK","ENTER RETURN BACK DATE",M1187="INVALID COMBINATION","REVIEW INPUT",M1187="AWAITING INPUT","AWAITING INPUT",M1187="CONTINUOUS OPT OUT","",M1187="CONTINUOUS CAREER BREAK","",M1187="CONTINUOUS PARTNERSHIP","")</f>
        <v>AWAITING INPUT</v>
      </c>
      <c r="S1187" s="11" t="str">
        <f t="shared" si="58"/>
        <v/>
      </c>
    </row>
    <row r="1188" spans="1:19" ht="20.25" x14ac:dyDescent="0.25">
      <c r="A1188" s="46"/>
      <c r="B1188" s="46"/>
      <c r="C1188" s="46"/>
      <c r="D1188" s="46"/>
      <c r="E1188" s="46"/>
      <c r="F1188" s="46"/>
      <c r="G1188" s="46"/>
      <c r="H1188" s="46"/>
      <c r="J1188" s="16"/>
      <c r="K1188" s="16"/>
      <c r="L1188" s="16"/>
      <c r="M1188" s="11" t="str">
        <f t="shared" si="57"/>
        <v>AWAITING INPUT</v>
      </c>
      <c r="O1188" s="15"/>
      <c r="P1188" s="13" t="str">
        <f t="shared" si="59"/>
        <v>←</v>
      </c>
      <c r="Q1188" s="7" t="str" cm="1">
        <f t="array" ref="Q1188">_xlfn.IFS(M1188="ACTIVE","",M1188="LEAVER","ENTER DOL",M1188="LEAVER @ 31/03","ENTER DOL",M1188="OPT OUT","ENTER OPT OUT DATE",M1188="CAREER BREAK","ENTER START DATE OF CAREER BREAK",M1188="DEATH IN SERVICE","ENTER DATE OF DEATH",M1188="SWITCH TO PARTNERSHIP","ENTER SWITCH DATE",M1188="SWITCH TO ALPHA","ENTER SWITCH DATE",M1188="NEW JOINER","ENTER EMPLOYMENT START DATE",M1188="OPT IN","ENTER OPT IN DATE",M1188="NEW JOINER / LEAVER","ENTER START DATE AND DOL",M1188="NEW JOINER / OPT OUT","ENTER START DATE AND DATE OF OPT OUT",M1188="NEW JOINER / PARTNERSHIP","ENTER START DATE AND DATE OF SWITCH TO PARTNERSHIP",M1188="LEAVER FROM CAREER BREAK","ENTER DOL",M1188="LEAVER FROM OPT OUT","ENTER DOL",M1188="LEAVER FROM PARTNERSHIP","ENTER DOL",M1188="RETURN FROM CAREER BREAK","ENTER RETURN BACK DATE",M1188="INVALID COMBINATION","REVIEW INPUT",M1188="AWAITING INPUT","AWAITING INPUT",M1188="CONTINUOUS OPT OUT","",M1188="CONTINUOUS CAREER BREAK","",M1188="CONTINUOUS PARTNERSHIP","")</f>
        <v>AWAITING INPUT</v>
      </c>
      <c r="S1188" s="11" t="str">
        <f t="shared" si="58"/>
        <v/>
      </c>
    </row>
    <row r="1189" spans="1:19" ht="20.25" x14ac:dyDescent="0.25">
      <c r="A1189" s="46"/>
      <c r="B1189" s="46"/>
      <c r="C1189" s="46"/>
      <c r="D1189" s="46"/>
      <c r="E1189" s="46"/>
      <c r="F1189" s="46"/>
      <c r="G1189" s="46"/>
      <c r="H1189" s="46"/>
      <c r="J1189" s="16"/>
      <c r="K1189" s="16"/>
      <c r="L1189" s="16"/>
      <c r="M1189" s="11" t="str">
        <f t="shared" si="57"/>
        <v>AWAITING INPUT</v>
      </c>
      <c r="O1189" s="15"/>
      <c r="P1189" s="13" t="str">
        <f t="shared" si="59"/>
        <v>←</v>
      </c>
      <c r="Q1189" s="7" t="str" cm="1">
        <f t="array" ref="Q1189">_xlfn.IFS(M1189="ACTIVE","",M1189="LEAVER","ENTER DOL",M1189="LEAVER @ 31/03","ENTER DOL",M1189="OPT OUT","ENTER OPT OUT DATE",M1189="CAREER BREAK","ENTER START DATE OF CAREER BREAK",M1189="DEATH IN SERVICE","ENTER DATE OF DEATH",M1189="SWITCH TO PARTNERSHIP","ENTER SWITCH DATE",M1189="SWITCH TO ALPHA","ENTER SWITCH DATE",M1189="NEW JOINER","ENTER EMPLOYMENT START DATE",M1189="OPT IN","ENTER OPT IN DATE",M1189="NEW JOINER / LEAVER","ENTER START DATE AND DOL",M1189="NEW JOINER / OPT OUT","ENTER START DATE AND DATE OF OPT OUT",M1189="NEW JOINER / PARTNERSHIP","ENTER START DATE AND DATE OF SWITCH TO PARTNERSHIP",M1189="LEAVER FROM CAREER BREAK","ENTER DOL",M1189="LEAVER FROM OPT OUT","ENTER DOL",M1189="LEAVER FROM PARTNERSHIP","ENTER DOL",M1189="RETURN FROM CAREER BREAK","ENTER RETURN BACK DATE",M1189="INVALID COMBINATION","REVIEW INPUT",M1189="AWAITING INPUT","AWAITING INPUT",M1189="CONTINUOUS OPT OUT","",M1189="CONTINUOUS CAREER BREAK","",M1189="CONTINUOUS PARTNERSHIP","")</f>
        <v>AWAITING INPUT</v>
      </c>
      <c r="S1189" s="11" t="str">
        <f t="shared" si="58"/>
        <v/>
      </c>
    </row>
    <row r="1190" spans="1:19" ht="20.25" x14ac:dyDescent="0.25">
      <c r="A1190" s="46"/>
      <c r="B1190" s="46"/>
      <c r="C1190" s="46"/>
      <c r="D1190" s="46"/>
      <c r="E1190" s="46"/>
      <c r="F1190" s="46"/>
      <c r="G1190" s="46"/>
      <c r="H1190" s="46"/>
      <c r="J1190" s="16"/>
      <c r="K1190" s="16"/>
      <c r="L1190" s="16"/>
      <c r="M1190" s="11" t="str">
        <f t="shared" si="57"/>
        <v>AWAITING INPUT</v>
      </c>
      <c r="O1190" s="15"/>
      <c r="P1190" s="13" t="str">
        <f t="shared" si="59"/>
        <v>←</v>
      </c>
      <c r="Q1190" s="7" t="str" cm="1">
        <f t="array" ref="Q1190">_xlfn.IFS(M1190="ACTIVE","",M1190="LEAVER","ENTER DOL",M1190="LEAVER @ 31/03","ENTER DOL",M1190="OPT OUT","ENTER OPT OUT DATE",M1190="CAREER BREAK","ENTER START DATE OF CAREER BREAK",M1190="DEATH IN SERVICE","ENTER DATE OF DEATH",M1190="SWITCH TO PARTNERSHIP","ENTER SWITCH DATE",M1190="SWITCH TO ALPHA","ENTER SWITCH DATE",M1190="NEW JOINER","ENTER EMPLOYMENT START DATE",M1190="OPT IN","ENTER OPT IN DATE",M1190="NEW JOINER / LEAVER","ENTER START DATE AND DOL",M1190="NEW JOINER / OPT OUT","ENTER START DATE AND DATE OF OPT OUT",M1190="NEW JOINER / PARTNERSHIP","ENTER START DATE AND DATE OF SWITCH TO PARTNERSHIP",M1190="LEAVER FROM CAREER BREAK","ENTER DOL",M1190="LEAVER FROM OPT OUT","ENTER DOL",M1190="LEAVER FROM PARTNERSHIP","ENTER DOL",M1190="RETURN FROM CAREER BREAK","ENTER RETURN BACK DATE",M1190="INVALID COMBINATION","REVIEW INPUT",M1190="AWAITING INPUT","AWAITING INPUT",M1190="CONTINUOUS OPT OUT","",M1190="CONTINUOUS CAREER BREAK","",M1190="CONTINUOUS PARTNERSHIP","")</f>
        <v>AWAITING INPUT</v>
      </c>
      <c r="S1190" s="11" t="str">
        <f t="shared" si="58"/>
        <v/>
      </c>
    </row>
    <row r="1191" spans="1:19" ht="20.25" x14ac:dyDescent="0.25">
      <c r="A1191" s="46"/>
      <c r="B1191" s="46"/>
      <c r="C1191" s="46"/>
      <c r="D1191" s="46"/>
      <c r="E1191" s="46"/>
      <c r="F1191" s="46"/>
      <c r="G1191" s="46"/>
      <c r="H1191" s="46"/>
      <c r="J1191" s="16"/>
      <c r="K1191" s="16"/>
      <c r="L1191" s="16"/>
      <c r="M1191" s="11" t="str">
        <f t="shared" si="57"/>
        <v>AWAITING INPUT</v>
      </c>
      <c r="O1191" s="15"/>
      <c r="P1191" s="13" t="str">
        <f t="shared" si="59"/>
        <v>←</v>
      </c>
      <c r="Q1191" s="7" t="str" cm="1">
        <f t="array" ref="Q1191">_xlfn.IFS(M1191="ACTIVE","",M1191="LEAVER","ENTER DOL",M1191="LEAVER @ 31/03","ENTER DOL",M1191="OPT OUT","ENTER OPT OUT DATE",M1191="CAREER BREAK","ENTER START DATE OF CAREER BREAK",M1191="DEATH IN SERVICE","ENTER DATE OF DEATH",M1191="SWITCH TO PARTNERSHIP","ENTER SWITCH DATE",M1191="SWITCH TO ALPHA","ENTER SWITCH DATE",M1191="NEW JOINER","ENTER EMPLOYMENT START DATE",M1191="OPT IN","ENTER OPT IN DATE",M1191="NEW JOINER / LEAVER","ENTER START DATE AND DOL",M1191="NEW JOINER / OPT OUT","ENTER START DATE AND DATE OF OPT OUT",M1191="NEW JOINER / PARTNERSHIP","ENTER START DATE AND DATE OF SWITCH TO PARTNERSHIP",M1191="LEAVER FROM CAREER BREAK","ENTER DOL",M1191="LEAVER FROM OPT OUT","ENTER DOL",M1191="LEAVER FROM PARTNERSHIP","ENTER DOL",M1191="RETURN FROM CAREER BREAK","ENTER RETURN BACK DATE",M1191="INVALID COMBINATION","REVIEW INPUT",M1191="AWAITING INPUT","AWAITING INPUT",M1191="CONTINUOUS OPT OUT","",M1191="CONTINUOUS CAREER BREAK","",M1191="CONTINUOUS PARTNERSHIP","")</f>
        <v>AWAITING INPUT</v>
      </c>
      <c r="S1191" s="11" t="str">
        <f t="shared" si="58"/>
        <v/>
      </c>
    </row>
    <row r="1192" spans="1:19" ht="20.25" x14ac:dyDescent="0.25">
      <c r="A1192" s="46"/>
      <c r="B1192" s="46"/>
      <c r="C1192" s="46"/>
      <c r="D1192" s="46"/>
      <c r="E1192" s="46"/>
      <c r="F1192" s="46"/>
      <c r="G1192" s="46"/>
      <c r="H1192" s="46"/>
      <c r="J1192" s="16"/>
      <c r="K1192" s="16"/>
      <c r="L1192" s="16"/>
      <c r="M1192" s="11" t="str">
        <f t="shared" si="57"/>
        <v>AWAITING INPUT</v>
      </c>
      <c r="O1192" s="15"/>
      <c r="P1192" s="13" t="str">
        <f t="shared" si="59"/>
        <v>←</v>
      </c>
      <c r="Q1192" s="7" t="str" cm="1">
        <f t="array" ref="Q1192">_xlfn.IFS(M1192="ACTIVE","",M1192="LEAVER","ENTER DOL",M1192="LEAVER @ 31/03","ENTER DOL",M1192="OPT OUT","ENTER OPT OUT DATE",M1192="CAREER BREAK","ENTER START DATE OF CAREER BREAK",M1192="DEATH IN SERVICE","ENTER DATE OF DEATH",M1192="SWITCH TO PARTNERSHIP","ENTER SWITCH DATE",M1192="SWITCH TO ALPHA","ENTER SWITCH DATE",M1192="NEW JOINER","ENTER EMPLOYMENT START DATE",M1192="OPT IN","ENTER OPT IN DATE",M1192="NEW JOINER / LEAVER","ENTER START DATE AND DOL",M1192="NEW JOINER / OPT OUT","ENTER START DATE AND DATE OF OPT OUT",M1192="NEW JOINER / PARTNERSHIP","ENTER START DATE AND DATE OF SWITCH TO PARTNERSHIP",M1192="LEAVER FROM CAREER BREAK","ENTER DOL",M1192="LEAVER FROM OPT OUT","ENTER DOL",M1192="LEAVER FROM PARTNERSHIP","ENTER DOL",M1192="RETURN FROM CAREER BREAK","ENTER RETURN BACK DATE",M1192="INVALID COMBINATION","REVIEW INPUT",M1192="AWAITING INPUT","AWAITING INPUT",M1192="CONTINUOUS OPT OUT","",M1192="CONTINUOUS CAREER BREAK","",M1192="CONTINUOUS PARTNERSHIP","")</f>
        <v>AWAITING INPUT</v>
      </c>
      <c r="S1192" s="11" t="str">
        <f t="shared" si="58"/>
        <v/>
      </c>
    </row>
    <row r="1193" spans="1:19" ht="20.25" x14ac:dyDescent="0.25">
      <c r="A1193" s="46"/>
      <c r="B1193" s="46"/>
      <c r="C1193" s="46"/>
      <c r="D1193" s="46"/>
      <c r="E1193" s="46"/>
      <c r="F1193" s="46"/>
      <c r="G1193" s="46"/>
      <c r="H1193" s="46"/>
      <c r="J1193" s="16"/>
      <c r="K1193" s="16"/>
      <c r="L1193" s="16"/>
      <c r="M1193" s="11" t="str">
        <f t="shared" si="57"/>
        <v>AWAITING INPUT</v>
      </c>
      <c r="O1193" s="15"/>
      <c r="P1193" s="13" t="str">
        <f t="shared" si="59"/>
        <v>←</v>
      </c>
      <c r="Q1193" s="7" t="str" cm="1">
        <f t="array" ref="Q1193">_xlfn.IFS(M1193="ACTIVE","",M1193="LEAVER","ENTER DOL",M1193="LEAVER @ 31/03","ENTER DOL",M1193="OPT OUT","ENTER OPT OUT DATE",M1193="CAREER BREAK","ENTER START DATE OF CAREER BREAK",M1193="DEATH IN SERVICE","ENTER DATE OF DEATH",M1193="SWITCH TO PARTNERSHIP","ENTER SWITCH DATE",M1193="SWITCH TO ALPHA","ENTER SWITCH DATE",M1193="NEW JOINER","ENTER EMPLOYMENT START DATE",M1193="OPT IN","ENTER OPT IN DATE",M1193="NEW JOINER / LEAVER","ENTER START DATE AND DOL",M1193="NEW JOINER / OPT OUT","ENTER START DATE AND DATE OF OPT OUT",M1193="NEW JOINER / PARTNERSHIP","ENTER START DATE AND DATE OF SWITCH TO PARTNERSHIP",M1193="LEAVER FROM CAREER BREAK","ENTER DOL",M1193="LEAVER FROM OPT OUT","ENTER DOL",M1193="LEAVER FROM PARTNERSHIP","ENTER DOL",M1193="RETURN FROM CAREER BREAK","ENTER RETURN BACK DATE",M1193="INVALID COMBINATION","REVIEW INPUT",M1193="AWAITING INPUT","AWAITING INPUT",M1193="CONTINUOUS OPT OUT","",M1193="CONTINUOUS CAREER BREAK","",M1193="CONTINUOUS PARTNERSHIP","")</f>
        <v>AWAITING INPUT</v>
      </c>
      <c r="S1193" s="11" t="str">
        <f t="shared" si="58"/>
        <v/>
      </c>
    </row>
    <row r="1194" spans="1:19" ht="20.25" x14ac:dyDescent="0.25">
      <c r="A1194" s="46"/>
      <c r="B1194" s="46"/>
      <c r="C1194" s="46"/>
      <c r="D1194" s="46"/>
      <c r="E1194" s="46"/>
      <c r="F1194" s="46"/>
      <c r="G1194" s="46"/>
      <c r="H1194" s="46"/>
      <c r="J1194" s="16"/>
      <c r="K1194" s="16"/>
      <c r="L1194" s="16"/>
      <c r="M1194" s="11" t="str">
        <f t="shared" si="57"/>
        <v>AWAITING INPUT</v>
      </c>
      <c r="O1194" s="15"/>
      <c r="P1194" s="13" t="str">
        <f t="shared" si="59"/>
        <v>←</v>
      </c>
      <c r="Q1194" s="7" t="str" cm="1">
        <f t="array" ref="Q1194">_xlfn.IFS(M1194="ACTIVE","",M1194="LEAVER","ENTER DOL",M1194="LEAVER @ 31/03","ENTER DOL",M1194="OPT OUT","ENTER OPT OUT DATE",M1194="CAREER BREAK","ENTER START DATE OF CAREER BREAK",M1194="DEATH IN SERVICE","ENTER DATE OF DEATH",M1194="SWITCH TO PARTNERSHIP","ENTER SWITCH DATE",M1194="SWITCH TO ALPHA","ENTER SWITCH DATE",M1194="NEW JOINER","ENTER EMPLOYMENT START DATE",M1194="OPT IN","ENTER OPT IN DATE",M1194="NEW JOINER / LEAVER","ENTER START DATE AND DOL",M1194="NEW JOINER / OPT OUT","ENTER START DATE AND DATE OF OPT OUT",M1194="NEW JOINER / PARTNERSHIP","ENTER START DATE AND DATE OF SWITCH TO PARTNERSHIP",M1194="LEAVER FROM CAREER BREAK","ENTER DOL",M1194="LEAVER FROM OPT OUT","ENTER DOL",M1194="LEAVER FROM PARTNERSHIP","ENTER DOL",M1194="RETURN FROM CAREER BREAK","ENTER RETURN BACK DATE",M1194="INVALID COMBINATION","REVIEW INPUT",M1194="AWAITING INPUT","AWAITING INPUT",M1194="CONTINUOUS OPT OUT","",M1194="CONTINUOUS CAREER BREAK","",M1194="CONTINUOUS PARTNERSHIP","")</f>
        <v>AWAITING INPUT</v>
      </c>
      <c r="S1194" s="11" t="str">
        <f t="shared" si="58"/>
        <v/>
      </c>
    </row>
    <row r="1195" spans="1:19" ht="20.25" x14ac:dyDescent="0.25">
      <c r="A1195" s="46"/>
      <c r="B1195" s="46"/>
      <c r="C1195" s="46"/>
      <c r="D1195" s="46"/>
      <c r="E1195" s="46"/>
      <c r="F1195" s="46"/>
      <c r="G1195" s="46"/>
      <c r="H1195" s="46"/>
      <c r="J1195" s="16"/>
      <c r="K1195" s="16"/>
      <c r="L1195" s="16"/>
      <c r="M1195" s="11" t="str">
        <f t="shared" si="57"/>
        <v>AWAITING INPUT</v>
      </c>
      <c r="O1195" s="15"/>
      <c r="P1195" s="13" t="str">
        <f t="shared" si="59"/>
        <v>←</v>
      </c>
      <c r="Q1195" s="7" t="str" cm="1">
        <f t="array" ref="Q1195">_xlfn.IFS(M1195="ACTIVE","",M1195="LEAVER","ENTER DOL",M1195="LEAVER @ 31/03","ENTER DOL",M1195="OPT OUT","ENTER OPT OUT DATE",M1195="CAREER BREAK","ENTER START DATE OF CAREER BREAK",M1195="DEATH IN SERVICE","ENTER DATE OF DEATH",M1195="SWITCH TO PARTNERSHIP","ENTER SWITCH DATE",M1195="SWITCH TO ALPHA","ENTER SWITCH DATE",M1195="NEW JOINER","ENTER EMPLOYMENT START DATE",M1195="OPT IN","ENTER OPT IN DATE",M1195="NEW JOINER / LEAVER","ENTER START DATE AND DOL",M1195="NEW JOINER / OPT OUT","ENTER START DATE AND DATE OF OPT OUT",M1195="NEW JOINER / PARTNERSHIP","ENTER START DATE AND DATE OF SWITCH TO PARTNERSHIP",M1195="LEAVER FROM CAREER BREAK","ENTER DOL",M1195="LEAVER FROM OPT OUT","ENTER DOL",M1195="LEAVER FROM PARTNERSHIP","ENTER DOL",M1195="RETURN FROM CAREER BREAK","ENTER RETURN BACK DATE",M1195="INVALID COMBINATION","REVIEW INPUT",M1195="AWAITING INPUT","AWAITING INPUT",M1195="CONTINUOUS OPT OUT","",M1195="CONTINUOUS CAREER BREAK","",M1195="CONTINUOUS PARTNERSHIP","")</f>
        <v>AWAITING INPUT</v>
      </c>
      <c r="S1195" s="11" t="str">
        <f t="shared" si="58"/>
        <v/>
      </c>
    </row>
    <row r="1196" spans="1:19" ht="20.25" x14ac:dyDescent="0.25">
      <c r="A1196" s="46"/>
      <c r="B1196" s="46"/>
      <c r="C1196" s="46"/>
      <c r="D1196" s="46"/>
      <c r="E1196" s="46"/>
      <c r="F1196" s="46"/>
      <c r="G1196" s="46"/>
      <c r="H1196" s="46"/>
      <c r="J1196" s="16"/>
      <c r="K1196" s="16"/>
      <c r="L1196" s="16"/>
      <c r="M1196" s="11" t="str">
        <f t="shared" si="57"/>
        <v>AWAITING INPUT</v>
      </c>
      <c r="O1196" s="15"/>
      <c r="P1196" s="13" t="str">
        <f t="shared" si="59"/>
        <v>←</v>
      </c>
      <c r="Q1196" s="7" t="str" cm="1">
        <f t="array" ref="Q1196">_xlfn.IFS(M1196="ACTIVE","",M1196="LEAVER","ENTER DOL",M1196="LEAVER @ 31/03","ENTER DOL",M1196="OPT OUT","ENTER OPT OUT DATE",M1196="CAREER BREAK","ENTER START DATE OF CAREER BREAK",M1196="DEATH IN SERVICE","ENTER DATE OF DEATH",M1196="SWITCH TO PARTNERSHIP","ENTER SWITCH DATE",M1196="SWITCH TO ALPHA","ENTER SWITCH DATE",M1196="NEW JOINER","ENTER EMPLOYMENT START DATE",M1196="OPT IN","ENTER OPT IN DATE",M1196="NEW JOINER / LEAVER","ENTER START DATE AND DOL",M1196="NEW JOINER / OPT OUT","ENTER START DATE AND DATE OF OPT OUT",M1196="NEW JOINER / PARTNERSHIP","ENTER START DATE AND DATE OF SWITCH TO PARTNERSHIP",M1196="LEAVER FROM CAREER BREAK","ENTER DOL",M1196="LEAVER FROM OPT OUT","ENTER DOL",M1196="LEAVER FROM PARTNERSHIP","ENTER DOL",M1196="RETURN FROM CAREER BREAK","ENTER RETURN BACK DATE",M1196="INVALID COMBINATION","REVIEW INPUT",M1196="AWAITING INPUT","AWAITING INPUT",M1196="CONTINUOUS OPT OUT","",M1196="CONTINUOUS CAREER BREAK","",M1196="CONTINUOUS PARTNERSHIP","")</f>
        <v>AWAITING INPUT</v>
      </c>
      <c r="S1196" s="11" t="str">
        <f t="shared" si="58"/>
        <v/>
      </c>
    </row>
    <row r="1197" spans="1:19" ht="20.25" x14ac:dyDescent="0.25">
      <c r="A1197" s="46"/>
      <c r="B1197" s="46"/>
      <c r="C1197" s="46"/>
      <c r="D1197" s="46"/>
      <c r="E1197" s="46"/>
      <c r="F1197" s="46"/>
      <c r="G1197" s="46"/>
      <c r="H1197" s="46"/>
      <c r="J1197" s="16"/>
      <c r="K1197" s="16"/>
      <c r="L1197" s="16"/>
      <c r="M1197" s="11" t="str">
        <f t="shared" si="57"/>
        <v>AWAITING INPUT</v>
      </c>
      <c r="O1197" s="15"/>
      <c r="P1197" s="13" t="str">
        <f t="shared" si="59"/>
        <v>←</v>
      </c>
      <c r="Q1197" s="7" t="str" cm="1">
        <f t="array" ref="Q1197">_xlfn.IFS(M1197="ACTIVE","",M1197="LEAVER","ENTER DOL",M1197="LEAVER @ 31/03","ENTER DOL",M1197="OPT OUT","ENTER OPT OUT DATE",M1197="CAREER BREAK","ENTER START DATE OF CAREER BREAK",M1197="DEATH IN SERVICE","ENTER DATE OF DEATH",M1197="SWITCH TO PARTNERSHIP","ENTER SWITCH DATE",M1197="SWITCH TO ALPHA","ENTER SWITCH DATE",M1197="NEW JOINER","ENTER EMPLOYMENT START DATE",M1197="OPT IN","ENTER OPT IN DATE",M1197="NEW JOINER / LEAVER","ENTER START DATE AND DOL",M1197="NEW JOINER / OPT OUT","ENTER START DATE AND DATE OF OPT OUT",M1197="NEW JOINER / PARTNERSHIP","ENTER START DATE AND DATE OF SWITCH TO PARTNERSHIP",M1197="LEAVER FROM CAREER BREAK","ENTER DOL",M1197="LEAVER FROM OPT OUT","ENTER DOL",M1197="LEAVER FROM PARTNERSHIP","ENTER DOL",M1197="RETURN FROM CAREER BREAK","ENTER RETURN BACK DATE",M1197="INVALID COMBINATION","REVIEW INPUT",M1197="AWAITING INPUT","AWAITING INPUT",M1197="CONTINUOUS OPT OUT","",M1197="CONTINUOUS CAREER BREAK","",M1197="CONTINUOUS PARTNERSHIP","")</f>
        <v>AWAITING INPUT</v>
      </c>
      <c r="S1197" s="11" t="str">
        <f t="shared" si="58"/>
        <v/>
      </c>
    </row>
    <row r="1198" spans="1:19" ht="20.25" x14ac:dyDescent="0.25">
      <c r="A1198" s="46"/>
      <c r="B1198" s="46"/>
      <c r="C1198" s="46"/>
      <c r="D1198" s="46"/>
      <c r="E1198" s="46"/>
      <c r="F1198" s="46"/>
      <c r="G1198" s="46"/>
      <c r="H1198" s="46"/>
      <c r="J1198" s="16"/>
      <c r="K1198" s="16"/>
      <c r="L1198" s="16"/>
      <c r="M1198" s="11" t="str">
        <f t="shared" si="57"/>
        <v>AWAITING INPUT</v>
      </c>
      <c r="O1198" s="15"/>
      <c r="P1198" s="13" t="str">
        <f t="shared" si="59"/>
        <v>←</v>
      </c>
      <c r="Q1198" s="7" t="str" cm="1">
        <f t="array" ref="Q1198">_xlfn.IFS(M1198="ACTIVE","",M1198="LEAVER","ENTER DOL",M1198="LEAVER @ 31/03","ENTER DOL",M1198="OPT OUT","ENTER OPT OUT DATE",M1198="CAREER BREAK","ENTER START DATE OF CAREER BREAK",M1198="DEATH IN SERVICE","ENTER DATE OF DEATH",M1198="SWITCH TO PARTNERSHIP","ENTER SWITCH DATE",M1198="SWITCH TO ALPHA","ENTER SWITCH DATE",M1198="NEW JOINER","ENTER EMPLOYMENT START DATE",M1198="OPT IN","ENTER OPT IN DATE",M1198="NEW JOINER / LEAVER","ENTER START DATE AND DOL",M1198="NEW JOINER / OPT OUT","ENTER START DATE AND DATE OF OPT OUT",M1198="NEW JOINER / PARTNERSHIP","ENTER START DATE AND DATE OF SWITCH TO PARTNERSHIP",M1198="LEAVER FROM CAREER BREAK","ENTER DOL",M1198="LEAVER FROM OPT OUT","ENTER DOL",M1198="LEAVER FROM PARTNERSHIP","ENTER DOL",M1198="RETURN FROM CAREER BREAK","ENTER RETURN BACK DATE",M1198="INVALID COMBINATION","REVIEW INPUT",M1198="AWAITING INPUT","AWAITING INPUT",M1198="CONTINUOUS OPT OUT","",M1198="CONTINUOUS CAREER BREAK","",M1198="CONTINUOUS PARTNERSHIP","")</f>
        <v>AWAITING INPUT</v>
      </c>
      <c r="S1198" s="11" t="str">
        <f t="shared" si="58"/>
        <v/>
      </c>
    </row>
    <row r="1199" spans="1:19" ht="20.25" x14ac:dyDescent="0.25">
      <c r="A1199" s="46"/>
      <c r="B1199" s="46"/>
      <c r="C1199" s="46"/>
      <c r="D1199" s="46"/>
      <c r="E1199" s="46"/>
      <c r="F1199" s="46"/>
      <c r="G1199" s="46"/>
      <c r="H1199" s="46"/>
      <c r="J1199" s="16"/>
      <c r="K1199" s="16"/>
      <c r="L1199" s="16"/>
      <c r="M1199" s="11" t="str">
        <f t="shared" ref="M1199:M1262" si="60">IF(AND($J1199="ACTIVE",$K1199="ACTIVE",$L1199="A"),"ACTIVE",(IF(AND($J1199="ACTIVE",$K1199="INACTIVE",$L1199="B"),"LEAVER",(IF(AND($J1199="ACTIVE",$K1199="ACTIVE",$L1199="BE"),"LEAVER @ 31/03",(IF(AND($J1199="ACTIVE",$K1199="INACTIVE",$L1199="C"),"OPT OUT",(IF(AND($J1199="ACTIVE",$K1199="INACTIVE",$L1199="D"),"CAREER BREAK",(IF(AND($J1199="ACTIVE",$K1199="INACTIVE",$L1199="E"),"SWITCH TO PARTNERSHIP",(IF(AND($J1199="ACTIVE",$K1199="INACTIVE",$L1199="X"),"DEATH IN SERVICE",(IF(AND($J1199="INACTIVE",$K1199="ACTIVE",$L1199="F"),"SWITCH TO ALPHA",(IF(AND($J1199="INACTIVE",$K1199="ACTIVE",$L1199="G"),"NEW JOINER",(IF(AND($J1199="INACTIVE",$K1199="ACTIVE",$L1199="H"),"OPT IN",(IF(AND($J1199="INACTIVE",$K1199="ACTIVE",$L1199="I"),"RETURN FROM CAREER BREAK",(IF(AND($J1199="INACTIVE",$K1199="INACTIVE",$L1199="GB"),"NEW JOINER / LEAVER",(IF(AND($J1199="INACTIVE",$K1199="INACTIVE",$L1199="GO"),"NEW JOINER / OPT OUT",(IF(AND($J1199="INACTIVE",$K1199="INACTIVE",$L1199="GP"),"NEW JOINER / PARTNERSHIP",(IF(AND($J1199="INACTIVE",$K1199="INACTIVE",$L1199="BC"),"LEAVER FROM CAREER BREAK",(IF(AND($J1199="INACTIVE",$K1199="INACTIVE",$L1199="BO"),"LEAVER FROM OPT OUT",(IF(AND($J1199="INACTIVE",$K1199="INACTIVE",$L1199="BP"),"LEAVER FROM PARTNERSHIP",(IF(AND($J1199="INACTIVE",$K1199="INACTIVE",$L1199="J"),"CONTINUOUS OPT OUT",(IF(AND($J1199="INACTIVE",$K1199="INACTIVE",$L1199="K"),"CONTINUOUS CAREER BREAK",(IF(AND($J1199="INACTIVE",$K1199="INACTIVE",$L1199="L"),"CONTINUOUS PARTNERSHIP",(IF(AND($J1199="",$K1199="",$L1199=""),"AWAITING INPUT","INVALID COMBINATION")))))))))))))))))))))))))))))))))))))))))</f>
        <v>AWAITING INPUT</v>
      </c>
      <c r="O1199" s="15"/>
      <c r="P1199" s="13" t="str">
        <f t="shared" si="59"/>
        <v>←</v>
      </c>
      <c r="Q1199" s="7" t="str" cm="1">
        <f t="array" ref="Q1199">_xlfn.IFS(M1199="ACTIVE","",M1199="LEAVER","ENTER DOL",M1199="LEAVER @ 31/03","ENTER DOL",M1199="OPT OUT","ENTER OPT OUT DATE",M1199="CAREER BREAK","ENTER START DATE OF CAREER BREAK",M1199="DEATH IN SERVICE","ENTER DATE OF DEATH",M1199="SWITCH TO PARTNERSHIP","ENTER SWITCH DATE",M1199="SWITCH TO ALPHA","ENTER SWITCH DATE",M1199="NEW JOINER","ENTER EMPLOYMENT START DATE",M1199="OPT IN","ENTER OPT IN DATE",M1199="NEW JOINER / LEAVER","ENTER START DATE AND DOL",M1199="NEW JOINER / OPT OUT","ENTER START DATE AND DATE OF OPT OUT",M1199="NEW JOINER / PARTNERSHIP","ENTER START DATE AND DATE OF SWITCH TO PARTNERSHIP",M1199="LEAVER FROM CAREER BREAK","ENTER DOL",M1199="LEAVER FROM OPT OUT","ENTER DOL",M1199="LEAVER FROM PARTNERSHIP","ENTER DOL",M1199="RETURN FROM CAREER BREAK","ENTER RETURN BACK DATE",M1199="INVALID COMBINATION","REVIEW INPUT",M1199="AWAITING INPUT","AWAITING INPUT",M1199="CONTINUOUS OPT OUT","",M1199="CONTINUOUS CAREER BREAK","",M1199="CONTINUOUS PARTNERSHIP","")</f>
        <v>AWAITING INPUT</v>
      </c>
      <c r="S1199" s="11" t="str">
        <f t="shared" si="58"/>
        <v/>
      </c>
    </row>
    <row r="1200" spans="1:19" ht="20.25" x14ac:dyDescent="0.25">
      <c r="A1200" s="46"/>
      <c r="B1200" s="46"/>
      <c r="C1200" s="46"/>
      <c r="D1200" s="46"/>
      <c r="E1200" s="46"/>
      <c r="F1200" s="46"/>
      <c r="G1200" s="46"/>
      <c r="H1200" s="46"/>
      <c r="J1200" s="16"/>
      <c r="K1200" s="16"/>
      <c r="L1200" s="16"/>
      <c r="M1200" s="11" t="str">
        <f t="shared" si="60"/>
        <v>AWAITING INPUT</v>
      </c>
      <c r="O1200" s="15"/>
      <c r="P1200" s="13" t="str">
        <f t="shared" si="59"/>
        <v>←</v>
      </c>
      <c r="Q1200" s="7" t="str" cm="1">
        <f t="array" ref="Q1200">_xlfn.IFS(M1200="ACTIVE","",M1200="LEAVER","ENTER DOL",M1200="LEAVER @ 31/03","ENTER DOL",M1200="OPT OUT","ENTER OPT OUT DATE",M1200="CAREER BREAK","ENTER START DATE OF CAREER BREAK",M1200="DEATH IN SERVICE","ENTER DATE OF DEATH",M1200="SWITCH TO PARTNERSHIP","ENTER SWITCH DATE",M1200="SWITCH TO ALPHA","ENTER SWITCH DATE",M1200="NEW JOINER","ENTER EMPLOYMENT START DATE",M1200="OPT IN","ENTER OPT IN DATE",M1200="NEW JOINER / LEAVER","ENTER START DATE AND DOL",M1200="NEW JOINER / OPT OUT","ENTER START DATE AND DATE OF OPT OUT",M1200="NEW JOINER / PARTNERSHIP","ENTER START DATE AND DATE OF SWITCH TO PARTNERSHIP",M1200="LEAVER FROM CAREER BREAK","ENTER DOL",M1200="LEAVER FROM OPT OUT","ENTER DOL",M1200="LEAVER FROM PARTNERSHIP","ENTER DOL",M1200="RETURN FROM CAREER BREAK","ENTER RETURN BACK DATE",M1200="INVALID COMBINATION","REVIEW INPUT",M1200="AWAITING INPUT","AWAITING INPUT",M1200="CONTINUOUS OPT OUT","",M1200="CONTINUOUS CAREER BREAK","",M1200="CONTINUOUS PARTNERSHIP","")</f>
        <v>AWAITING INPUT</v>
      </c>
      <c r="S1200" s="11" t="str">
        <f t="shared" si="58"/>
        <v/>
      </c>
    </row>
    <row r="1201" spans="1:19" ht="20.25" x14ac:dyDescent="0.25">
      <c r="A1201" s="46"/>
      <c r="B1201" s="46"/>
      <c r="C1201" s="46"/>
      <c r="D1201" s="46"/>
      <c r="E1201" s="46"/>
      <c r="F1201" s="46"/>
      <c r="G1201" s="46"/>
      <c r="H1201" s="46"/>
      <c r="J1201" s="16"/>
      <c r="K1201" s="16"/>
      <c r="L1201" s="16"/>
      <c r="M1201" s="11" t="str">
        <f t="shared" si="60"/>
        <v>AWAITING INPUT</v>
      </c>
      <c r="O1201" s="15"/>
      <c r="P1201" s="13" t="str">
        <f t="shared" si="59"/>
        <v>←</v>
      </c>
      <c r="Q1201" s="7" t="str" cm="1">
        <f t="array" ref="Q1201">_xlfn.IFS(M1201="ACTIVE","",M1201="LEAVER","ENTER DOL",M1201="LEAVER @ 31/03","ENTER DOL",M1201="OPT OUT","ENTER OPT OUT DATE",M1201="CAREER BREAK","ENTER START DATE OF CAREER BREAK",M1201="DEATH IN SERVICE","ENTER DATE OF DEATH",M1201="SWITCH TO PARTNERSHIP","ENTER SWITCH DATE",M1201="SWITCH TO ALPHA","ENTER SWITCH DATE",M1201="NEW JOINER","ENTER EMPLOYMENT START DATE",M1201="OPT IN","ENTER OPT IN DATE",M1201="NEW JOINER / LEAVER","ENTER START DATE AND DOL",M1201="NEW JOINER / OPT OUT","ENTER START DATE AND DATE OF OPT OUT",M1201="NEW JOINER / PARTNERSHIP","ENTER START DATE AND DATE OF SWITCH TO PARTNERSHIP",M1201="LEAVER FROM CAREER BREAK","ENTER DOL",M1201="LEAVER FROM OPT OUT","ENTER DOL",M1201="LEAVER FROM PARTNERSHIP","ENTER DOL",M1201="RETURN FROM CAREER BREAK","ENTER RETURN BACK DATE",M1201="INVALID COMBINATION","REVIEW INPUT",M1201="AWAITING INPUT","AWAITING INPUT",M1201="CONTINUOUS OPT OUT","",M1201="CONTINUOUS CAREER BREAK","",M1201="CONTINUOUS PARTNERSHIP","")</f>
        <v>AWAITING INPUT</v>
      </c>
      <c r="S1201" s="11" t="str">
        <f t="shared" si="58"/>
        <v/>
      </c>
    </row>
    <row r="1202" spans="1:19" ht="20.25" x14ac:dyDescent="0.25">
      <c r="A1202" s="46"/>
      <c r="B1202" s="46"/>
      <c r="C1202" s="46"/>
      <c r="D1202" s="46"/>
      <c r="E1202" s="46"/>
      <c r="F1202" s="46"/>
      <c r="G1202" s="46"/>
      <c r="H1202" s="46"/>
      <c r="J1202" s="16"/>
      <c r="K1202" s="16"/>
      <c r="L1202" s="16"/>
      <c r="M1202" s="11" t="str">
        <f t="shared" si="60"/>
        <v>AWAITING INPUT</v>
      </c>
      <c r="O1202" s="15"/>
      <c r="P1202" s="13" t="str">
        <f t="shared" si="59"/>
        <v>←</v>
      </c>
      <c r="Q1202" s="7" t="str" cm="1">
        <f t="array" ref="Q1202">_xlfn.IFS(M1202="ACTIVE","",M1202="LEAVER","ENTER DOL",M1202="LEAVER @ 31/03","ENTER DOL",M1202="OPT OUT","ENTER OPT OUT DATE",M1202="CAREER BREAK","ENTER START DATE OF CAREER BREAK",M1202="DEATH IN SERVICE","ENTER DATE OF DEATH",M1202="SWITCH TO PARTNERSHIP","ENTER SWITCH DATE",M1202="SWITCH TO ALPHA","ENTER SWITCH DATE",M1202="NEW JOINER","ENTER EMPLOYMENT START DATE",M1202="OPT IN","ENTER OPT IN DATE",M1202="NEW JOINER / LEAVER","ENTER START DATE AND DOL",M1202="NEW JOINER / OPT OUT","ENTER START DATE AND DATE OF OPT OUT",M1202="NEW JOINER / PARTNERSHIP","ENTER START DATE AND DATE OF SWITCH TO PARTNERSHIP",M1202="LEAVER FROM CAREER BREAK","ENTER DOL",M1202="LEAVER FROM OPT OUT","ENTER DOL",M1202="LEAVER FROM PARTNERSHIP","ENTER DOL",M1202="RETURN FROM CAREER BREAK","ENTER RETURN BACK DATE",M1202="INVALID COMBINATION","REVIEW INPUT",M1202="AWAITING INPUT","AWAITING INPUT",M1202="CONTINUOUS OPT OUT","",M1202="CONTINUOUS CAREER BREAK","",M1202="CONTINUOUS PARTNERSHIP","")</f>
        <v>AWAITING INPUT</v>
      </c>
      <c r="S1202" s="11" t="str">
        <f t="shared" si="58"/>
        <v/>
      </c>
    </row>
    <row r="1203" spans="1:19" ht="20.25" x14ac:dyDescent="0.25">
      <c r="A1203" s="46"/>
      <c r="B1203" s="46"/>
      <c r="C1203" s="46"/>
      <c r="D1203" s="46"/>
      <c r="E1203" s="46"/>
      <c r="F1203" s="46"/>
      <c r="G1203" s="46"/>
      <c r="H1203" s="46"/>
      <c r="J1203" s="16"/>
      <c r="K1203" s="16"/>
      <c r="L1203" s="16"/>
      <c r="M1203" s="11" t="str">
        <f t="shared" si="60"/>
        <v>AWAITING INPUT</v>
      </c>
      <c r="O1203" s="15"/>
      <c r="P1203" s="13" t="str">
        <f t="shared" si="59"/>
        <v>←</v>
      </c>
      <c r="Q1203" s="7" t="str" cm="1">
        <f t="array" ref="Q1203">_xlfn.IFS(M1203="ACTIVE","",M1203="LEAVER","ENTER DOL",M1203="LEAVER @ 31/03","ENTER DOL",M1203="OPT OUT","ENTER OPT OUT DATE",M1203="CAREER BREAK","ENTER START DATE OF CAREER BREAK",M1203="DEATH IN SERVICE","ENTER DATE OF DEATH",M1203="SWITCH TO PARTNERSHIP","ENTER SWITCH DATE",M1203="SWITCH TO ALPHA","ENTER SWITCH DATE",M1203="NEW JOINER","ENTER EMPLOYMENT START DATE",M1203="OPT IN","ENTER OPT IN DATE",M1203="NEW JOINER / LEAVER","ENTER START DATE AND DOL",M1203="NEW JOINER / OPT OUT","ENTER START DATE AND DATE OF OPT OUT",M1203="NEW JOINER / PARTNERSHIP","ENTER START DATE AND DATE OF SWITCH TO PARTNERSHIP",M1203="LEAVER FROM CAREER BREAK","ENTER DOL",M1203="LEAVER FROM OPT OUT","ENTER DOL",M1203="LEAVER FROM PARTNERSHIP","ENTER DOL",M1203="RETURN FROM CAREER BREAK","ENTER RETURN BACK DATE",M1203="INVALID COMBINATION","REVIEW INPUT",M1203="AWAITING INPUT","AWAITING INPUT",M1203="CONTINUOUS OPT OUT","",M1203="CONTINUOUS CAREER BREAK","",M1203="CONTINUOUS PARTNERSHIP","")</f>
        <v>AWAITING INPUT</v>
      </c>
      <c r="S1203" s="11" t="str">
        <f t="shared" si="58"/>
        <v/>
      </c>
    </row>
    <row r="1204" spans="1:19" ht="20.25" x14ac:dyDescent="0.25">
      <c r="A1204" s="46"/>
      <c r="B1204" s="46"/>
      <c r="C1204" s="46"/>
      <c r="D1204" s="46"/>
      <c r="E1204" s="46"/>
      <c r="F1204" s="46"/>
      <c r="G1204" s="46"/>
      <c r="H1204" s="46"/>
      <c r="J1204" s="16"/>
      <c r="K1204" s="16"/>
      <c r="L1204" s="16"/>
      <c r="M1204" s="11" t="str">
        <f t="shared" si="60"/>
        <v>AWAITING INPUT</v>
      </c>
      <c r="O1204" s="15"/>
      <c r="P1204" s="13" t="str">
        <f t="shared" si="59"/>
        <v>←</v>
      </c>
      <c r="Q1204" s="7" t="str" cm="1">
        <f t="array" ref="Q1204">_xlfn.IFS(M1204="ACTIVE","",M1204="LEAVER","ENTER DOL",M1204="LEAVER @ 31/03","ENTER DOL",M1204="OPT OUT","ENTER OPT OUT DATE",M1204="CAREER BREAK","ENTER START DATE OF CAREER BREAK",M1204="DEATH IN SERVICE","ENTER DATE OF DEATH",M1204="SWITCH TO PARTNERSHIP","ENTER SWITCH DATE",M1204="SWITCH TO ALPHA","ENTER SWITCH DATE",M1204="NEW JOINER","ENTER EMPLOYMENT START DATE",M1204="OPT IN","ENTER OPT IN DATE",M1204="NEW JOINER / LEAVER","ENTER START DATE AND DOL",M1204="NEW JOINER / OPT OUT","ENTER START DATE AND DATE OF OPT OUT",M1204="NEW JOINER / PARTNERSHIP","ENTER START DATE AND DATE OF SWITCH TO PARTNERSHIP",M1204="LEAVER FROM CAREER BREAK","ENTER DOL",M1204="LEAVER FROM OPT OUT","ENTER DOL",M1204="LEAVER FROM PARTNERSHIP","ENTER DOL",M1204="RETURN FROM CAREER BREAK","ENTER RETURN BACK DATE",M1204="INVALID COMBINATION","REVIEW INPUT",M1204="AWAITING INPUT","AWAITING INPUT",M1204="CONTINUOUS OPT OUT","",M1204="CONTINUOUS CAREER BREAK","",M1204="CONTINUOUS PARTNERSHIP","")</f>
        <v>AWAITING INPUT</v>
      </c>
      <c r="S1204" s="11" t="str">
        <f t="shared" si="58"/>
        <v/>
      </c>
    </row>
    <row r="1205" spans="1:19" ht="20.25" x14ac:dyDescent="0.25">
      <c r="A1205" s="46"/>
      <c r="B1205" s="46"/>
      <c r="C1205" s="46"/>
      <c r="D1205" s="46"/>
      <c r="E1205" s="46"/>
      <c r="F1205" s="46"/>
      <c r="G1205" s="46"/>
      <c r="H1205" s="46"/>
      <c r="J1205" s="16"/>
      <c r="K1205" s="16"/>
      <c r="L1205" s="16"/>
      <c r="M1205" s="11" t="str">
        <f t="shared" si="60"/>
        <v>AWAITING INPUT</v>
      </c>
      <c r="O1205" s="15"/>
      <c r="P1205" s="13" t="str">
        <f t="shared" si="59"/>
        <v>←</v>
      </c>
      <c r="Q1205" s="7" t="str" cm="1">
        <f t="array" ref="Q1205">_xlfn.IFS(M1205="ACTIVE","",M1205="LEAVER","ENTER DOL",M1205="LEAVER @ 31/03","ENTER DOL",M1205="OPT OUT","ENTER OPT OUT DATE",M1205="CAREER BREAK","ENTER START DATE OF CAREER BREAK",M1205="DEATH IN SERVICE","ENTER DATE OF DEATH",M1205="SWITCH TO PARTNERSHIP","ENTER SWITCH DATE",M1205="SWITCH TO ALPHA","ENTER SWITCH DATE",M1205="NEW JOINER","ENTER EMPLOYMENT START DATE",M1205="OPT IN","ENTER OPT IN DATE",M1205="NEW JOINER / LEAVER","ENTER START DATE AND DOL",M1205="NEW JOINER / OPT OUT","ENTER START DATE AND DATE OF OPT OUT",M1205="NEW JOINER / PARTNERSHIP","ENTER START DATE AND DATE OF SWITCH TO PARTNERSHIP",M1205="LEAVER FROM CAREER BREAK","ENTER DOL",M1205="LEAVER FROM OPT OUT","ENTER DOL",M1205="LEAVER FROM PARTNERSHIP","ENTER DOL",M1205="RETURN FROM CAREER BREAK","ENTER RETURN BACK DATE",M1205="INVALID COMBINATION","REVIEW INPUT",M1205="AWAITING INPUT","AWAITING INPUT",M1205="CONTINUOUS OPT OUT","",M1205="CONTINUOUS CAREER BREAK","",M1205="CONTINUOUS PARTNERSHIP","")</f>
        <v>AWAITING INPUT</v>
      </c>
      <c r="S1205" s="11" t="str">
        <f t="shared" si="58"/>
        <v/>
      </c>
    </row>
    <row r="1206" spans="1:19" ht="20.25" x14ac:dyDescent="0.25">
      <c r="A1206" s="46"/>
      <c r="B1206" s="46"/>
      <c r="C1206" s="46"/>
      <c r="D1206" s="46"/>
      <c r="E1206" s="46"/>
      <c r="F1206" s="46"/>
      <c r="G1206" s="46"/>
      <c r="H1206" s="46"/>
      <c r="J1206" s="16"/>
      <c r="K1206" s="16"/>
      <c r="L1206" s="16"/>
      <c r="M1206" s="11" t="str">
        <f t="shared" si="60"/>
        <v>AWAITING INPUT</v>
      </c>
      <c r="O1206" s="15"/>
      <c r="P1206" s="13" t="str">
        <f t="shared" si="59"/>
        <v>←</v>
      </c>
      <c r="Q1206" s="7" t="str" cm="1">
        <f t="array" ref="Q1206">_xlfn.IFS(M1206="ACTIVE","",M1206="LEAVER","ENTER DOL",M1206="LEAVER @ 31/03","ENTER DOL",M1206="OPT OUT","ENTER OPT OUT DATE",M1206="CAREER BREAK","ENTER START DATE OF CAREER BREAK",M1206="DEATH IN SERVICE","ENTER DATE OF DEATH",M1206="SWITCH TO PARTNERSHIP","ENTER SWITCH DATE",M1206="SWITCH TO ALPHA","ENTER SWITCH DATE",M1206="NEW JOINER","ENTER EMPLOYMENT START DATE",M1206="OPT IN","ENTER OPT IN DATE",M1206="NEW JOINER / LEAVER","ENTER START DATE AND DOL",M1206="NEW JOINER / OPT OUT","ENTER START DATE AND DATE OF OPT OUT",M1206="NEW JOINER / PARTNERSHIP","ENTER START DATE AND DATE OF SWITCH TO PARTNERSHIP",M1206="LEAVER FROM CAREER BREAK","ENTER DOL",M1206="LEAVER FROM OPT OUT","ENTER DOL",M1206="LEAVER FROM PARTNERSHIP","ENTER DOL",M1206="RETURN FROM CAREER BREAK","ENTER RETURN BACK DATE",M1206="INVALID COMBINATION","REVIEW INPUT",M1206="AWAITING INPUT","AWAITING INPUT",M1206="CONTINUOUS OPT OUT","",M1206="CONTINUOUS CAREER BREAK","",M1206="CONTINUOUS PARTNERSHIP","")</f>
        <v>AWAITING INPUT</v>
      </c>
      <c r="S1206" s="11" t="str">
        <f t="shared" si="58"/>
        <v/>
      </c>
    </row>
    <row r="1207" spans="1:19" ht="20.25" x14ac:dyDescent="0.25">
      <c r="A1207" s="46"/>
      <c r="B1207" s="46"/>
      <c r="C1207" s="46"/>
      <c r="D1207" s="46"/>
      <c r="E1207" s="46"/>
      <c r="F1207" s="46"/>
      <c r="G1207" s="46"/>
      <c r="H1207" s="46"/>
      <c r="J1207" s="16"/>
      <c r="K1207" s="16"/>
      <c r="L1207" s="16"/>
      <c r="M1207" s="11" t="str">
        <f t="shared" si="60"/>
        <v>AWAITING INPUT</v>
      </c>
      <c r="O1207" s="15"/>
      <c r="P1207" s="13" t="str">
        <f t="shared" si="59"/>
        <v>←</v>
      </c>
      <c r="Q1207" s="7" t="str" cm="1">
        <f t="array" ref="Q1207">_xlfn.IFS(M1207="ACTIVE","",M1207="LEAVER","ENTER DOL",M1207="LEAVER @ 31/03","ENTER DOL",M1207="OPT OUT","ENTER OPT OUT DATE",M1207="CAREER BREAK","ENTER START DATE OF CAREER BREAK",M1207="DEATH IN SERVICE","ENTER DATE OF DEATH",M1207="SWITCH TO PARTNERSHIP","ENTER SWITCH DATE",M1207="SWITCH TO ALPHA","ENTER SWITCH DATE",M1207="NEW JOINER","ENTER EMPLOYMENT START DATE",M1207="OPT IN","ENTER OPT IN DATE",M1207="NEW JOINER / LEAVER","ENTER START DATE AND DOL",M1207="NEW JOINER / OPT OUT","ENTER START DATE AND DATE OF OPT OUT",M1207="NEW JOINER / PARTNERSHIP","ENTER START DATE AND DATE OF SWITCH TO PARTNERSHIP",M1207="LEAVER FROM CAREER BREAK","ENTER DOL",M1207="LEAVER FROM OPT OUT","ENTER DOL",M1207="LEAVER FROM PARTNERSHIP","ENTER DOL",M1207="RETURN FROM CAREER BREAK","ENTER RETURN BACK DATE",M1207="INVALID COMBINATION","REVIEW INPUT",M1207="AWAITING INPUT","AWAITING INPUT",M1207="CONTINUOUS OPT OUT","",M1207="CONTINUOUS CAREER BREAK","",M1207="CONTINUOUS PARTNERSHIP","")</f>
        <v>AWAITING INPUT</v>
      </c>
      <c r="S1207" s="11" t="str">
        <f t="shared" si="58"/>
        <v/>
      </c>
    </row>
    <row r="1208" spans="1:19" ht="20.25" x14ac:dyDescent="0.25">
      <c r="A1208" s="46"/>
      <c r="B1208" s="46"/>
      <c r="C1208" s="46"/>
      <c r="D1208" s="46"/>
      <c r="E1208" s="46"/>
      <c r="F1208" s="46"/>
      <c r="G1208" s="46"/>
      <c r="H1208" s="46"/>
      <c r="J1208" s="16"/>
      <c r="K1208" s="16"/>
      <c r="L1208" s="16"/>
      <c r="M1208" s="11" t="str">
        <f t="shared" si="60"/>
        <v>AWAITING INPUT</v>
      </c>
      <c r="O1208" s="15"/>
      <c r="P1208" s="13" t="str">
        <f t="shared" si="59"/>
        <v>←</v>
      </c>
      <c r="Q1208" s="7" t="str" cm="1">
        <f t="array" ref="Q1208">_xlfn.IFS(M1208="ACTIVE","",M1208="LEAVER","ENTER DOL",M1208="LEAVER @ 31/03","ENTER DOL",M1208="OPT OUT","ENTER OPT OUT DATE",M1208="CAREER BREAK","ENTER START DATE OF CAREER BREAK",M1208="DEATH IN SERVICE","ENTER DATE OF DEATH",M1208="SWITCH TO PARTNERSHIP","ENTER SWITCH DATE",M1208="SWITCH TO ALPHA","ENTER SWITCH DATE",M1208="NEW JOINER","ENTER EMPLOYMENT START DATE",M1208="OPT IN","ENTER OPT IN DATE",M1208="NEW JOINER / LEAVER","ENTER START DATE AND DOL",M1208="NEW JOINER / OPT OUT","ENTER START DATE AND DATE OF OPT OUT",M1208="NEW JOINER / PARTNERSHIP","ENTER START DATE AND DATE OF SWITCH TO PARTNERSHIP",M1208="LEAVER FROM CAREER BREAK","ENTER DOL",M1208="LEAVER FROM OPT OUT","ENTER DOL",M1208="LEAVER FROM PARTNERSHIP","ENTER DOL",M1208="RETURN FROM CAREER BREAK","ENTER RETURN BACK DATE",M1208="INVALID COMBINATION","REVIEW INPUT",M1208="AWAITING INPUT","AWAITING INPUT",M1208="CONTINUOUS OPT OUT","",M1208="CONTINUOUS CAREER BREAK","",M1208="CONTINUOUS PARTNERSHIP","")</f>
        <v>AWAITING INPUT</v>
      </c>
      <c r="S1208" s="11" t="str">
        <f t="shared" si="58"/>
        <v/>
      </c>
    </row>
    <row r="1209" spans="1:19" ht="20.25" x14ac:dyDescent="0.25">
      <c r="A1209" s="46"/>
      <c r="B1209" s="46"/>
      <c r="C1209" s="46"/>
      <c r="D1209" s="46"/>
      <c r="E1209" s="46"/>
      <c r="F1209" s="46"/>
      <c r="G1209" s="46"/>
      <c r="H1209" s="46"/>
      <c r="J1209" s="16"/>
      <c r="K1209" s="16"/>
      <c r="L1209" s="16"/>
      <c r="M1209" s="11" t="str">
        <f t="shared" si="60"/>
        <v>AWAITING INPUT</v>
      </c>
      <c r="O1209" s="15"/>
      <c r="P1209" s="13" t="str">
        <f t="shared" si="59"/>
        <v>←</v>
      </c>
      <c r="Q1209" s="7" t="str" cm="1">
        <f t="array" ref="Q1209">_xlfn.IFS(M1209="ACTIVE","",M1209="LEAVER","ENTER DOL",M1209="LEAVER @ 31/03","ENTER DOL",M1209="OPT OUT","ENTER OPT OUT DATE",M1209="CAREER BREAK","ENTER START DATE OF CAREER BREAK",M1209="DEATH IN SERVICE","ENTER DATE OF DEATH",M1209="SWITCH TO PARTNERSHIP","ENTER SWITCH DATE",M1209="SWITCH TO ALPHA","ENTER SWITCH DATE",M1209="NEW JOINER","ENTER EMPLOYMENT START DATE",M1209="OPT IN","ENTER OPT IN DATE",M1209="NEW JOINER / LEAVER","ENTER START DATE AND DOL",M1209="NEW JOINER / OPT OUT","ENTER START DATE AND DATE OF OPT OUT",M1209="NEW JOINER / PARTNERSHIP","ENTER START DATE AND DATE OF SWITCH TO PARTNERSHIP",M1209="LEAVER FROM CAREER BREAK","ENTER DOL",M1209="LEAVER FROM OPT OUT","ENTER DOL",M1209="LEAVER FROM PARTNERSHIP","ENTER DOL",M1209="RETURN FROM CAREER BREAK","ENTER RETURN BACK DATE",M1209="INVALID COMBINATION","REVIEW INPUT",M1209="AWAITING INPUT","AWAITING INPUT",M1209="CONTINUOUS OPT OUT","",M1209="CONTINUOUS CAREER BREAK","",M1209="CONTINUOUS PARTNERSHIP","")</f>
        <v>AWAITING INPUT</v>
      </c>
      <c r="S1209" s="11" t="str">
        <f t="shared" si="58"/>
        <v/>
      </c>
    </row>
    <row r="1210" spans="1:19" ht="20.25" x14ac:dyDescent="0.25">
      <c r="A1210" s="46"/>
      <c r="B1210" s="46"/>
      <c r="C1210" s="46"/>
      <c r="D1210" s="46"/>
      <c r="E1210" s="46"/>
      <c r="F1210" s="46"/>
      <c r="G1210" s="46"/>
      <c r="H1210" s="46"/>
      <c r="J1210" s="16"/>
      <c r="K1210" s="16"/>
      <c r="L1210" s="16"/>
      <c r="M1210" s="11" t="str">
        <f t="shared" si="60"/>
        <v>AWAITING INPUT</v>
      </c>
      <c r="O1210" s="15"/>
      <c r="P1210" s="13" t="str">
        <f t="shared" si="59"/>
        <v>←</v>
      </c>
      <c r="Q1210" s="7" t="str" cm="1">
        <f t="array" ref="Q1210">_xlfn.IFS(M1210="ACTIVE","",M1210="LEAVER","ENTER DOL",M1210="LEAVER @ 31/03","ENTER DOL",M1210="OPT OUT","ENTER OPT OUT DATE",M1210="CAREER BREAK","ENTER START DATE OF CAREER BREAK",M1210="DEATH IN SERVICE","ENTER DATE OF DEATH",M1210="SWITCH TO PARTNERSHIP","ENTER SWITCH DATE",M1210="SWITCH TO ALPHA","ENTER SWITCH DATE",M1210="NEW JOINER","ENTER EMPLOYMENT START DATE",M1210="OPT IN","ENTER OPT IN DATE",M1210="NEW JOINER / LEAVER","ENTER START DATE AND DOL",M1210="NEW JOINER / OPT OUT","ENTER START DATE AND DATE OF OPT OUT",M1210="NEW JOINER / PARTNERSHIP","ENTER START DATE AND DATE OF SWITCH TO PARTNERSHIP",M1210="LEAVER FROM CAREER BREAK","ENTER DOL",M1210="LEAVER FROM OPT OUT","ENTER DOL",M1210="LEAVER FROM PARTNERSHIP","ENTER DOL",M1210="RETURN FROM CAREER BREAK","ENTER RETURN BACK DATE",M1210="INVALID COMBINATION","REVIEW INPUT",M1210="AWAITING INPUT","AWAITING INPUT",M1210="CONTINUOUS OPT OUT","",M1210="CONTINUOUS CAREER BREAK","",M1210="CONTINUOUS PARTNERSHIP","")</f>
        <v>AWAITING INPUT</v>
      </c>
      <c r="S1210" s="11" t="str">
        <f t="shared" si="58"/>
        <v/>
      </c>
    </row>
    <row r="1211" spans="1:19" ht="20.25" x14ac:dyDescent="0.25">
      <c r="A1211" s="46"/>
      <c r="B1211" s="46"/>
      <c r="C1211" s="46"/>
      <c r="D1211" s="46"/>
      <c r="E1211" s="46"/>
      <c r="F1211" s="46"/>
      <c r="G1211" s="46"/>
      <c r="H1211" s="46"/>
      <c r="J1211" s="16"/>
      <c r="K1211" s="16"/>
      <c r="L1211" s="16"/>
      <c r="M1211" s="11" t="str">
        <f t="shared" si="60"/>
        <v>AWAITING INPUT</v>
      </c>
      <c r="O1211" s="15"/>
      <c r="P1211" s="13" t="str">
        <f t="shared" si="59"/>
        <v>←</v>
      </c>
      <c r="Q1211" s="7" t="str" cm="1">
        <f t="array" ref="Q1211">_xlfn.IFS(M1211="ACTIVE","",M1211="LEAVER","ENTER DOL",M1211="LEAVER @ 31/03","ENTER DOL",M1211="OPT OUT","ENTER OPT OUT DATE",M1211="CAREER BREAK","ENTER START DATE OF CAREER BREAK",M1211="DEATH IN SERVICE","ENTER DATE OF DEATH",M1211="SWITCH TO PARTNERSHIP","ENTER SWITCH DATE",M1211="SWITCH TO ALPHA","ENTER SWITCH DATE",M1211="NEW JOINER","ENTER EMPLOYMENT START DATE",M1211="OPT IN","ENTER OPT IN DATE",M1211="NEW JOINER / LEAVER","ENTER START DATE AND DOL",M1211="NEW JOINER / OPT OUT","ENTER START DATE AND DATE OF OPT OUT",M1211="NEW JOINER / PARTNERSHIP","ENTER START DATE AND DATE OF SWITCH TO PARTNERSHIP",M1211="LEAVER FROM CAREER BREAK","ENTER DOL",M1211="LEAVER FROM OPT OUT","ENTER DOL",M1211="LEAVER FROM PARTNERSHIP","ENTER DOL",M1211="RETURN FROM CAREER BREAK","ENTER RETURN BACK DATE",M1211="INVALID COMBINATION","REVIEW INPUT",M1211="AWAITING INPUT","AWAITING INPUT",M1211="CONTINUOUS OPT OUT","",M1211="CONTINUOUS CAREER BREAK","",M1211="CONTINUOUS PARTNERSHIP","")</f>
        <v>AWAITING INPUT</v>
      </c>
      <c r="S1211" s="11" t="str">
        <f t="shared" si="58"/>
        <v/>
      </c>
    </row>
    <row r="1212" spans="1:19" ht="20.25" x14ac:dyDescent="0.25">
      <c r="A1212" s="46"/>
      <c r="B1212" s="46"/>
      <c r="C1212" s="46"/>
      <c r="D1212" s="46"/>
      <c r="E1212" s="46"/>
      <c r="F1212" s="46"/>
      <c r="G1212" s="46"/>
      <c r="H1212" s="46"/>
      <c r="J1212" s="16"/>
      <c r="K1212" s="16"/>
      <c r="L1212" s="16"/>
      <c r="M1212" s="11" t="str">
        <f t="shared" si="60"/>
        <v>AWAITING INPUT</v>
      </c>
      <c r="O1212" s="15"/>
      <c r="P1212" s="13" t="str">
        <f t="shared" si="59"/>
        <v>←</v>
      </c>
      <c r="Q1212" s="7" t="str" cm="1">
        <f t="array" ref="Q1212">_xlfn.IFS(M1212="ACTIVE","",M1212="LEAVER","ENTER DOL",M1212="LEAVER @ 31/03","ENTER DOL",M1212="OPT OUT","ENTER OPT OUT DATE",M1212="CAREER BREAK","ENTER START DATE OF CAREER BREAK",M1212="DEATH IN SERVICE","ENTER DATE OF DEATH",M1212="SWITCH TO PARTNERSHIP","ENTER SWITCH DATE",M1212="SWITCH TO ALPHA","ENTER SWITCH DATE",M1212="NEW JOINER","ENTER EMPLOYMENT START DATE",M1212="OPT IN","ENTER OPT IN DATE",M1212="NEW JOINER / LEAVER","ENTER START DATE AND DOL",M1212="NEW JOINER / OPT OUT","ENTER START DATE AND DATE OF OPT OUT",M1212="NEW JOINER / PARTNERSHIP","ENTER START DATE AND DATE OF SWITCH TO PARTNERSHIP",M1212="LEAVER FROM CAREER BREAK","ENTER DOL",M1212="LEAVER FROM OPT OUT","ENTER DOL",M1212="LEAVER FROM PARTNERSHIP","ENTER DOL",M1212="RETURN FROM CAREER BREAK","ENTER RETURN BACK DATE",M1212="INVALID COMBINATION","REVIEW INPUT",M1212="AWAITING INPUT","AWAITING INPUT",M1212="CONTINUOUS OPT OUT","",M1212="CONTINUOUS CAREER BREAK","",M1212="CONTINUOUS PARTNERSHIP","")</f>
        <v>AWAITING INPUT</v>
      </c>
      <c r="S1212" s="11" t="str">
        <f t="shared" si="58"/>
        <v/>
      </c>
    </row>
    <row r="1213" spans="1:19" ht="20.25" x14ac:dyDescent="0.25">
      <c r="A1213" s="46"/>
      <c r="B1213" s="46"/>
      <c r="C1213" s="46"/>
      <c r="D1213" s="46"/>
      <c r="E1213" s="46"/>
      <c r="F1213" s="46"/>
      <c r="G1213" s="46"/>
      <c r="H1213" s="46"/>
      <c r="J1213" s="16"/>
      <c r="K1213" s="16"/>
      <c r="L1213" s="16"/>
      <c r="M1213" s="11" t="str">
        <f t="shared" si="60"/>
        <v>AWAITING INPUT</v>
      </c>
      <c r="O1213" s="15"/>
      <c r="P1213" s="13" t="str">
        <f t="shared" si="59"/>
        <v>←</v>
      </c>
      <c r="Q1213" s="7" t="str" cm="1">
        <f t="array" ref="Q1213">_xlfn.IFS(M1213="ACTIVE","",M1213="LEAVER","ENTER DOL",M1213="LEAVER @ 31/03","ENTER DOL",M1213="OPT OUT","ENTER OPT OUT DATE",M1213="CAREER BREAK","ENTER START DATE OF CAREER BREAK",M1213="DEATH IN SERVICE","ENTER DATE OF DEATH",M1213="SWITCH TO PARTNERSHIP","ENTER SWITCH DATE",M1213="SWITCH TO ALPHA","ENTER SWITCH DATE",M1213="NEW JOINER","ENTER EMPLOYMENT START DATE",M1213="OPT IN","ENTER OPT IN DATE",M1213="NEW JOINER / LEAVER","ENTER START DATE AND DOL",M1213="NEW JOINER / OPT OUT","ENTER START DATE AND DATE OF OPT OUT",M1213="NEW JOINER / PARTNERSHIP","ENTER START DATE AND DATE OF SWITCH TO PARTNERSHIP",M1213="LEAVER FROM CAREER BREAK","ENTER DOL",M1213="LEAVER FROM OPT OUT","ENTER DOL",M1213="LEAVER FROM PARTNERSHIP","ENTER DOL",M1213="RETURN FROM CAREER BREAK","ENTER RETURN BACK DATE",M1213="INVALID COMBINATION","REVIEW INPUT",M1213="AWAITING INPUT","AWAITING INPUT",M1213="CONTINUOUS OPT OUT","",M1213="CONTINUOUS CAREER BREAK","",M1213="CONTINUOUS PARTNERSHIP","")</f>
        <v>AWAITING INPUT</v>
      </c>
      <c r="S1213" s="11" t="str">
        <f t="shared" si="58"/>
        <v/>
      </c>
    </row>
    <row r="1214" spans="1:19" ht="20.25" x14ac:dyDescent="0.25">
      <c r="A1214" s="46"/>
      <c r="B1214" s="46"/>
      <c r="C1214" s="46"/>
      <c r="D1214" s="46"/>
      <c r="E1214" s="46"/>
      <c r="F1214" s="46"/>
      <c r="G1214" s="46"/>
      <c r="H1214" s="46"/>
      <c r="J1214" s="16"/>
      <c r="K1214" s="16"/>
      <c r="L1214" s="16"/>
      <c r="M1214" s="11" t="str">
        <f t="shared" si="60"/>
        <v>AWAITING INPUT</v>
      </c>
      <c r="O1214" s="15"/>
      <c r="P1214" s="13" t="str">
        <f t="shared" si="59"/>
        <v>←</v>
      </c>
      <c r="Q1214" s="7" t="str" cm="1">
        <f t="array" ref="Q1214">_xlfn.IFS(M1214="ACTIVE","",M1214="LEAVER","ENTER DOL",M1214="LEAVER @ 31/03","ENTER DOL",M1214="OPT OUT","ENTER OPT OUT DATE",M1214="CAREER BREAK","ENTER START DATE OF CAREER BREAK",M1214="DEATH IN SERVICE","ENTER DATE OF DEATH",M1214="SWITCH TO PARTNERSHIP","ENTER SWITCH DATE",M1214="SWITCH TO ALPHA","ENTER SWITCH DATE",M1214="NEW JOINER","ENTER EMPLOYMENT START DATE",M1214="OPT IN","ENTER OPT IN DATE",M1214="NEW JOINER / LEAVER","ENTER START DATE AND DOL",M1214="NEW JOINER / OPT OUT","ENTER START DATE AND DATE OF OPT OUT",M1214="NEW JOINER / PARTNERSHIP","ENTER START DATE AND DATE OF SWITCH TO PARTNERSHIP",M1214="LEAVER FROM CAREER BREAK","ENTER DOL",M1214="LEAVER FROM OPT OUT","ENTER DOL",M1214="LEAVER FROM PARTNERSHIP","ENTER DOL",M1214="RETURN FROM CAREER BREAK","ENTER RETURN BACK DATE",M1214="INVALID COMBINATION","REVIEW INPUT",M1214="AWAITING INPUT","AWAITING INPUT",M1214="CONTINUOUS OPT OUT","",M1214="CONTINUOUS CAREER BREAK","",M1214="CONTINUOUS PARTNERSHIP","")</f>
        <v>AWAITING INPUT</v>
      </c>
      <c r="S1214" s="11" t="str">
        <f t="shared" si="58"/>
        <v/>
      </c>
    </row>
    <row r="1215" spans="1:19" ht="20.25" x14ac:dyDescent="0.25">
      <c r="A1215" s="46"/>
      <c r="B1215" s="46"/>
      <c r="C1215" s="46"/>
      <c r="D1215" s="46"/>
      <c r="E1215" s="46"/>
      <c r="F1215" s="46"/>
      <c r="G1215" s="46"/>
      <c r="H1215" s="46"/>
      <c r="J1215" s="16"/>
      <c r="K1215" s="16"/>
      <c r="L1215" s="16"/>
      <c r="M1215" s="11" t="str">
        <f t="shared" si="60"/>
        <v>AWAITING INPUT</v>
      </c>
      <c r="O1215" s="15"/>
      <c r="P1215" s="13" t="str">
        <f t="shared" si="59"/>
        <v>←</v>
      </c>
      <c r="Q1215" s="7" t="str" cm="1">
        <f t="array" ref="Q1215">_xlfn.IFS(M1215="ACTIVE","",M1215="LEAVER","ENTER DOL",M1215="LEAVER @ 31/03","ENTER DOL",M1215="OPT OUT","ENTER OPT OUT DATE",M1215="CAREER BREAK","ENTER START DATE OF CAREER BREAK",M1215="DEATH IN SERVICE","ENTER DATE OF DEATH",M1215="SWITCH TO PARTNERSHIP","ENTER SWITCH DATE",M1215="SWITCH TO ALPHA","ENTER SWITCH DATE",M1215="NEW JOINER","ENTER EMPLOYMENT START DATE",M1215="OPT IN","ENTER OPT IN DATE",M1215="NEW JOINER / LEAVER","ENTER START DATE AND DOL",M1215="NEW JOINER / OPT OUT","ENTER START DATE AND DATE OF OPT OUT",M1215="NEW JOINER / PARTNERSHIP","ENTER START DATE AND DATE OF SWITCH TO PARTNERSHIP",M1215="LEAVER FROM CAREER BREAK","ENTER DOL",M1215="LEAVER FROM OPT OUT","ENTER DOL",M1215="LEAVER FROM PARTNERSHIP","ENTER DOL",M1215="RETURN FROM CAREER BREAK","ENTER RETURN BACK DATE",M1215="INVALID COMBINATION","REVIEW INPUT",M1215="AWAITING INPUT","AWAITING INPUT",M1215="CONTINUOUS OPT OUT","",M1215="CONTINUOUS CAREER BREAK","",M1215="CONTINUOUS PARTNERSHIP","")</f>
        <v>AWAITING INPUT</v>
      </c>
      <c r="S1215" s="11" t="str">
        <f t="shared" si="58"/>
        <v/>
      </c>
    </row>
    <row r="1216" spans="1:19" ht="20.25" x14ac:dyDescent="0.25">
      <c r="A1216" s="46"/>
      <c r="B1216" s="46"/>
      <c r="C1216" s="46"/>
      <c r="D1216" s="46"/>
      <c r="E1216" s="46"/>
      <c r="F1216" s="46"/>
      <c r="G1216" s="46"/>
      <c r="H1216" s="46"/>
      <c r="J1216" s="16"/>
      <c r="K1216" s="16"/>
      <c r="L1216" s="16"/>
      <c r="M1216" s="11" t="str">
        <f t="shared" si="60"/>
        <v>AWAITING INPUT</v>
      </c>
      <c r="O1216" s="15"/>
      <c r="P1216" s="13" t="str">
        <f t="shared" si="59"/>
        <v>←</v>
      </c>
      <c r="Q1216" s="7" t="str" cm="1">
        <f t="array" ref="Q1216">_xlfn.IFS(M1216="ACTIVE","",M1216="LEAVER","ENTER DOL",M1216="LEAVER @ 31/03","ENTER DOL",M1216="OPT OUT","ENTER OPT OUT DATE",M1216="CAREER BREAK","ENTER START DATE OF CAREER BREAK",M1216="DEATH IN SERVICE","ENTER DATE OF DEATH",M1216="SWITCH TO PARTNERSHIP","ENTER SWITCH DATE",M1216="SWITCH TO ALPHA","ENTER SWITCH DATE",M1216="NEW JOINER","ENTER EMPLOYMENT START DATE",M1216="OPT IN","ENTER OPT IN DATE",M1216="NEW JOINER / LEAVER","ENTER START DATE AND DOL",M1216="NEW JOINER / OPT OUT","ENTER START DATE AND DATE OF OPT OUT",M1216="NEW JOINER / PARTNERSHIP","ENTER START DATE AND DATE OF SWITCH TO PARTNERSHIP",M1216="LEAVER FROM CAREER BREAK","ENTER DOL",M1216="LEAVER FROM OPT OUT","ENTER DOL",M1216="LEAVER FROM PARTNERSHIP","ENTER DOL",M1216="RETURN FROM CAREER BREAK","ENTER RETURN BACK DATE",M1216="INVALID COMBINATION","REVIEW INPUT",M1216="AWAITING INPUT","AWAITING INPUT",M1216="CONTINUOUS OPT OUT","",M1216="CONTINUOUS CAREER BREAK","",M1216="CONTINUOUS PARTNERSHIP","")</f>
        <v>AWAITING INPUT</v>
      </c>
      <c r="S1216" s="11" t="str">
        <f t="shared" si="58"/>
        <v/>
      </c>
    </row>
    <row r="1217" spans="1:19" ht="20.25" x14ac:dyDescent="0.25">
      <c r="A1217" s="46"/>
      <c r="B1217" s="46"/>
      <c r="C1217" s="46"/>
      <c r="D1217" s="46"/>
      <c r="E1217" s="46"/>
      <c r="F1217" s="46"/>
      <c r="G1217" s="46"/>
      <c r="H1217" s="46"/>
      <c r="J1217" s="16"/>
      <c r="K1217" s="16"/>
      <c r="L1217" s="16"/>
      <c r="M1217" s="11" t="str">
        <f t="shared" si="60"/>
        <v>AWAITING INPUT</v>
      </c>
      <c r="O1217" s="15"/>
      <c r="P1217" s="13" t="str">
        <f t="shared" si="59"/>
        <v>←</v>
      </c>
      <c r="Q1217" s="7" t="str" cm="1">
        <f t="array" ref="Q1217">_xlfn.IFS(M1217="ACTIVE","",M1217="LEAVER","ENTER DOL",M1217="LEAVER @ 31/03","ENTER DOL",M1217="OPT OUT","ENTER OPT OUT DATE",M1217="CAREER BREAK","ENTER START DATE OF CAREER BREAK",M1217="DEATH IN SERVICE","ENTER DATE OF DEATH",M1217="SWITCH TO PARTNERSHIP","ENTER SWITCH DATE",M1217="SWITCH TO ALPHA","ENTER SWITCH DATE",M1217="NEW JOINER","ENTER EMPLOYMENT START DATE",M1217="OPT IN","ENTER OPT IN DATE",M1217="NEW JOINER / LEAVER","ENTER START DATE AND DOL",M1217="NEW JOINER / OPT OUT","ENTER START DATE AND DATE OF OPT OUT",M1217="NEW JOINER / PARTNERSHIP","ENTER START DATE AND DATE OF SWITCH TO PARTNERSHIP",M1217="LEAVER FROM CAREER BREAK","ENTER DOL",M1217="LEAVER FROM OPT OUT","ENTER DOL",M1217="LEAVER FROM PARTNERSHIP","ENTER DOL",M1217="RETURN FROM CAREER BREAK","ENTER RETURN BACK DATE",M1217="INVALID COMBINATION","REVIEW INPUT",M1217="AWAITING INPUT","AWAITING INPUT",M1217="CONTINUOUS OPT OUT","",M1217="CONTINUOUS CAREER BREAK","",M1217="CONTINUOUS PARTNERSHIP","")</f>
        <v>AWAITING INPUT</v>
      </c>
      <c r="S1217" s="11" t="str">
        <f t="shared" si="58"/>
        <v/>
      </c>
    </row>
    <row r="1218" spans="1:19" ht="20.25" x14ac:dyDescent="0.25">
      <c r="A1218" s="46"/>
      <c r="B1218" s="46"/>
      <c r="C1218" s="46"/>
      <c r="D1218" s="46"/>
      <c r="E1218" s="46"/>
      <c r="F1218" s="46"/>
      <c r="G1218" s="46"/>
      <c r="H1218" s="46"/>
      <c r="J1218" s="16"/>
      <c r="K1218" s="16"/>
      <c r="L1218" s="16"/>
      <c r="M1218" s="11" t="str">
        <f t="shared" si="60"/>
        <v>AWAITING INPUT</v>
      </c>
      <c r="O1218" s="15"/>
      <c r="P1218" s="13" t="str">
        <f t="shared" si="59"/>
        <v>←</v>
      </c>
      <c r="Q1218" s="7" t="str" cm="1">
        <f t="array" ref="Q1218">_xlfn.IFS(M1218="ACTIVE","",M1218="LEAVER","ENTER DOL",M1218="LEAVER @ 31/03","ENTER DOL",M1218="OPT OUT","ENTER OPT OUT DATE",M1218="CAREER BREAK","ENTER START DATE OF CAREER BREAK",M1218="DEATH IN SERVICE","ENTER DATE OF DEATH",M1218="SWITCH TO PARTNERSHIP","ENTER SWITCH DATE",M1218="SWITCH TO ALPHA","ENTER SWITCH DATE",M1218="NEW JOINER","ENTER EMPLOYMENT START DATE",M1218="OPT IN","ENTER OPT IN DATE",M1218="NEW JOINER / LEAVER","ENTER START DATE AND DOL",M1218="NEW JOINER / OPT OUT","ENTER START DATE AND DATE OF OPT OUT",M1218="NEW JOINER / PARTNERSHIP","ENTER START DATE AND DATE OF SWITCH TO PARTNERSHIP",M1218="LEAVER FROM CAREER BREAK","ENTER DOL",M1218="LEAVER FROM OPT OUT","ENTER DOL",M1218="LEAVER FROM PARTNERSHIP","ENTER DOL",M1218="RETURN FROM CAREER BREAK","ENTER RETURN BACK DATE",M1218="INVALID COMBINATION","REVIEW INPUT",M1218="AWAITING INPUT","AWAITING INPUT",M1218="CONTINUOUS OPT OUT","",M1218="CONTINUOUS CAREER BREAK","",M1218="CONTINUOUS PARTNERSHIP","")</f>
        <v>AWAITING INPUT</v>
      </c>
      <c r="S1218" s="11" t="str">
        <f t="shared" si="58"/>
        <v/>
      </c>
    </row>
    <row r="1219" spans="1:19" ht="20.25" x14ac:dyDescent="0.25">
      <c r="A1219" s="46"/>
      <c r="B1219" s="46"/>
      <c r="C1219" s="46"/>
      <c r="D1219" s="46"/>
      <c r="E1219" s="46"/>
      <c r="F1219" s="46"/>
      <c r="G1219" s="46"/>
      <c r="H1219" s="46"/>
      <c r="J1219" s="16"/>
      <c r="K1219" s="16"/>
      <c r="L1219" s="16"/>
      <c r="M1219" s="11" t="str">
        <f t="shared" si="60"/>
        <v>AWAITING INPUT</v>
      </c>
      <c r="O1219" s="15"/>
      <c r="P1219" s="13" t="str">
        <f t="shared" si="59"/>
        <v>←</v>
      </c>
      <c r="Q1219" s="7" t="str" cm="1">
        <f t="array" ref="Q1219">_xlfn.IFS(M1219="ACTIVE","",M1219="LEAVER","ENTER DOL",M1219="LEAVER @ 31/03","ENTER DOL",M1219="OPT OUT","ENTER OPT OUT DATE",M1219="CAREER BREAK","ENTER START DATE OF CAREER BREAK",M1219="DEATH IN SERVICE","ENTER DATE OF DEATH",M1219="SWITCH TO PARTNERSHIP","ENTER SWITCH DATE",M1219="SWITCH TO ALPHA","ENTER SWITCH DATE",M1219="NEW JOINER","ENTER EMPLOYMENT START DATE",M1219="OPT IN","ENTER OPT IN DATE",M1219="NEW JOINER / LEAVER","ENTER START DATE AND DOL",M1219="NEW JOINER / OPT OUT","ENTER START DATE AND DATE OF OPT OUT",M1219="NEW JOINER / PARTNERSHIP","ENTER START DATE AND DATE OF SWITCH TO PARTNERSHIP",M1219="LEAVER FROM CAREER BREAK","ENTER DOL",M1219="LEAVER FROM OPT OUT","ENTER DOL",M1219="LEAVER FROM PARTNERSHIP","ENTER DOL",M1219="RETURN FROM CAREER BREAK","ENTER RETURN BACK DATE",M1219="INVALID COMBINATION","REVIEW INPUT",M1219="AWAITING INPUT","AWAITING INPUT",M1219="CONTINUOUS OPT OUT","",M1219="CONTINUOUS CAREER BREAK","",M1219="CONTINUOUS PARTNERSHIP","")</f>
        <v>AWAITING INPUT</v>
      </c>
      <c r="S1219" s="11" t="str">
        <f t="shared" si="58"/>
        <v/>
      </c>
    </row>
    <row r="1220" spans="1:19" ht="20.25" x14ac:dyDescent="0.25">
      <c r="A1220" s="46"/>
      <c r="B1220" s="46"/>
      <c r="C1220" s="46"/>
      <c r="D1220" s="46"/>
      <c r="E1220" s="46"/>
      <c r="F1220" s="46"/>
      <c r="G1220" s="46"/>
      <c r="H1220" s="46"/>
      <c r="J1220" s="16"/>
      <c r="K1220" s="16"/>
      <c r="L1220" s="16"/>
      <c r="M1220" s="11" t="str">
        <f t="shared" si="60"/>
        <v>AWAITING INPUT</v>
      </c>
      <c r="O1220" s="15"/>
      <c r="P1220" s="13" t="str">
        <f t="shared" si="59"/>
        <v>←</v>
      </c>
      <c r="Q1220" s="7" t="str" cm="1">
        <f t="array" ref="Q1220">_xlfn.IFS(M1220="ACTIVE","",M1220="LEAVER","ENTER DOL",M1220="LEAVER @ 31/03","ENTER DOL",M1220="OPT OUT","ENTER OPT OUT DATE",M1220="CAREER BREAK","ENTER START DATE OF CAREER BREAK",M1220="DEATH IN SERVICE","ENTER DATE OF DEATH",M1220="SWITCH TO PARTNERSHIP","ENTER SWITCH DATE",M1220="SWITCH TO ALPHA","ENTER SWITCH DATE",M1220="NEW JOINER","ENTER EMPLOYMENT START DATE",M1220="OPT IN","ENTER OPT IN DATE",M1220="NEW JOINER / LEAVER","ENTER START DATE AND DOL",M1220="NEW JOINER / OPT OUT","ENTER START DATE AND DATE OF OPT OUT",M1220="NEW JOINER / PARTNERSHIP","ENTER START DATE AND DATE OF SWITCH TO PARTNERSHIP",M1220="LEAVER FROM CAREER BREAK","ENTER DOL",M1220="LEAVER FROM OPT OUT","ENTER DOL",M1220="LEAVER FROM PARTNERSHIP","ENTER DOL",M1220="RETURN FROM CAREER BREAK","ENTER RETURN BACK DATE",M1220="INVALID COMBINATION","REVIEW INPUT",M1220="AWAITING INPUT","AWAITING INPUT",M1220="CONTINUOUS OPT OUT","",M1220="CONTINUOUS CAREER BREAK","",M1220="CONTINUOUS PARTNERSHIP","")</f>
        <v>AWAITING INPUT</v>
      </c>
      <c r="S1220" s="11" t="str">
        <f t="shared" si="58"/>
        <v/>
      </c>
    </row>
    <row r="1221" spans="1:19" ht="20.25" x14ac:dyDescent="0.25">
      <c r="A1221" s="46"/>
      <c r="B1221" s="46"/>
      <c r="C1221" s="46"/>
      <c r="D1221" s="46"/>
      <c r="E1221" s="46"/>
      <c r="F1221" s="46"/>
      <c r="G1221" s="46"/>
      <c r="H1221" s="46"/>
      <c r="J1221" s="16"/>
      <c r="K1221" s="16"/>
      <c r="L1221" s="16"/>
      <c r="M1221" s="11" t="str">
        <f t="shared" si="60"/>
        <v>AWAITING INPUT</v>
      </c>
      <c r="O1221" s="15"/>
      <c r="P1221" s="13" t="str">
        <f t="shared" si="59"/>
        <v>←</v>
      </c>
      <c r="Q1221" s="7" t="str" cm="1">
        <f t="array" ref="Q1221">_xlfn.IFS(M1221="ACTIVE","",M1221="LEAVER","ENTER DOL",M1221="LEAVER @ 31/03","ENTER DOL",M1221="OPT OUT","ENTER OPT OUT DATE",M1221="CAREER BREAK","ENTER START DATE OF CAREER BREAK",M1221="DEATH IN SERVICE","ENTER DATE OF DEATH",M1221="SWITCH TO PARTNERSHIP","ENTER SWITCH DATE",M1221="SWITCH TO ALPHA","ENTER SWITCH DATE",M1221="NEW JOINER","ENTER EMPLOYMENT START DATE",M1221="OPT IN","ENTER OPT IN DATE",M1221="NEW JOINER / LEAVER","ENTER START DATE AND DOL",M1221="NEW JOINER / OPT OUT","ENTER START DATE AND DATE OF OPT OUT",M1221="NEW JOINER / PARTNERSHIP","ENTER START DATE AND DATE OF SWITCH TO PARTNERSHIP",M1221="LEAVER FROM CAREER BREAK","ENTER DOL",M1221="LEAVER FROM OPT OUT","ENTER DOL",M1221="LEAVER FROM PARTNERSHIP","ENTER DOL",M1221="RETURN FROM CAREER BREAK","ENTER RETURN BACK DATE",M1221="INVALID COMBINATION","REVIEW INPUT",M1221="AWAITING INPUT","AWAITING INPUT",M1221="CONTINUOUS OPT OUT","",M1221="CONTINUOUS CAREER BREAK","",M1221="CONTINUOUS PARTNERSHIP","")</f>
        <v>AWAITING INPUT</v>
      </c>
      <c r="S1221" s="11" t="str">
        <f t="shared" si="58"/>
        <v/>
      </c>
    </row>
    <row r="1222" spans="1:19" ht="20.25" x14ac:dyDescent="0.25">
      <c r="A1222" s="46"/>
      <c r="B1222" s="46"/>
      <c r="C1222" s="46"/>
      <c r="D1222" s="46"/>
      <c r="E1222" s="46"/>
      <c r="F1222" s="46"/>
      <c r="G1222" s="46"/>
      <c r="H1222" s="46"/>
      <c r="J1222" s="16"/>
      <c r="K1222" s="16"/>
      <c r="L1222" s="16"/>
      <c r="M1222" s="11" t="str">
        <f t="shared" si="60"/>
        <v>AWAITING INPUT</v>
      </c>
      <c r="O1222" s="15"/>
      <c r="P1222" s="13" t="str">
        <f t="shared" si="59"/>
        <v>←</v>
      </c>
      <c r="Q1222" s="7" t="str" cm="1">
        <f t="array" ref="Q1222">_xlfn.IFS(M1222="ACTIVE","",M1222="LEAVER","ENTER DOL",M1222="LEAVER @ 31/03","ENTER DOL",M1222="OPT OUT","ENTER OPT OUT DATE",M1222="CAREER BREAK","ENTER START DATE OF CAREER BREAK",M1222="DEATH IN SERVICE","ENTER DATE OF DEATH",M1222="SWITCH TO PARTNERSHIP","ENTER SWITCH DATE",M1222="SWITCH TO ALPHA","ENTER SWITCH DATE",M1222="NEW JOINER","ENTER EMPLOYMENT START DATE",M1222="OPT IN","ENTER OPT IN DATE",M1222="NEW JOINER / LEAVER","ENTER START DATE AND DOL",M1222="NEW JOINER / OPT OUT","ENTER START DATE AND DATE OF OPT OUT",M1222="NEW JOINER / PARTNERSHIP","ENTER START DATE AND DATE OF SWITCH TO PARTNERSHIP",M1222="LEAVER FROM CAREER BREAK","ENTER DOL",M1222="LEAVER FROM OPT OUT","ENTER DOL",M1222="LEAVER FROM PARTNERSHIP","ENTER DOL",M1222="RETURN FROM CAREER BREAK","ENTER RETURN BACK DATE",M1222="INVALID COMBINATION","REVIEW INPUT",M1222="AWAITING INPUT","AWAITING INPUT",M1222="CONTINUOUS OPT OUT","",M1222="CONTINUOUS CAREER BREAK","",M1222="CONTINUOUS PARTNERSHIP","")</f>
        <v>AWAITING INPUT</v>
      </c>
      <c r="S1222" s="11" t="str">
        <f t="shared" si="58"/>
        <v/>
      </c>
    </row>
    <row r="1223" spans="1:19" ht="20.25" x14ac:dyDescent="0.25">
      <c r="A1223" s="46"/>
      <c r="B1223" s="46"/>
      <c r="C1223" s="46"/>
      <c r="D1223" s="46"/>
      <c r="E1223" s="46"/>
      <c r="F1223" s="46"/>
      <c r="G1223" s="46"/>
      <c r="H1223" s="46"/>
      <c r="J1223" s="16"/>
      <c r="K1223" s="16"/>
      <c r="L1223" s="16"/>
      <c r="M1223" s="11" t="str">
        <f t="shared" si="60"/>
        <v>AWAITING INPUT</v>
      </c>
      <c r="O1223" s="15"/>
      <c r="P1223" s="13" t="str">
        <f t="shared" si="59"/>
        <v>←</v>
      </c>
      <c r="Q1223" s="7" t="str" cm="1">
        <f t="array" ref="Q1223">_xlfn.IFS(M1223="ACTIVE","",M1223="LEAVER","ENTER DOL",M1223="LEAVER @ 31/03","ENTER DOL",M1223="OPT OUT","ENTER OPT OUT DATE",M1223="CAREER BREAK","ENTER START DATE OF CAREER BREAK",M1223="DEATH IN SERVICE","ENTER DATE OF DEATH",M1223="SWITCH TO PARTNERSHIP","ENTER SWITCH DATE",M1223="SWITCH TO ALPHA","ENTER SWITCH DATE",M1223="NEW JOINER","ENTER EMPLOYMENT START DATE",M1223="OPT IN","ENTER OPT IN DATE",M1223="NEW JOINER / LEAVER","ENTER START DATE AND DOL",M1223="NEW JOINER / OPT OUT","ENTER START DATE AND DATE OF OPT OUT",M1223="NEW JOINER / PARTNERSHIP","ENTER START DATE AND DATE OF SWITCH TO PARTNERSHIP",M1223="LEAVER FROM CAREER BREAK","ENTER DOL",M1223="LEAVER FROM OPT OUT","ENTER DOL",M1223="LEAVER FROM PARTNERSHIP","ENTER DOL",M1223="RETURN FROM CAREER BREAK","ENTER RETURN BACK DATE",M1223="INVALID COMBINATION","REVIEW INPUT",M1223="AWAITING INPUT","AWAITING INPUT",M1223="CONTINUOUS OPT OUT","",M1223="CONTINUOUS CAREER BREAK","",M1223="CONTINUOUS PARTNERSHIP","")</f>
        <v>AWAITING INPUT</v>
      </c>
      <c r="S1223" s="11" t="str">
        <f t="shared" si="58"/>
        <v/>
      </c>
    </row>
    <row r="1224" spans="1:19" ht="20.25" x14ac:dyDescent="0.25">
      <c r="A1224" s="46"/>
      <c r="B1224" s="46"/>
      <c r="C1224" s="46"/>
      <c r="D1224" s="46"/>
      <c r="E1224" s="46"/>
      <c r="F1224" s="46"/>
      <c r="G1224" s="46"/>
      <c r="H1224" s="46"/>
      <c r="J1224" s="16"/>
      <c r="K1224" s="16"/>
      <c r="L1224" s="16"/>
      <c r="M1224" s="11" t="str">
        <f t="shared" si="60"/>
        <v>AWAITING INPUT</v>
      </c>
      <c r="O1224" s="15"/>
      <c r="P1224" s="13" t="str">
        <f t="shared" si="59"/>
        <v>←</v>
      </c>
      <c r="Q1224" s="7" t="str" cm="1">
        <f t="array" ref="Q1224">_xlfn.IFS(M1224="ACTIVE","",M1224="LEAVER","ENTER DOL",M1224="LEAVER @ 31/03","ENTER DOL",M1224="OPT OUT","ENTER OPT OUT DATE",M1224="CAREER BREAK","ENTER START DATE OF CAREER BREAK",M1224="DEATH IN SERVICE","ENTER DATE OF DEATH",M1224="SWITCH TO PARTNERSHIP","ENTER SWITCH DATE",M1224="SWITCH TO ALPHA","ENTER SWITCH DATE",M1224="NEW JOINER","ENTER EMPLOYMENT START DATE",M1224="OPT IN","ENTER OPT IN DATE",M1224="NEW JOINER / LEAVER","ENTER START DATE AND DOL",M1224="NEW JOINER / OPT OUT","ENTER START DATE AND DATE OF OPT OUT",M1224="NEW JOINER / PARTNERSHIP","ENTER START DATE AND DATE OF SWITCH TO PARTNERSHIP",M1224="LEAVER FROM CAREER BREAK","ENTER DOL",M1224="LEAVER FROM OPT OUT","ENTER DOL",M1224="LEAVER FROM PARTNERSHIP","ENTER DOL",M1224="RETURN FROM CAREER BREAK","ENTER RETURN BACK DATE",M1224="INVALID COMBINATION","REVIEW INPUT",M1224="AWAITING INPUT","AWAITING INPUT",M1224="CONTINUOUS OPT OUT","",M1224="CONTINUOUS CAREER BREAK","",M1224="CONTINUOUS PARTNERSHIP","")</f>
        <v>AWAITING INPUT</v>
      </c>
      <c r="S1224" s="11" t="str">
        <f t="shared" si="58"/>
        <v/>
      </c>
    </row>
    <row r="1225" spans="1:19" ht="20.25" x14ac:dyDescent="0.25">
      <c r="A1225" s="46"/>
      <c r="B1225" s="46"/>
      <c r="C1225" s="46"/>
      <c r="D1225" s="46"/>
      <c r="E1225" s="46"/>
      <c r="F1225" s="46"/>
      <c r="G1225" s="46"/>
      <c r="H1225" s="46"/>
      <c r="J1225" s="16"/>
      <c r="K1225" s="16"/>
      <c r="L1225" s="16"/>
      <c r="M1225" s="11" t="str">
        <f t="shared" si="60"/>
        <v>AWAITING INPUT</v>
      </c>
      <c r="O1225" s="15"/>
      <c r="P1225" s="13" t="str">
        <f t="shared" si="59"/>
        <v>←</v>
      </c>
      <c r="Q1225" s="7" t="str" cm="1">
        <f t="array" ref="Q1225">_xlfn.IFS(M1225="ACTIVE","",M1225="LEAVER","ENTER DOL",M1225="LEAVER @ 31/03","ENTER DOL",M1225="OPT OUT","ENTER OPT OUT DATE",M1225="CAREER BREAK","ENTER START DATE OF CAREER BREAK",M1225="DEATH IN SERVICE","ENTER DATE OF DEATH",M1225="SWITCH TO PARTNERSHIP","ENTER SWITCH DATE",M1225="SWITCH TO ALPHA","ENTER SWITCH DATE",M1225="NEW JOINER","ENTER EMPLOYMENT START DATE",M1225="OPT IN","ENTER OPT IN DATE",M1225="NEW JOINER / LEAVER","ENTER START DATE AND DOL",M1225="NEW JOINER / OPT OUT","ENTER START DATE AND DATE OF OPT OUT",M1225="NEW JOINER / PARTNERSHIP","ENTER START DATE AND DATE OF SWITCH TO PARTNERSHIP",M1225="LEAVER FROM CAREER BREAK","ENTER DOL",M1225="LEAVER FROM OPT OUT","ENTER DOL",M1225="LEAVER FROM PARTNERSHIP","ENTER DOL",M1225="RETURN FROM CAREER BREAK","ENTER RETURN BACK DATE",M1225="INVALID COMBINATION","REVIEW INPUT",M1225="AWAITING INPUT","AWAITING INPUT",M1225="CONTINUOUS OPT OUT","",M1225="CONTINUOUS CAREER BREAK","",M1225="CONTINUOUS PARTNERSHIP","")</f>
        <v>AWAITING INPUT</v>
      </c>
      <c r="S1225" s="11" t="str">
        <f t="shared" ref="S1225:S1288" si="61">IF(AND($J1225="ACTIVE",$K1225="ACTIVE"),"A -&gt; A",IF(AND($J1225="INACTIVE",$K1225="ACTIVE"),"I -&gt; A",IF(AND($J1225="ACTIVE",$K1225="INACTIVE"),"A -&gt; I",IF(AND($J1225="INACTIVE",$K1225="INACTIVE"),"I -&gt; I",""))))</f>
        <v/>
      </c>
    </row>
    <row r="1226" spans="1:19" ht="20.25" x14ac:dyDescent="0.25">
      <c r="A1226" s="46"/>
      <c r="B1226" s="46"/>
      <c r="C1226" s="46"/>
      <c r="D1226" s="46"/>
      <c r="E1226" s="46"/>
      <c r="F1226" s="46"/>
      <c r="G1226" s="46"/>
      <c r="H1226" s="46"/>
      <c r="J1226" s="16"/>
      <c r="K1226" s="16"/>
      <c r="L1226" s="16"/>
      <c r="M1226" s="11" t="str">
        <f t="shared" si="60"/>
        <v>AWAITING INPUT</v>
      </c>
      <c r="O1226" s="15"/>
      <c r="P1226" s="13" t="str">
        <f t="shared" si="59"/>
        <v>←</v>
      </c>
      <c r="Q1226" s="7" t="str" cm="1">
        <f t="array" ref="Q1226">_xlfn.IFS(M1226="ACTIVE","",M1226="LEAVER","ENTER DOL",M1226="LEAVER @ 31/03","ENTER DOL",M1226="OPT OUT","ENTER OPT OUT DATE",M1226="CAREER BREAK","ENTER START DATE OF CAREER BREAK",M1226="DEATH IN SERVICE","ENTER DATE OF DEATH",M1226="SWITCH TO PARTNERSHIP","ENTER SWITCH DATE",M1226="SWITCH TO ALPHA","ENTER SWITCH DATE",M1226="NEW JOINER","ENTER EMPLOYMENT START DATE",M1226="OPT IN","ENTER OPT IN DATE",M1226="NEW JOINER / LEAVER","ENTER START DATE AND DOL",M1226="NEW JOINER / OPT OUT","ENTER START DATE AND DATE OF OPT OUT",M1226="NEW JOINER / PARTNERSHIP","ENTER START DATE AND DATE OF SWITCH TO PARTNERSHIP",M1226="LEAVER FROM CAREER BREAK","ENTER DOL",M1226="LEAVER FROM OPT OUT","ENTER DOL",M1226="LEAVER FROM PARTNERSHIP","ENTER DOL",M1226="RETURN FROM CAREER BREAK","ENTER RETURN BACK DATE",M1226="INVALID COMBINATION","REVIEW INPUT",M1226="AWAITING INPUT","AWAITING INPUT",M1226="CONTINUOUS OPT OUT","",M1226="CONTINUOUS CAREER BREAK","",M1226="CONTINUOUS PARTNERSHIP","")</f>
        <v>AWAITING INPUT</v>
      </c>
      <c r="S1226" s="11" t="str">
        <f t="shared" si="61"/>
        <v/>
      </c>
    </row>
    <row r="1227" spans="1:19" ht="20.25" x14ac:dyDescent="0.25">
      <c r="A1227" s="46"/>
      <c r="B1227" s="46"/>
      <c r="C1227" s="46"/>
      <c r="D1227" s="46"/>
      <c r="E1227" s="46"/>
      <c r="F1227" s="46"/>
      <c r="G1227" s="46"/>
      <c r="H1227" s="46"/>
      <c r="J1227" s="16"/>
      <c r="K1227" s="16"/>
      <c r="L1227" s="16"/>
      <c r="M1227" s="11" t="str">
        <f t="shared" si="60"/>
        <v>AWAITING INPUT</v>
      </c>
      <c r="O1227" s="15"/>
      <c r="P1227" s="13" t="str">
        <f t="shared" ref="P1227:P1290" si="62">IF(Q1227&lt;&gt;"","←","")</f>
        <v>←</v>
      </c>
      <c r="Q1227" s="7" t="str" cm="1">
        <f t="array" ref="Q1227">_xlfn.IFS(M1227="ACTIVE","",M1227="LEAVER","ENTER DOL",M1227="LEAVER @ 31/03","ENTER DOL",M1227="OPT OUT","ENTER OPT OUT DATE",M1227="CAREER BREAK","ENTER START DATE OF CAREER BREAK",M1227="DEATH IN SERVICE","ENTER DATE OF DEATH",M1227="SWITCH TO PARTNERSHIP","ENTER SWITCH DATE",M1227="SWITCH TO ALPHA","ENTER SWITCH DATE",M1227="NEW JOINER","ENTER EMPLOYMENT START DATE",M1227="OPT IN","ENTER OPT IN DATE",M1227="NEW JOINER / LEAVER","ENTER START DATE AND DOL",M1227="NEW JOINER / OPT OUT","ENTER START DATE AND DATE OF OPT OUT",M1227="NEW JOINER / PARTNERSHIP","ENTER START DATE AND DATE OF SWITCH TO PARTNERSHIP",M1227="LEAVER FROM CAREER BREAK","ENTER DOL",M1227="LEAVER FROM OPT OUT","ENTER DOL",M1227="LEAVER FROM PARTNERSHIP","ENTER DOL",M1227="RETURN FROM CAREER BREAK","ENTER RETURN BACK DATE",M1227="INVALID COMBINATION","REVIEW INPUT",M1227="AWAITING INPUT","AWAITING INPUT",M1227="CONTINUOUS OPT OUT","",M1227="CONTINUOUS CAREER BREAK","",M1227="CONTINUOUS PARTNERSHIP","")</f>
        <v>AWAITING INPUT</v>
      </c>
      <c r="S1227" s="11" t="str">
        <f t="shared" si="61"/>
        <v/>
      </c>
    </row>
    <row r="1228" spans="1:19" ht="20.25" x14ac:dyDescent="0.25">
      <c r="A1228" s="46"/>
      <c r="B1228" s="46"/>
      <c r="C1228" s="46"/>
      <c r="D1228" s="46"/>
      <c r="E1228" s="46"/>
      <c r="F1228" s="46"/>
      <c r="G1228" s="46"/>
      <c r="H1228" s="46"/>
      <c r="J1228" s="16"/>
      <c r="K1228" s="16"/>
      <c r="L1228" s="16"/>
      <c r="M1228" s="11" t="str">
        <f t="shared" si="60"/>
        <v>AWAITING INPUT</v>
      </c>
      <c r="O1228" s="15"/>
      <c r="P1228" s="13" t="str">
        <f t="shared" si="62"/>
        <v>←</v>
      </c>
      <c r="Q1228" s="7" t="str" cm="1">
        <f t="array" ref="Q1228">_xlfn.IFS(M1228="ACTIVE","",M1228="LEAVER","ENTER DOL",M1228="LEAVER @ 31/03","ENTER DOL",M1228="OPT OUT","ENTER OPT OUT DATE",M1228="CAREER BREAK","ENTER START DATE OF CAREER BREAK",M1228="DEATH IN SERVICE","ENTER DATE OF DEATH",M1228="SWITCH TO PARTNERSHIP","ENTER SWITCH DATE",M1228="SWITCH TO ALPHA","ENTER SWITCH DATE",M1228="NEW JOINER","ENTER EMPLOYMENT START DATE",M1228="OPT IN","ENTER OPT IN DATE",M1228="NEW JOINER / LEAVER","ENTER START DATE AND DOL",M1228="NEW JOINER / OPT OUT","ENTER START DATE AND DATE OF OPT OUT",M1228="NEW JOINER / PARTNERSHIP","ENTER START DATE AND DATE OF SWITCH TO PARTNERSHIP",M1228="LEAVER FROM CAREER BREAK","ENTER DOL",M1228="LEAVER FROM OPT OUT","ENTER DOL",M1228="LEAVER FROM PARTNERSHIP","ENTER DOL",M1228="RETURN FROM CAREER BREAK","ENTER RETURN BACK DATE",M1228="INVALID COMBINATION","REVIEW INPUT",M1228="AWAITING INPUT","AWAITING INPUT",M1228="CONTINUOUS OPT OUT","",M1228="CONTINUOUS CAREER BREAK","",M1228="CONTINUOUS PARTNERSHIP","")</f>
        <v>AWAITING INPUT</v>
      </c>
      <c r="S1228" s="11" t="str">
        <f t="shared" si="61"/>
        <v/>
      </c>
    </row>
    <row r="1229" spans="1:19" ht="20.25" x14ac:dyDescent="0.25">
      <c r="A1229" s="46"/>
      <c r="B1229" s="46"/>
      <c r="C1229" s="46"/>
      <c r="D1229" s="46"/>
      <c r="E1229" s="46"/>
      <c r="F1229" s="46"/>
      <c r="G1229" s="46"/>
      <c r="H1229" s="46"/>
      <c r="J1229" s="16"/>
      <c r="K1229" s="16"/>
      <c r="L1229" s="16"/>
      <c r="M1229" s="11" t="str">
        <f t="shared" si="60"/>
        <v>AWAITING INPUT</v>
      </c>
      <c r="O1229" s="15"/>
      <c r="P1229" s="13" t="str">
        <f t="shared" si="62"/>
        <v>←</v>
      </c>
      <c r="Q1229" s="7" t="str" cm="1">
        <f t="array" ref="Q1229">_xlfn.IFS(M1229="ACTIVE","",M1229="LEAVER","ENTER DOL",M1229="LEAVER @ 31/03","ENTER DOL",M1229="OPT OUT","ENTER OPT OUT DATE",M1229="CAREER BREAK","ENTER START DATE OF CAREER BREAK",M1229="DEATH IN SERVICE","ENTER DATE OF DEATH",M1229="SWITCH TO PARTNERSHIP","ENTER SWITCH DATE",M1229="SWITCH TO ALPHA","ENTER SWITCH DATE",M1229="NEW JOINER","ENTER EMPLOYMENT START DATE",M1229="OPT IN","ENTER OPT IN DATE",M1229="NEW JOINER / LEAVER","ENTER START DATE AND DOL",M1229="NEW JOINER / OPT OUT","ENTER START DATE AND DATE OF OPT OUT",M1229="NEW JOINER / PARTNERSHIP","ENTER START DATE AND DATE OF SWITCH TO PARTNERSHIP",M1229="LEAVER FROM CAREER BREAK","ENTER DOL",M1229="LEAVER FROM OPT OUT","ENTER DOL",M1229="LEAVER FROM PARTNERSHIP","ENTER DOL",M1229="RETURN FROM CAREER BREAK","ENTER RETURN BACK DATE",M1229="INVALID COMBINATION","REVIEW INPUT",M1229="AWAITING INPUT","AWAITING INPUT",M1229="CONTINUOUS OPT OUT","",M1229="CONTINUOUS CAREER BREAK","",M1229="CONTINUOUS PARTNERSHIP","")</f>
        <v>AWAITING INPUT</v>
      </c>
      <c r="S1229" s="11" t="str">
        <f t="shared" si="61"/>
        <v/>
      </c>
    </row>
    <row r="1230" spans="1:19" ht="20.25" x14ac:dyDescent="0.25">
      <c r="A1230" s="46"/>
      <c r="B1230" s="46"/>
      <c r="C1230" s="46"/>
      <c r="D1230" s="46"/>
      <c r="E1230" s="46"/>
      <c r="F1230" s="46"/>
      <c r="G1230" s="46"/>
      <c r="H1230" s="46"/>
      <c r="J1230" s="16"/>
      <c r="K1230" s="16"/>
      <c r="L1230" s="16"/>
      <c r="M1230" s="11" t="str">
        <f t="shared" si="60"/>
        <v>AWAITING INPUT</v>
      </c>
      <c r="O1230" s="15"/>
      <c r="P1230" s="13" t="str">
        <f t="shared" si="62"/>
        <v>←</v>
      </c>
      <c r="Q1230" s="7" t="str" cm="1">
        <f t="array" ref="Q1230">_xlfn.IFS(M1230="ACTIVE","",M1230="LEAVER","ENTER DOL",M1230="LEAVER @ 31/03","ENTER DOL",M1230="OPT OUT","ENTER OPT OUT DATE",M1230="CAREER BREAK","ENTER START DATE OF CAREER BREAK",M1230="DEATH IN SERVICE","ENTER DATE OF DEATH",M1230="SWITCH TO PARTNERSHIP","ENTER SWITCH DATE",M1230="SWITCH TO ALPHA","ENTER SWITCH DATE",M1230="NEW JOINER","ENTER EMPLOYMENT START DATE",M1230="OPT IN","ENTER OPT IN DATE",M1230="NEW JOINER / LEAVER","ENTER START DATE AND DOL",M1230="NEW JOINER / OPT OUT","ENTER START DATE AND DATE OF OPT OUT",M1230="NEW JOINER / PARTNERSHIP","ENTER START DATE AND DATE OF SWITCH TO PARTNERSHIP",M1230="LEAVER FROM CAREER BREAK","ENTER DOL",M1230="LEAVER FROM OPT OUT","ENTER DOL",M1230="LEAVER FROM PARTNERSHIP","ENTER DOL",M1230="RETURN FROM CAREER BREAK","ENTER RETURN BACK DATE",M1230="INVALID COMBINATION","REVIEW INPUT",M1230="AWAITING INPUT","AWAITING INPUT",M1230="CONTINUOUS OPT OUT","",M1230="CONTINUOUS CAREER BREAK","",M1230="CONTINUOUS PARTNERSHIP","")</f>
        <v>AWAITING INPUT</v>
      </c>
      <c r="S1230" s="11" t="str">
        <f t="shared" si="61"/>
        <v/>
      </c>
    </row>
    <row r="1231" spans="1:19" ht="20.25" x14ac:dyDescent="0.25">
      <c r="A1231" s="46"/>
      <c r="B1231" s="46"/>
      <c r="C1231" s="46"/>
      <c r="D1231" s="46"/>
      <c r="E1231" s="46"/>
      <c r="F1231" s="46"/>
      <c r="G1231" s="46"/>
      <c r="H1231" s="46"/>
      <c r="J1231" s="16"/>
      <c r="K1231" s="16"/>
      <c r="L1231" s="16"/>
      <c r="M1231" s="11" t="str">
        <f t="shared" si="60"/>
        <v>AWAITING INPUT</v>
      </c>
      <c r="O1231" s="15"/>
      <c r="P1231" s="13" t="str">
        <f t="shared" si="62"/>
        <v>←</v>
      </c>
      <c r="Q1231" s="7" t="str" cm="1">
        <f t="array" ref="Q1231">_xlfn.IFS(M1231="ACTIVE","",M1231="LEAVER","ENTER DOL",M1231="LEAVER @ 31/03","ENTER DOL",M1231="OPT OUT","ENTER OPT OUT DATE",M1231="CAREER BREAK","ENTER START DATE OF CAREER BREAK",M1231="DEATH IN SERVICE","ENTER DATE OF DEATH",M1231="SWITCH TO PARTNERSHIP","ENTER SWITCH DATE",M1231="SWITCH TO ALPHA","ENTER SWITCH DATE",M1231="NEW JOINER","ENTER EMPLOYMENT START DATE",M1231="OPT IN","ENTER OPT IN DATE",M1231="NEW JOINER / LEAVER","ENTER START DATE AND DOL",M1231="NEW JOINER / OPT OUT","ENTER START DATE AND DATE OF OPT OUT",M1231="NEW JOINER / PARTNERSHIP","ENTER START DATE AND DATE OF SWITCH TO PARTNERSHIP",M1231="LEAVER FROM CAREER BREAK","ENTER DOL",M1231="LEAVER FROM OPT OUT","ENTER DOL",M1231="LEAVER FROM PARTNERSHIP","ENTER DOL",M1231="RETURN FROM CAREER BREAK","ENTER RETURN BACK DATE",M1231="INVALID COMBINATION","REVIEW INPUT",M1231="AWAITING INPUT","AWAITING INPUT",M1231="CONTINUOUS OPT OUT","",M1231="CONTINUOUS CAREER BREAK","",M1231="CONTINUOUS PARTNERSHIP","")</f>
        <v>AWAITING INPUT</v>
      </c>
      <c r="S1231" s="11" t="str">
        <f t="shared" si="61"/>
        <v/>
      </c>
    </row>
    <row r="1232" spans="1:19" ht="20.25" x14ac:dyDescent="0.25">
      <c r="A1232" s="46"/>
      <c r="B1232" s="46"/>
      <c r="C1232" s="46"/>
      <c r="D1232" s="46"/>
      <c r="E1232" s="46"/>
      <c r="F1232" s="46"/>
      <c r="G1232" s="46"/>
      <c r="H1232" s="46"/>
      <c r="J1232" s="16"/>
      <c r="K1232" s="16"/>
      <c r="L1232" s="16"/>
      <c r="M1232" s="11" t="str">
        <f t="shared" si="60"/>
        <v>AWAITING INPUT</v>
      </c>
      <c r="O1232" s="15"/>
      <c r="P1232" s="13" t="str">
        <f t="shared" si="62"/>
        <v>←</v>
      </c>
      <c r="Q1232" s="7" t="str" cm="1">
        <f t="array" ref="Q1232">_xlfn.IFS(M1232="ACTIVE","",M1232="LEAVER","ENTER DOL",M1232="LEAVER @ 31/03","ENTER DOL",M1232="OPT OUT","ENTER OPT OUT DATE",M1232="CAREER BREAK","ENTER START DATE OF CAREER BREAK",M1232="DEATH IN SERVICE","ENTER DATE OF DEATH",M1232="SWITCH TO PARTNERSHIP","ENTER SWITCH DATE",M1232="SWITCH TO ALPHA","ENTER SWITCH DATE",M1232="NEW JOINER","ENTER EMPLOYMENT START DATE",M1232="OPT IN","ENTER OPT IN DATE",M1232="NEW JOINER / LEAVER","ENTER START DATE AND DOL",M1232="NEW JOINER / OPT OUT","ENTER START DATE AND DATE OF OPT OUT",M1232="NEW JOINER / PARTNERSHIP","ENTER START DATE AND DATE OF SWITCH TO PARTNERSHIP",M1232="LEAVER FROM CAREER BREAK","ENTER DOL",M1232="LEAVER FROM OPT OUT","ENTER DOL",M1232="LEAVER FROM PARTNERSHIP","ENTER DOL",M1232="RETURN FROM CAREER BREAK","ENTER RETURN BACK DATE",M1232="INVALID COMBINATION","REVIEW INPUT",M1232="AWAITING INPUT","AWAITING INPUT",M1232="CONTINUOUS OPT OUT","",M1232="CONTINUOUS CAREER BREAK","",M1232="CONTINUOUS PARTNERSHIP","")</f>
        <v>AWAITING INPUT</v>
      </c>
      <c r="S1232" s="11" t="str">
        <f t="shared" si="61"/>
        <v/>
      </c>
    </row>
    <row r="1233" spans="1:19" ht="20.25" x14ac:dyDescent="0.25">
      <c r="A1233" s="46"/>
      <c r="B1233" s="46"/>
      <c r="C1233" s="46"/>
      <c r="D1233" s="46"/>
      <c r="E1233" s="46"/>
      <c r="F1233" s="46"/>
      <c r="G1233" s="46"/>
      <c r="H1233" s="46"/>
      <c r="J1233" s="16"/>
      <c r="K1233" s="16"/>
      <c r="L1233" s="16"/>
      <c r="M1233" s="11" t="str">
        <f t="shared" si="60"/>
        <v>AWAITING INPUT</v>
      </c>
      <c r="O1233" s="15"/>
      <c r="P1233" s="13" t="str">
        <f t="shared" si="62"/>
        <v>←</v>
      </c>
      <c r="Q1233" s="7" t="str" cm="1">
        <f t="array" ref="Q1233">_xlfn.IFS(M1233="ACTIVE","",M1233="LEAVER","ENTER DOL",M1233="LEAVER @ 31/03","ENTER DOL",M1233="OPT OUT","ENTER OPT OUT DATE",M1233="CAREER BREAK","ENTER START DATE OF CAREER BREAK",M1233="DEATH IN SERVICE","ENTER DATE OF DEATH",M1233="SWITCH TO PARTNERSHIP","ENTER SWITCH DATE",M1233="SWITCH TO ALPHA","ENTER SWITCH DATE",M1233="NEW JOINER","ENTER EMPLOYMENT START DATE",M1233="OPT IN","ENTER OPT IN DATE",M1233="NEW JOINER / LEAVER","ENTER START DATE AND DOL",M1233="NEW JOINER / OPT OUT","ENTER START DATE AND DATE OF OPT OUT",M1233="NEW JOINER / PARTNERSHIP","ENTER START DATE AND DATE OF SWITCH TO PARTNERSHIP",M1233="LEAVER FROM CAREER BREAK","ENTER DOL",M1233="LEAVER FROM OPT OUT","ENTER DOL",M1233="LEAVER FROM PARTNERSHIP","ENTER DOL",M1233="RETURN FROM CAREER BREAK","ENTER RETURN BACK DATE",M1233="INVALID COMBINATION","REVIEW INPUT",M1233="AWAITING INPUT","AWAITING INPUT",M1233="CONTINUOUS OPT OUT","",M1233="CONTINUOUS CAREER BREAK","",M1233="CONTINUOUS PARTNERSHIP","")</f>
        <v>AWAITING INPUT</v>
      </c>
      <c r="S1233" s="11" t="str">
        <f t="shared" si="61"/>
        <v/>
      </c>
    </row>
    <row r="1234" spans="1:19" ht="20.25" x14ac:dyDescent="0.25">
      <c r="A1234" s="46"/>
      <c r="B1234" s="46"/>
      <c r="C1234" s="46"/>
      <c r="D1234" s="46"/>
      <c r="E1234" s="46"/>
      <c r="F1234" s="46"/>
      <c r="G1234" s="46"/>
      <c r="H1234" s="46"/>
      <c r="J1234" s="16"/>
      <c r="K1234" s="16"/>
      <c r="L1234" s="16"/>
      <c r="M1234" s="11" t="str">
        <f t="shared" si="60"/>
        <v>AWAITING INPUT</v>
      </c>
      <c r="O1234" s="15"/>
      <c r="P1234" s="13" t="str">
        <f t="shared" si="62"/>
        <v>←</v>
      </c>
      <c r="Q1234" s="7" t="str" cm="1">
        <f t="array" ref="Q1234">_xlfn.IFS(M1234="ACTIVE","",M1234="LEAVER","ENTER DOL",M1234="LEAVER @ 31/03","ENTER DOL",M1234="OPT OUT","ENTER OPT OUT DATE",M1234="CAREER BREAK","ENTER START DATE OF CAREER BREAK",M1234="DEATH IN SERVICE","ENTER DATE OF DEATH",M1234="SWITCH TO PARTNERSHIP","ENTER SWITCH DATE",M1234="SWITCH TO ALPHA","ENTER SWITCH DATE",M1234="NEW JOINER","ENTER EMPLOYMENT START DATE",M1234="OPT IN","ENTER OPT IN DATE",M1234="NEW JOINER / LEAVER","ENTER START DATE AND DOL",M1234="NEW JOINER / OPT OUT","ENTER START DATE AND DATE OF OPT OUT",M1234="NEW JOINER / PARTNERSHIP","ENTER START DATE AND DATE OF SWITCH TO PARTNERSHIP",M1234="LEAVER FROM CAREER BREAK","ENTER DOL",M1234="LEAVER FROM OPT OUT","ENTER DOL",M1234="LEAVER FROM PARTNERSHIP","ENTER DOL",M1234="RETURN FROM CAREER BREAK","ENTER RETURN BACK DATE",M1234="INVALID COMBINATION","REVIEW INPUT",M1234="AWAITING INPUT","AWAITING INPUT",M1234="CONTINUOUS OPT OUT","",M1234="CONTINUOUS CAREER BREAK","",M1234="CONTINUOUS PARTNERSHIP","")</f>
        <v>AWAITING INPUT</v>
      </c>
      <c r="S1234" s="11" t="str">
        <f t="shared" si="61"/>
        <v/>
      </c>
    </row>
    <row r="1235" spans="1:19" ht="20.25" x14ac:dyDescent="0.25">
      <c r="A1235" s="46"/>
      <c r="B1235" s="46"/>
      <c r="C1235" s="46"/>
      <c r="D1235" s="46"/>
      <c r="E1235" s="46"/>
      <c r="F1235" s="46"/>
      <c r="G1235" s="46"/>
      <c r="H1235" s="46"/>
      <c r="J1235" s="16"/>
      <c r="K1235" s="16"/>
      <c r="L1235" s="16"/>
      <c r="M1235" s="11" t="str">
        <f t="shared" si="60"/>
        <v>AWAITING INPUT</v>
      </c>
      <c r="O1235" s="15"/>
      <c r="P1235" s="13" t="str">
        <f t="shared" si="62"/>
        <v>←</v>
      </c>
      <c r="Q1235" s="7" t="str" cm="1">
        <f t="array" ref="Q1235">_xlfn.IFS(M1235="ACTIVE","",M1235="LEAVER","ENTER DOL",M1235="LEAVER @ 31/03","ENTER DOL",M1235="OPT OUT","ENTER OPT OUT DATE",M1235="CAREER BREAK","ENTER START DATE OF CAREER BREAK",M1235="DEATH IN SERVICE","ENTER DATE OF DEATH",M1235="SWITCH TO PARTNERSHIP","ENTER SWITCH DATE",M1235="SWITCH TO ALPHA","ENTER SWITCH DATE",M1235="NEW JOINER","ENTER EMPLOYMENT START DATE",M1235="OPT IN","ENTER OPT IN DATE",M1235="NEW JOINER / LEAVER","ENTER START DATE AND DOL",M1235="NEW JOINER / OPT OUT","ENTER START DATE AND DATE OF OPT OUT",M1235="NEW JOINER / PARTNERSHIP","ENTER START DATE AND DATE OF SWITCH TO PARTNERSHIP",M1235="LEAVER FROM CAREER BREAK","ENTER DOL",M1235="LEAVER FROM OPT OUT","ENTER DOL",M1235="LEAVER FROM PARTNERSHIP","ENTER DOL",M1235="RETURN FROM CAREER BREAK","ENTER RETURN BACK DATE",M1235="INVALID COMBINATION","REVIEW INPUT",M1235="AWAITING INPUT","AWAITING INPUT",M1235="CONTINUOUS OPT OUT","",M1235="CONTINUOUS CAREER BREAK","",M1235="CONTINUOUS PARTNERSHIP","")</f>
        <v>AWAITING INPUT</v>
      </c>
      <c r="S1235" s="11" t="str">
        <f t="shared" si="61"/>
        <v/>
      </c>
    </row>
    <row r="1236" spans="1:19" ht="20.25" x14ac:dyDescent="0.25">
      <c r="A1236" s="46"/>
      <c r="B1236" s="46"/>
      <c r="C1236" s="46"/>
      <c r="D1236" s="46"/>
      <c r="E1236" s="46"/>
      <c r="F1236" s="46"/>
      <c r="G1236" s="46"/>
      <c r="H1236" s="46"/>
      <c r="J1236" s="16"/>
      <c r="K1236" s="16"/>
      <c r="L1236" s="16"/>
      <c r="M1236" s="11" t="str">
        <f t="shared" si="60"/>
        <v>AWAITING INPUT</v>
      </c>
      <c r="O1236" s="15"/>
      <c r="P1236" s="13" t="str">
        <f t="shared" si="62"/>
        <v>←</v>
      </c>
      <c r="Q1236" s="7" t="str" cm="1">
        <f t="array" ref="Q1236">_xlfn.IFS(M1236="ACTIVE","",M1236="LEAVER","ENTER DOL",M1236="LEAVER @ 31/03","ENTER DOL",M1236="OPT OUT","ENTER OPT OUT DATE",M1236="CAREER BREAK","ENTER START DATE OF CAREER BREAK",M1236="DEATH IN SERVICE","ENTER DATE OF DEATH",M1236="SWITCH TO PARTNERSHIP","ENTER SWITCH DATE",M1236="SWITCH TO ALPHA","ENTER SWITCH DATE",M1236="NEW JOINER","ENTER EMPLOYMENT START DATE",M1236="OPT IN","ENTER OPT IN DATE",M1236="NEW JOINER / LEAVER","ENTER START DATE AND DOL",M1236="NEW JOINER / OPT OUT","ENTER START DATE AND DATE OF OPT OUT",M1236="NEW JOINER / PARTNERSHIP","ENTER START DATE AND DATE OF SWITCH TO PARTNERSHIP",M1236="LEAVER FROM CAREER BREAK","ENTER DOL",M1236="LEAVER FROM OPT OUT","ENTER DOL",M1236="LEAVER FROM PARTNERSHIP","ENTER DOL",M1236="RETURN FROM CAREER BREAK","ENTER RETURN BACK DATE",M1236="INVALID COMBINATION","REVIEW INPUT",M1236="AWAITING INPUT","AWAITING INPUT",M1236="CONTINUOUS OPT OUT","",M1236="CONTINUOUS CAREER BREAK","",M1236="CONTINUOUS PARTNERSHIP","")</f>
        <v>AWAITING INPUT</v>
      </c>
      <c r="S1236" s="11" t="str">
        <f t="shared" si="61"/>
        <v/>
      </c>
    </row>
    <row r="1237" spans="1:19" ht="20.25" x14ac:dyDescent="0.25">
      <c r="A1237" s="46"/>
      <c r="B1237" s="46"/>
      <c r="C1237" s="46"/>
      <c r="D1237" s="46"/>
      <c r="E1237" s="46"/>
      <c r="F1237" s="46"/>
      <c r="G1237" s="46"/>
      <c r="H1237" s="46"/>
      <c r="J1237" s="16"/>
      <c r="K1237" s="16"/>
      <c r="L1237" s="16"/>
      <c r="M1237" s="11" t="str">
        <f t="shared" si="60"/>
        <v>AWAITING INPUT</v>
      </c>
      <c r="O1237" s="15"/>
      <c r="P1237" s="13" t="str">
        <f t="shared" si="62"/>
        <v>←</v>
      </c>
      <c r="Q1237" s="7" t="str" cm="1">
        <f t="array" ref="Q1237">_xlfn.IFS(M1237="ACTIVE","",M1237="LEAVER","ENTER DOL",M1237="LEAVER @ 31/03","ENTER DOL",M1237="OPT OUT","ENTER OPT OUT DATE",M1237="CAREER BREAK","ENTER START DATE OF CAREER BREAK",M1237="DEATH IN SERVICE","ENTER DATE OF DEATH",M1237="SWITCH TO PARTNERSHIP","ENTER SWITCH DATE",M1237="SWITCH TO ALPHA","ENTER SWITCH DATE",M1237="NEW JOINER","ENTER EMPLOYMENT START DATE",M1237="OPT IN","ENTER OPT IN DATE",M1237="NEW JOINER / LEAVER","ENTER START DATE AND DOL",M1237="NEW JOINER / OPT OUT","ENTER START DATE AND DATE OF OPT OUT",M1237="NEW JOINER / PARTNERSHIP","ENTER START DATE AND DATE OF SWITCH TO PARTNERSHIP",M1237="LEAVER FROM CAREER BREAK","ENTER DOL",M1237="LEAVER FROM OPT OUT","ENTER DOL",M1237="LEAVER FROM PARTNERSHIP","ENTER DOL",M1237="RETURN FROM CAREER BREAK","ENTER RETURN BACK DATE",M1237="INVALID COMBINATION","REVIEW INPUT",M1237="AWAITING INPUT","AWAITING INPUT",M1237="CONTINUOUS OPT OUT","",M1237="CONTINUOUS CAREER BREAK","",M1237="CONTINUOUS PARTNERSHIP","")</f>
        <v>AWAITING INPUT</v>
      </c>
      <c r="S1237" s="11" t="str">
        <f t="shared" si="61"/>
        <v/>
      </c>
    </row>
    <row r="1238" spans="1:19" ht="20.25" x14ac:dyDescent="0.25">
      <c r="A1238" s="46"/>
      <c r="B1238" s="46"/>
      <c r="C1238" s="46"/>
      <c r="D1238" s="46"/>
      <c r="E1238" s="46"/>
      <c r="F1238" s="46"/>
      <c r="G1238" s="46"/>
      <c r="H1238" s="46"/>
      <c r="J1238" s="16"/>
      <c r="K1238" s="16"/>
      <c r="L1238" s="16"/>
      <c r="M1238" s="11" t="str">
        <f t="shared" si="60"/>
        <v>AWAITING INPUT</v>
      </c>
      <c r="O1238" s="15"/>
      <c r="P1238" s="13" t="str">
        <f t="shared" si="62"/>
        <v>←</v>
      </c>
      <c r="Q1238" s="7" t="str" cm="1">
        <f t="array" ref="Q1238">_xlfn.IFS(M1238="ACTIVE","",M1238="LEAVER","ENTER DOL",M1238="LEAVER @ 31/03","ENTER DOL",M1238="OPT OUT","ENTER OPT OUT DATE",M1238="CAREER BREAK","ENTER START DATE OF CAREER BREAK",M1238="DEATH IN SERVICE","ENTER DATE OF DEATH",M1238="SWITCH TO PARTNERSHIP","ENTER SWITCH DATE",M1238="SWITCH TO ALPHA","ENTER SWITCH DATE",M1238="NEW JOINER","ENTER EMPLOYMENT START DATE",M1238="OPT IN","ENTER OPT IN DATE",M1238="NEW JOINER / LEAVER","ENTER START DATE AND DOL",M1238="NEW JOINER / OPT OUT","ENTER START DATE AND DATE OF OPT OUT",M1238="NEW JOINER / PARTNERSHIP","ENTER START DATE AND DATE OF SWITCH TO PARTNERSHIP",M1238="LEAVER FROM CAREER BREAK","ENTER DOL",M1238="LEAVER FROM OPT OUT","ENTER DOL",M1238="LEAVER FROM PARTNERSHIP","ENTER DOL",M1238="RETURN FROM CAREER BREAK","ENTER RETURN BACK DATE",M1238="INVALID COMBINATION","REVIEW INPUT",M1238="AWAITING INPUT","AWAITING INPUT",M1238="CONTINUOUS OPT OUT","",M1238="CONTINUOUS CAREER BREAK","",M1238="CONTINUOUS PARTNERSHIP","")</f>
        <v>AWAITING INPUT</v>
      </c>
      <c r="S1238" s="11" t="str">
        <f t="shared" si="61"/>
        <v/>
      </c>
    </row>
    <row r="1239" spans="1:19" ht="20.25" x14ac:dyDescent="0.25">
      <c r="A1239" s="46"/>
      <c r="B1239" s="46"/>
      <c r="C1239" s="46"/>
      <c r="D1239" s="46"/>
      <c r="E1239" s="46"/>
      <c r="F1239" s="46"/>
      <c r="G1239" s="46"/>
      <c r="H1239" s="46"/>
      <c r="J1239" s="16"/>
      <c r="K1239" s="16"/>
      <c r="L1239" s="16"/>
      <c r="M1239" s="11" t="str">
        <f t="shared" si="60"/>
        <v>AWAITING INPUT</v>
      </c>
      <c r="O1239" s="15"/>
      <c r="P1239" s="13" t="str">
        <f t="shared" si="62"/>
        <v>←</v>
      </c>
      <c r="Q1239" s="7" t="str" cm="1">
        <f t="array" ref="Q1239">_xlfn.IFS(M1239="ACTIVE","",M1239="LEAVER","ENTER DOL",M1239="LEAVER @ 31/03","ENTER DOL",M1239="OPT OUT","ENTER OPT OUT DATE",M1239="CAREER BREAK","ENTER START DATE OF CAREER BREAK",M1239="DEATH IN SERVICE","ENTER DATE OF DEATH",M1239="SWITCH TO PARTNERSHIP","ENTER SWITCH DATE",M1239="SWITCH TO ALPHA","ENTER SWITCH DATE",M1239="NEW JOINER","ENTER EMPLOYMENT START DATE",M1239="OPT IN","ENTER OPT IN DATE",M1239="NEW JOINER / LEAVER","ENTER START DATE AND DOL",M1239="NEW JOINER / OPT OUT","ENTER START DATE AND DATE OF OPT OUT",M1239="NEW JOINER / PARTNERSHIP","ENTER START DATE AND DATE OF SWITCH TO PARTNERSHIP",M1239="LEAVER FROM CAREER BREAK","ENTER DOL",M1239="LEAVER FROM OPT OUT","ENTER DOL",M1239="LEAVER FROM PARTNERSHIP","ENTER DOL",M1239="RETURN FROM CAREER BREAK","ENTER RETURN BACK DATE",M1239="INVALID COMBINATION","REVIEW INPUT",M1239="AWAITING INPUT","AWAITING INPUT",M1239="CONTINUOUS OPT OUT","",M1239="CONTINUOUS CAREER BREAK","",M1239="CONTINUOUS PARTNERSHIP","")</f>
        <v>AWAITING INPUT</v>
      </c>
      <c r="S1239" s="11" t="str">
        <f t="shared" si="61"/>
        <v/>
      </c>
    </row>
    <row r="1240" spans="1:19" ht="20.25" x14ac:dyDescent="0.25">
      <c r="A1240" s="46"/>
      <c r="B1240" s="46"/>
      <c r="C1240" s="46"/>
      <c r="D1240" s="46"/>
      <c r="E1240" s="46"/>
      <c r="F1240" s="46"/>
      <c r="G1240" s="46"/>
      <c r="H1240" s="46"/>
      <c r="J1240" s="16"/>
      <c r="K1240" s="16"/>
      <c r="L1240" s="16"/>
      <c r="M1240" s="11" t="str">
        <f t="shared" si="60"/>
        <v>AWAITING INPUT</v>
      </c>
      <c r="O1240" s="15"/>
      <c r="P1240" s="13" t="str">
        <f t="shared" si="62"/>
        <v>←</v>
      </c>
      <c r="Q1240" s="7" t="str" cm="1">
        <f t="array" ref="Q1240">_xlfn.IFS(M1240="ACTIVE","",M1240="LEAVER","ENTER DOL",M1240="LEAVER @ 31/03","ENTER DOL",M1240="OPT OUT","ENTER OPT OUT DATE",M1240="CAREER BREAK","ENTER START DATE OF CAREER BREAK",M1240="DEATH IN SERVICE","ENTER DATE OF DEATH",M1240="SWITCH TO PARTNERSHIP","ENTER SWITCH DATE",M1240="SWITCH TO ALPHA","ENTER SWITCH DATE",M1240="NEW JOINER","ENTER EMPLOYMENT START DATE",M1240="OPT IN","ENTER OPT IN DATE",M1240="NEW JOINER / LEAVER","ENTER START DATE AND DOL",M1240="NEW JOINER / OPT OUT","ENTER START DATE AND DATE OF OPT OUT",M1240="NEW JOINER / PARTNERSHIP","ENTER START DATE AND DATE OF SWITCH TO PARTNERSHIP",M1240="LEAVER FROM CAREER BREAK","ENTER DOL",M1240="LEAVER FROM OPT OUT","ENTER DOL",M1240="LEAVER FROM PARTNERSHIP","ENTER DOL",M1240="RETURN FROM CAREER BREAK","ENTER RETURN BACK DATE",M1240="INVALID COMBINATION","REVIEW INPUT",M1240="AWAITING INPUT","AWAITING INPUT",M1240="CONTINUOUS OPT OUT","",M1240="CONTINUOUS CAREER BREAK","",M1240="CONTINUOUS PARTNERSHIP","")</f>
        <v>AWAITING INPUT</v>
      </c>
      <c r="S1240" s="11" t="str">
        <f t="shared" si="61"/>
        <v/>
      </c>
    </row>
    <row r="1241" spans="1:19" ht="20.25" x14ac:dyDescent="0.25">
      <c r="A1241" s="46"/>
      <c r="B1241" s="46"/>
      <c r="C1241" s="46"/>
      <c r="D1241" s="46"/>
      <c r="E1241" s="46"/>
      <c r="F1241" s="46"/>
      <c r="G1241" s="46"/>
      <c r="H1241" s="46"/>
      <c r="J1241" s="16"/>
      <c r="K1241" s="16"/>
      <c r="L1241" s="16"/>
      <c r="M1241" s="11" t="str">
        <f t="shared" si="60"/>
        <v>AWAITING INPUT</v>
      </c>
      <c r="O1241" s="15"/>
      <c r="P1241" s="13" t="str">
        <f t="shared" si="62"/>
        <v>←</v>
      </c>
      <c r="Q1241" s="7" t="str" cm="1">
        <f t="array" ref="Q1241">_xlfn.IFS(M1241="ACTIVE","",M1241="LEAVER","ENTER DOL",M1241="LEAVER @ 31/03","ENTER DOL",M1241="OPT OUT","ENTER OPT OUT DATE",M1241="CAREER BREAK","ENTER START DATE OF CAREER BREAK",M1241="DEATH IN SERVICE","ENTER DATE OF DEATH",M1241="SWITCH TO PARTNERSHIP","ENTER SWITCH DATE",M1241="SWITCH TO ALPHA","ENTER SWITCH DATE",M1241="NEW JOINER","ENTER EMPLOYMENT START DATE",M1241="OPT IN","ENTER OPT IN DATE",M1241="NEW JOINER / LEAVER","ENTER START DATE AND DOL",M1241="NEW JOINER / OPT OUT","ENTER START DATE AND DATE OF OPT OUT",M1241="NEW JOINER / PARTNERSHIP","ENTER START DATE AND DATE OF SWITCH TO PARTNERSHIP",M1241="LEAVER FROM CAREER BREAK","ENTER DOL",M1241="LEAVER FROM OPT OUT","ENTER DOL",M1241="LEAVER FROM PARTNERSHIP","ENTER DOL",M1241="RETURN FROM CAREER BREAK","ENTER RETURN BACK DATE",M1241="INVALID COMBINATION","REVIEW INPUT",M1241="AWAITING INPUT","AWAITING INPUT",M1241="CONTINUOUS OPT OUT","",M1241="CONTINUOUS CAREER BREAK","",M1241="CONTINUOUS PARTNERSHIP","")</f>
        <v>AWAITING INPUT</v>
      </c>
      <c r="S1241" s="11" t="str">
        <f t="shared" si="61"/>
        <v/>
      </c>
    </row>
    <row r="1242" spans="1:19" ht="20.25" x14ac:dyDescent="0.25">
      <c r="A1242" s="46"/>
      <c r="B1242" s="46"/>
      <c r="C1242" s="46"/>
      <c r="D1242" s="46"/>
      <c r="E1242" s="46"/>
      <c r="F1242" s="46"/>
      <c r="G1242" s="46"/>
      <c r="H1242" s="46"/>
      <c r="J1242" s="16"/>
      <c r="K1242" s="16"/>
      <c r="L1242" s="16"/>
      <c r="M1242" s="11" t="str">
        <f t="shared" si="60"/>
        <v>AWAITING INPUT</v>
      </c>
      <c r="O1242" s="15"/>
      <c r="P1242" s="13" t="str">
        <f t="shared" si="62"/>
        <v>←</v>
      </c>
      <c r="Q1242" s="7" t="str" cm="1">
        <f t="array" ref="Q1242">_xlfn.IFS(M1242="ACTIVE","",M1242="LEAVER","ENTER DOL",M1242="LEAVER @ 31/03","ENTER DOL",M1242="OPT OUT","ENTER OPT OUT DATE",M1242="CAREER BREAK","ENTER START DATE OF CAREER BREAK",M1242="DEATH IN SERVICE","ENTER DATE OF DEATH",M1242="SWITCH TO PARTNERSHIP","ENTER SWITCH DATE",M1242="SWITCH TO ALPHA","ENTER SWITCH DATE",M1242="NEW JOINER","ENTER EMPLOYMENT START DATE",M1242="OPT IN","ENTER OPT IN DATE",M1242="NEW JOINER / LEAVER","ENTER START DATE AND DOL",M1242="NEW JOINER / OPT OUT","ENTER START DATE AND DATE OF OPT OUT",M1242="NEW JOINER / PARTNERSHIP","ENTER START DATE AND DATE OF SWITCH TO PARTNERSHIP",M1242="LEAVER FROM CAREER BREAK","ENTER DOL",M1242="LEAVER FROM OPT OUT","ENTER DOL",M1242="LEAVER FROM PARTNERSHIP","ENTER DOL",M1242="RETURN FROM CAREER BREAK","ENTER RETURN BACK DATE",M1242="INVALID COMBINATION","REVIEW INPUT",M1242="AWAITING INPUT","AWAITING INPUT",M1242="CONTINUOUS OPT OUT","",M1242="CONTINUOUS CAREER BREAK","",M1242="CONTINUOUS PARTNERSHIP","")</f>
        <v>AWAITING INPUT</v>
      </c>
      <c r="S1242" s="11" t="str">
        <f t="shared" si="61"/>
        <v/>
      </c>
    </row>
    <row r="1243" spans="1:19" ht="20.25" x14ac:dyDescent="0.25">
      <c r="A1243" s="46"/>
      <c r="B1243" s="46"/>
      <c r="C1243" s="46"/>
      <c r="D1243" s="46"/>
      <c r="E1243" s="46"/>
      <c r="F1243" s="46"/>
      <c r="G1243" s="46"/>
      <c r="H1243" s="46"/>
      <c r="J1243" s="16"/>
      <c r="K1243" s="16"/>
      <c r="L1243" s="16"/>
      <c r="M1243" s="11" t="str">
        <f t="shared" si="60"/>
        <v>AWAITING INPUT</v>
      </c>
      <c r="O1243" s="15"/>
      <c r="P1243" s="13" t="str">
        <f t="shared" si="62"/>
        <v>←</v>
      </c>
      <c r="Q1243" s="7" t="str" cm="1">
        <f t="array" ref="Q1243">_xlfn.IFS(M1243="ACTIVE","",M1243="LEAVER","ENTER DOL",M1243="LEAVER @ 31/03","ENTER DOL",M1243="OPT OUT","ENTER OPT OUT DATE",M1243="CAREER BREAK","ENTER START DATE OF CAREER BREAK",M1243="DEATH IN SERVICE","ENTER DATE OF DEATH",M1243="SWITCH TO PARTNERSHIP","ENTER SWITCH DATE",M1243="SWITCH TO ALPHA","ENTER SWITCH DATE",M1243="NEW JOINER","ENTER EMPLOYMENT START DATE",M1243="OPT IN","ENTER OPT IN DATE",M1243="NEW JOINER / LEAVER","ENTER START DATE AND DOL",M1243="NEW JOINER / OPT OUT","ENTER START DATE AND DATE OF OPT OUT",M1243="NEW JOINER / PARTNERSHIP","ENTER START DATE AND DATE OF SWITCH TO PARTNERSHIP",M1243="LEAVER FROM CAREER BREAK","ENTER DOL",M1243="LEAVER FROM OPT OUT","ENTER DOL",M1243="LEAVER FROM PARTNERSHIP","ENTER DOL",M1243="RETURN FROM CAREER BREAK","ENTER RETURN BACK DATE",M1243="INVALID COMBINATION","REVIEW INPUT",M1243="AWAITING INPUT","AWAITING INPUT",M1243="CONTINUOUS OPT OUT","",M1243="CONTINUOUS CAREER BREAK","",M1243="CONTINUOUS PARTNERSHIP","")</f>
        <v>AWAITING INPUT</v>
      </c>
      <c r="S1243" s="11" t="str">
        <f t="shared" si="61"/>
        <v/>
      </c>
    </row>
    <row r="1244" spans="1:19" ht="20.25" x14ac:dyDescent="0.25">
      <c r="A1244" s="46"/>
      <c r="B1244" s="46"/>
      <c r="C1244" s="46"/>
      <c r="D1244" s="46"/>
      <c r="E1244" s="46"/>
      <c r="F1244" s="46"/>
      <c r="G1244" s="46"/>
      <c r="H1244" s="46"/>
      <c r="J1244" s="16"/>
      <c r="K1244" s="16"/>
      <c r="L1244" s="16"/>
      <c r="M1244" s="11" t="str">
        <f t="shared" si="60"/>
        <v>AWAITING INPUT</v>
      </c>
      <c r="O1244" s="15"/>
      <c r="P1244" s="13" t="str">
        <f t="shared" si="62"/>
        <v>←</v>
      </c>
      <c r="Q1244" s="7" t="str" cm="1">
        <f t="array" ref="Q1244">_xlfn.IFS(M1244="ACTIVE","",M1244="LEAVER","ENTER DOL",M1244="LEAVER @ 31/03","ENTER DOL",M1244="OPT OUT","ENTER OPT OUT DATE",M1244="CAREER BREAK","ENTER START DATE OF CAREER BREAK",M1244="DEATH IN SERVICE","ENTER DATE OF DEATH",M1244="SWITCH TO PARTNERSHIP","ENTER SWITCH DATE",M1244="SWITCH TO ALPHA","ENTER SWITCH DATE",M1244="NEW JOINER","ENTER EMPLOYMENT START DATE",M1244="OPT IN","ENTER OPT IN DATE",M1244="NEW JOINER / LEAVER","ENTER START DATE AND DOL",M1244="NEW JOINER / OPT OUT","ENTER START DATE AND DATE OF OPT OUT",M1244="NEW JOINER / PARTNERSHIP","ENTER START DATE AND DATE OF SWITCH TO PARTNERSHIP",M1244="LEAVER FROM CAREER BREAK","ENTER DOL",M1244="LEAVER FROM OPT OUT","ENTER DOL",M1244="LEAVER FROM PARTNERSHIP","ENTER DOL",M1244="RETURN FROM CAREER BREAK","ENTER RETURN BACK DATE",M1244="INVALID COMBINATION","REVIEW INPUT",M1244="AWAITING INPUT","AWAITING INPUT",M1244="CONTINUOUS OPT OUT","",M1244="CONTINUOUS CAREER BREAK","",M1244="CONTINUOUS PARTNERSHIP","")</f>
        <v>AWAITING INPUT</v>
      </c>
      <c r="S1244" s="11" t="str">
        <f t="shared" si="61"/>
        <v/>
      </c>
    </row>
    <row r="1245" spans="1:19" ht="20.25" x14ac:dyDescent="0.25">
      <c r="A1245" s="46"/>
      <c r="B1245" s="46"/>
      <c r="C1245" s="46"/>
      <c r="D1245" s="46"/>
      <c r="E1245" s="46"/>
      <c r="F1245" s="46"/>
      <c r="G1245" s="46"/>
      <c r="H1245" s="46"/>
      <c r="J1245" s="16"/>
      <c r="K1245" s="16"/>
      <c r="L1245" s="16"/>
      <c r="M1245" s="11" t="str">
        <f t="shared" si="60"/>
        <v>AWAITING INPUT</v>
      </c>
      <c r="O1245" s="15"/>
      <c r="P1245" s="13" t="str">
        <f t="shared" si="62"/>
        <v>←</v>
      </c>
      <c r="Q1245" s="7" t="str" cm="1">
        <f t="array" ref="Q1245">_xlfn.IFS(M1245="ACTIVE","",M1245="LEAVER","ENTER DOL",M1245="LEAVER @ 31/03","ENTER DOL",M1245="OPT OUT","ENTER OPT OUT DATE",M1245="CAREER BREAK","ENTER START DATE OF CAREER BREAK",M1245="DEATH IN SERVICE","ENTER DATE OF DEATH",M1245="SWITCH TO PARTNERSHIP","ENTER SWITCH DATE",M1245="SWITCH TO ALPHA","ENTER SWITCH DATE",M1245="NEW JOINER","ENTER EMPLOYMENT START DATE",M1245="OPT IN","ENTER OPT IN DATE",M1245="NEW JOINER / LEAVER","ENTER START DATE AND DOL",M1245="NEW JOINER / OPT OUT","ENTER START DATE AND DATE OF OPT OUT",M1245="NEW JOINER / PARTNERSHIP","ENTER START DATE AND DATE OF SWITCH TO PARTNERSHIP",M1245="LEAVER FROM CAREER BREAK","ENTER DOL",M1245="LEAVER FROM OPT OUT","ENTER DOL",M1245="LEAVER FROM PARTNERSHIP","ENTER DOL",M1245="RETURN FROM CAREER BREAK","ENTER RETURN BACK DATE",M1245="INVALID COMBINATION","REVIEW INPUT",M1245="AWAITING INPUT","AWAITING INPUT",M1245="CONTINUOUS OPT OUT","",M1245="CONTINUOUS CAREER BREAK","",M1245="CONTINUOUS PARTNERSHIP","")</f>
        <v>AWAITING INPUT</v>
      </c>
      <c r="S1245" s="11" t="str">
        <f t="shared" si="61"/>
        <v/>
      </c>
    </row>
    <row r="1246" spans="1:19" ht="20.25" x14ac:dyDescent="0.25">
      <c r="A1246" s="46"/>
      <c r="B1246" s="46"/>
      <c r="C1246" s="46"/>
      <c r="D1246" s="46"/>
      <c r="E1246" s="46"/>
      <c r="F1246" s="46"/>
      <c r="G1246" s="46"/>
      <c r="H1246" s="46"/>
      <c r="J1246" s="16"/>
      <c r="K1246" s="16"/>
      <c r="L1246" s="16"/>
      <c r="M1246" s="11" t="str">
        <f t="shared" si="60"/>
        <v>AWAITING INPUT</v>
      </c>
      <c r="O1246" s="15"/>
      <c r="P1246" s="13" t="str">
        <f t="shared" si="62"/>
        <v>←</v>
      </c>
      <c r="Q1246" s="7" t="str" cm="1">
        <f t="array" ref="Q1246">_xlfn.IFS(M1246="ACTIVE","",M1246="LEAVER","ENTER DOL",M1246="LEAVER @ 31/03","ENTER DOL",M1246="OPT OUT","ENTER OPT OUT DATE",M1246="CAREER BREAK","ENTER START DATE OF CAREER BREAK",M1246="DEATH IN SERVICE","ENTER DATE OF DEATH",M1246="SWITCH TO PARTNERSHIP","ENTER SWITCH DATE",M1246="SWITCH TO ALPHA","ENTER SWITCH DATE",M1246="NEW JOINER","ENTER EMPLOYMENT START DATE",M1246="OPT IN","ENTER OPT IN DATE",M1246="NEW JOINER / LEAVER","ENTER START DATE AND DOL",M1246="NEW JOINER / OPT OUT","ENTER START DATE AND DATE OF OPT OUT",M1246="NEW JOINER / PARTNERSHIP","ENTER START DATE AND DATE OF SWITCH TO PARTNERSHIP",M1246="LEAVER FROM CAREER BREAK","ENTER DOL",M1246="LEAVER FROM OPT OUT","ENTER DOL",M1246="LEAVER FROM PARTNERSHIP","ENTER DOL",M1246="RETURN FROM CAREER BREAK","ENTER RETURN BACK DATE",M1246="INVALID COMBINATION","REVIEW INPUT",M1246="AWAITING INPUT","AWAITING INPUT",M1246="CONTINUOUS OPT OUT","",M1246="CONTINUOUS CAREER BREAK","",M1246="CONTINUOUS PARTNERSHIP","")</f>
        <v>AWAITING INPUT</v>
      </c>
      <c r="S1246" s="11" t="str">
        <f t="shared" si="61"/>
        <v/>
      </c>
    </row>
    <row r="1247" spans="1:19" ht="20.25" x14ac:dyDescent="0.25">
      <c r="A1247" s="46"/>
      <c r="B1247" s="46"/>
      <c r="C1247" s="46"/>
      <c r="D1247" s="46"/>
      <c r="E1247" s="46"/>
      <c r="F1247" s="46"/>
      <c r="G1247" s="46"/>
      <c r="H1247" s="46"/>
      <c r="J1247" s="16"/>
      <c r="K1247" s="16"/>
      <c r="L1247" s="16"/>
      <c r="M1247" s="11" t="str">
        <f t="shared" si="60"/>
        <v>AWAITING INPUT</v>
      </c>
      <c r="O1247" s="15"/>
      <c r="P1247" s="13" t="str">
        <f t="shared" si="62"/>
        <v>←</v>
      </c>
      <c r="Q1247" s="7" t="str" cm="1">
        <f t="array" ref="Q1247">_xlfn.IFS(M1247="ACTIVE","",M1247="LEAVER","ENTER DOL",M1247="LEAVER @ 31/03","ENTER DOL",M1247="OPT OUT","ENTER OPT OUT DATE",M1247="CAREER BREAK","ENTER START DATE OF CAREER BREAK",M1247="DEATH IN SERVICE","ENTER DATE OF DEATH",M1247="SWITCH TO PARTNERSHIP","ENTER SWITCH DATE",M1247="SWITCH TO ALPHA","ENTER SWITCH DATE",M1247="NEW JOINER","ENTER EMPLOYMENT START DATE",M1247="OPT IN","ENTER OPT IN DATE",M1247="NEW JOINER / LEAVER","ENTER START DATE AND DOL",M1247="NEW JOINER / OPT OUT","ENTER START DATE AND DATE OF OPT OUT",M1247="NEW JOINER / PARTNERSHIP","ENTER START DATE AND DATE OF SWITCH TO PARTNERSHIP",M1247="LEAVER FROM CAREER BREAK","ENTER DOL",M1247="LEAVER FROM OPT OUT","ENTER DOL",M1247="LEAVER FROM PARTNERSHIP","ENTER DOL",M1247="RETURN FROM CAREER BREAK","ENTER RETURN BACK DATE",M1247="INVALID COMBINATION","REVIEW INPUT",M1247="AWAITING INPUT","AWAITING INPUT",M1247="CONTINUOUS OPT OUT","",M1247="CONTINUOUS CAREER BREAK","",M1247="CONTINUOUS PARTNERSHIP","")</f>
        <v>AWAITING INPUT</v>
      </c>
      <c r="S1247" s="11" t="str">
        <f t="shared" si="61"/>
        <v/>
      </c>
    </row>
    <row r="1248" spans="1:19" ht="20.25" x14ac:dyDescent="0.25">
      <c r="A1248" s="46"/>
      <c r="B1248" s="46"/>
      <c r="C1248" s="46"/>
      <c r="D1248" s="46"/>
      <c r="E1248" s="46"/>
      <c r="F1248" s="46"/>
      <c r="G1248" s="46"/>
      <c r="H1248" s="46"/>
      <c r="J1248" s="16"/>
      <c r="K1248" s="16"/>
      <c r="L1248" s="16"/>
      <c r="M1248" s="11" t="str">
        <f t="shared" si="60"/>
        <v>AWAITING INPUT</v>
      </c>
      <c r="O1248" s="15"/>
      <c r="P1248" s="13" t="str">
        <f t="shared" si="62"/>
        <v>←</v>
      </c>
      <c r="Q1248" s="7" t="str" cm="1">
        <f t="array" ref="Q1248">_xlfn.IFS(M1248="ACTIVE","",M1248="LEAVER","ENTER DOL",M1248="LEAVER @ 31/03","ENTER DOL",M1248="OPT OUT","ENTER OPT OUT DATE",M1248="CAREER BREAK","ENTER START DATE OF CAREER BREAK",M1248="DEATH IN SERVICE","ENTER DATE OF DEATH",M1248="SWITCH TO PARTNERSHIP","ENTER SWITCH DATE",M1248="SWITCH TO ALPHA","ENTER SWITCH DATE",M1248="NEW JOINER","ENTER EMPLOYMENT START DATE",M1248="OPT IN","ENTER OPT IN DATE",M1248="NEW JOINER / LEAVER","ENTER START DATE AND DOL",M1248="NEW JOINER / OPT OUT","ENTER START DATE AND DATE OF OPT OUT",M1248="NEW JOINER / PARTNERSHIP","ENTER START DATE AND DATE OF SWITCH TO PARTNERSHIP",M1248="LEAVER FROM CAREER BREAK","ENTER DOL",M1248="LEAVER FROM OPT OUT","ENTER DOL",M1248="LEAVER FROM PARTNERSHIP","ENTER DOL",M1248="RETURN FROM CAREER BREAK","ENTER RETURN BACK DATE",M1248="INVALID COMBINATION","REVIEW INPUT",M1248="AWAITING INPUT","AWAITING INPUT",M1248="CONTINUOUS OPT OUT","",M1248="CONTINUOUS CAREER BREAK","",M1248="CONTINUOUS PARTNERSHIP","")</f>
        <v>AWAITING INPUT</v>
      </c>
      <c r="S1248" s="11" t="str">
        <f t="shared" si="61"/>
        <v/>
      </c>
    </row>
    <row r="1249" spans="1:19" ht="20.25" x14ac:dyDescent="0.25">
      <c r="A1249" s="46"/>
      <c r="B1249" s="46"/>
      <c r="C1249" s="46"/>
      <c r="D1249" s="46"/>
      <c r="E1249" s="46"/>
      <c r="F1249" s="46"/>
      <c r="G1249" s="46"/>
      <c r="H1249" s="46"/>
      <c r="J1249" s="16"/>
      <c r="K1249" s="16"/>
      <c r="L1249" s="16"/>
      <c r="M1249" s="11" t="str">
        <f t="shared" si="60"/>
        <v>AWAITING INPUT</v>
      </c>
      <c r="O1249" s="15"/>
      <c r="P1249" s="13" t="str">
        <f t="shared" si="62"/>
        <v>←</v>
      </c>
      <c r="Q1249" s="7" t="str" cm="1">
        <f t="array" ref="Q1249">_xlfn.IFS(M1249="ACTIVE","",M1249="LEAVER","ENTER DOL",M1249="LEAVER @ 31/03","ENTER DOL",M1249="OPT OUT","ENTER OPT OUT DATE",M1249="CAREER BREAK","ENTER START DATE OF CAREER BREAK",M1249="DEATH IN SERVICE","ENTER DATE OF DEATH",M1249="SWITCH TO PARTNERSHIP","ENTER SWITCH DATE",M1249="SWITCH TO ALPHA","ENTER SWITCH DATE",M1249="NEW JOINER","ENTER EMPLOYMENT START DATE",M1249="OPT IN","ENTER OPT IN DATE",M1249="NEW JOINER / LEAVER","ENTER START DATE AND DOL",M1249="NEW JOINER / OPT OUT","ENTER START DATE AND DATE OF OPT OUT",M1249="NEW JOINER / PARTNERSHIP","ENTER START DATE AND DATE OF SWITCH TO PARTNERSHIP",M1249="LEAVER FROM CAREER BREAK","ENTER DOL",M1249="LEAVER FROM OPT OUT","ENTER DOL",M1249="LEAVER FROM PARTNERSHIP","ENTER DOL",M1249="RETURN FROM CAREER BREAK","ENTER RETURN BACK DATE",M1249="INVALID COMBINATION","REVIEW INPUT",M1249="AWAITING INPUT","AWAITING INPUT",M1249="CONTINUOUS OPT OUT","",M1249="CONTINUOUS CAREER BREAK","",M1249="CONTINUOUS PARTNERSHIP","")</f>
        <v>AWAITING INPUT</v>
      </c>
      <c r="S1249" s="11" t="str">
        <f t="shared" si="61"/>
        <v/>
      </c>
    </row>
    <row r="1250" spans="1:19" ht="20.25" x14ac:dyDescent="0.25">
      <c r="A1250" s="46"/>
      <c r="B1250" s="46"/>
      <c r="C1250" s="46"/>
      <c r="D1250" s="46"/>
      <c r="E1250" s="46"/>
      <c r="F1250" s="46"/>
      <c r="G1250" s="46"/>
      <c r="H1250" s="46"/>
      <c r="J1250" s="16"/>
      <c r="K1250" s="16"/>
      <c r="L1250" s="16"/>
      <c r="M1250" s="11" t="str">
        <f t="shared" si="60"/>
        <v>AWAITING INPUT</v>
      </c>
      <c r="O1250" s="15"/>
      <c r="P1250" s="13" t="str">
        <f t="shared" si="62"/>
        <v>←</v>
      </c>
      <c r="Q1250" s="7" t="str" cm="1">
        <f t="array" ref="Q1250">_xlfn.IFS(M1250="ACTIVE","",M1250="LEAVER","ENTER DOL",M1250="LEAVER @ 31/03","ENTER DOL",M1250="OPT OUT","ENTER OPT OUT DATE",M1250="CAREER BREAK","ENTER START DATE OF CAREER BREAK",M1250="DEATH IN SERVICE","ENTER DATE OF DEATH",M1250="SWITCH TO PARTNERSHIP","ENTER SWITCH DATE",M1250="SWITCH TO ALPHA","ENTER SWITCH DATE",M1250="NEW JOINER","ENTER EMPLOYMENT START DATE",M1250="OPT IN","ENTER OPT IN DATE",M1250="NEW JOINER / LEAVER","ENTER START DATE AND DOL",M1250="NEW JOINER / OPT OUT","ENTER START DATE AND DATE OF OPT OUT",M1250="NEW JOINER / PARTNERSHIP","ENTER START DATE AND DATE OF SWITCH TO PARTNERSHIP",M1250="LEAVER FROM CAREER BREAK","ENTER DOL",M1250="LEAVER FROM OPT OUT","ENTER DOL",M1250="LEAVER FROM PARTNERSHIP","ENTER DOL",M1250="RETURN FROM CAREER BREAK","ENTER RETURN BACK DATE",M1250="INVALID COMBINATION","REVIEW INPUT",M1250="AWAITING INPUT","AWAITING INPUT",M1250="CONTINUOUS OPT OUT","",M1250="CONTINUOUS CAREER BREAK","",M1250="CONTINUOUS PARTNERSHIP","")</f>
        <v>AWAITING INPUT</v>
      </c>
      <c r="S1250" s="11" t="str">
        <f t="shared" si="61"/>
        <v/>
      </c>
    </row>
    <row r="1251" spans="1:19" ht="20.25" x14ac:dyDescent="0.25">
      <c r="A1251" s="46"/>
      <c r="B1251" s="46"/>
      <c r="C1251" s="46"/>
      <c r="D1251" s="46"/>
      <c r="E1251" s="46"/>
      <c r="F1251" s="46"/>
      <c r="G1251" s="46"/>
      <c r="H1251" s="46"/>
      <c r="J1251" s="16"/>
      <c r="K1251" s="16"/>
      <c r="L1251" s="16"/>
      <c r="M1251" s="11" t="str">
        <f t="shared" si="60"/>
        <v>AWAITING INPUT</v>
      </c>
      <c r="O1251" s="15"/>
      <c r="P1251" s="13" t="str">
        <f t="shared" si="62"/>
        <v>←</v>
      </c>
      <c r="Q1251" s="7" t="str" cm="1">
        <f t="array" ref="Q1251">_xlfn.IFS(M1251="ACTIVE","",M1251="LEAVER","ENTER DOL",M1251="LEAVER @ 31/03","ENTER DOL",M1251="OPT OUT","ENTER OPT OUT DATE",M1251="CAREER BREAK","ENTER START DATE OF CAREER BREAK",M1251="DEATH IN SERVICE","ENTER DATE OF DEATH",M1251="SWITCH TO PARTNERSHIP","ENTER SWITCH DATE",M1251="SWITCH TO ALPHA","ENTER SWITCH DATE",M1251="NEW JOINER","ENTER EMPLOYMENT START DATE",M1251="OPT IN","ENTER OPT IN DATE",M1251="NEW JOINER / LEAVER","ENTER START DATE AND DOL",M1251="NEW JOINER / OPT OUT","ENTER START DATE AND DATE OF OPT OUT",M1251="NEW JOINER / PARTNERSHIP","ENTER START DATE AND DATE OF SWITCH TO PARTNERSHIP",M1251="LEAVER FROM CAREER BREAK","ENTER DOL",M1251="LEAVER FROM OPT OUT","ENTER DOL",M1251="LEAVER FROM PARTNERSHIP","ENTER DOL",M1251="RETURN FROM CAREER BREAK","ENTER RETURN BACK DATE",M1251="INVALID COMBINATION","REVIEW INPUT",M1251="AWAITING INPUT","AWAITING INPUT",M1251="CONTINUOUS OPT OUT","",M1251="CONTINUOUS CAREER BREAK","",M1251="CONTINUOUS PARTNERSHIP","")</f>
        <v>AWAITING INPUT</v>
      </c>
      <c r="S1251" s="11" t="str">
        <f t="shared" si="61"/>
        <v/>
      </c>
    </row>
    <row r="1252" spans="1:19" ht="20.25" x14ac:dyDescent="0.25">
      <c r="A1252" s="46"/>
      <c r="B1252" s="46"/>
      <c r="C1252" s="46"/>
      <c r="D1252" s="46"/>
      <c r="E1252" s="46"/>
      <c r="F1252" s="46"/>
      <c r="G1252" s="46"/>
      <c r="H1252" s="46"/>
      <c r="J1252" s="16"/>
      <c r="K1252" s="16"/>
      <c r="L1252" s="16"/>
      <c r="M1252" s="11" t="str">
        <f t="shared" si="60"/>
        <v>AWAITING INPUT</v>
      </c>
      <c r="O1252" s="15"/>
      <c r="P1252" s="13" t="str">
        <f t="shared" si="62"/>
        <v>←</v>
      </c>
      <c r="Q1252" s="7" t="str" cm="1">
        <f t="array" ref="Q1252">_xlfn.IFS(M1252="ACTIVE","",M1252="LEAVER","ENTER DOL",M1252="LEAVER @ 31/03","ENTER DOL",M1252="OPT OUT","ENTER OPT OUT DATE",M1252="CAREER BREAK","ENTER START DATE OF CAREER BREAK",M1252="DEATH IN SERVICE","ENTER DATE OF DEATH",M1252="SWITCH TO PARTNERSHIP","ENTER SWITCH DATE",M1252="SWITCH TO ALPHA","ENTER SWITCH DATE",M1252="NEW JOINER","ENTER EMPLOYMENT START DATE",M1252="OPT IN","ENTER OPT IN DATE",M1252="NEW JOINER / LEAVER","ENTER START DATE AND DOL",M1252="NEW JOINER / OPT OUT","ENTER START DATE AND DATE OF OPT OUT",M1252="NEW JOINER / PARTNERSHIP","ENTER START DATE AND DATE OF SWITCH TO PARTNERSHIP",M1252="LEAVER FROM CAREER BREAK","ENTER DOL",M1252="LEAVER FROM OPT OUT","ENTER DOL",M1252="LEAVER FROM PARTNERSHIP","ENTER DOL",M1252="RETURN FROM CAREER BREAK","ENTER RETURN BACK DATE",M1252="INVALID COMBINATION","REVIEW INPUT",M1252="AWAITING INPUT","AWAITING INPUT",M1252="CONTINUOUS OPT OUT","",M1252="CONTINUOUS CAREER BREAK","",M1252="CONTINUOUS PARTNERSHIP","")</f>
        <v>AWAITING INPUT</v>
      </c>
      <c r="S1252" s="11" t="str">
        <f t="shared" si="61"/>
        <v/>
      </c>
    </row>
    <row r="1253" spans="1:19" ht="20.25" x14ac:dyDescent="0.25">
      <c r="A1253" s="46"/>
      <c r="B1253" s="46"/>
      <c r="C1253" s="46"/>
      <c r="D1253" s="46"/>
      <c r="E1253" s="46"/>
      <c r="F1253" s="46"/>
      <c r="G1253" s="46"/>
      <c r="H1253" s="46"/>
      <c r="J1253" s="16"/>
      <c r="K1253" s="16"/>
      <c r="L1253" s="16"/>
      <c r="M1253" s="11" t="str">
        <f t="shared" si="60"/>
        <v>AWAITING INPUT</v>
      </c>
      <c r="O1253" s="15"/>
      <c r="P1253" s="13" t="str">
        <f t="shared" si="62"/>
        <v>←</v>
      </c>
      <c r="Q1253" s="7" t="str" cm="1">
        <f t="array" ref="Q1253">_xlfn.IFS(M1253="ACTIVE","",M1253="LEAVER","ENTER DOL",M1253="LEAVER @ 31/03","ENTER DOL",M1253="OPT OUT","ENTER OPT OUT DATE",M1253="CAREER BREAK","ENTER START DATE OF CAREER BREAK",M1253="DEATH IN SERVICE","ENTER DATE OF DEATH",M1253="SWITCH TO PARTNERSHIP","ENTER SWITCH DATE",M1253="SWITCH TO ALPHA","ENTER SWITCH DATE",M1253="NEW JOINER","ENTER EMPLOYMENT START DATE",M1253="OPT IN","ENTER OPT IN DATE",M1253="NEW JOINER / LEAVER","ENTER START DATE AND DOL",M1253="NEW JOINER / OPT OUT","ENTER START DATE AND DATE OF OPT OUT",M1253="NEW JOINER / PARTNERSHIP","ENTER START DATE AND DATE OF SWITCH TO PARTNERSHIP",M1253="LEAVER FROM CAREER BREAK","ENTER DOL",M1253="LEAVER FROM OPT OUT","ENTER DOL",M1253="LEAVER FROM PARTNERSHIP","ENTER DOL",M1253="RETURN FROM CAREER BREAK","ENTER RETURN BACK DATE",M1253="INVALID COMBINATION","REVIEW INPUT",M1253="AWAITING INPUT","AWAITING INPUT",M1253="CONTINUOUS OPT OUT","",M1253="CONTINUOUS CAREER BREAK","",M1253="CONTINUOUS PARTNERSHIP","")</f>
        <v>AWAITING INPUT</v>
      </c>
      <c r="S1253" s="11" t="str">
        <f t="shared" si="61"/>
        <v/>
      </c>
    </row>
    <row r="1254" spans="1:19" ht="20.25" x14ac:dyDescent="0.25">
      <c r="A1254" s="46"/>
      <c r="B1254" s="46"/>
      <c r="C1254" s="46"/>
      <c r="D1254" s="46"/>
      <c r="E1254" s="46"/>
      <c r="F1254" s="46"/>
      <c r="G1254" s="46"/>
      <c r="H1254" s="46"/>
      <c r="J1254" s="16"/>
      <c r="K1254" s="16"/>
      <c r="L1254" s="16"/>
      <c r="M1254" s="11" t="str">
        <f t="shared" si="60"/>
        <v>AWAITING INPUT</v>
      </c>
      <c r="O1254" s="15"/>
      <c r="P1254" s="13" t="str">
        <f t="shared" si="62"/>
        <v>←</v>
      </c>
      <c r="Q1254" s="7" t="str" cm="1">
        <f t="array" ref="Q1254">_xlfn.IFS(M1254="ACTIVE","",M1254="LEAVER","ENTER DOL",M1254="LEAVER @ 31/03","ENTER DOL",M1254="OPT OUT","ENTER OPT OUT DATE",M1254="CAREER BREAK","ENTER START DATE OF CAREER BREAK",M1254="DEATH IN SERVICE","ENTER DATE OF DEATH",M1254="SWITCH TO PARTNERSHIP","ENTER SWITCH DATE",M1254="SWITCH TO ALPHA","ENTER SWITCH DATE",M1254="NEW JOINER","ENTER EMPLOYMENT START DATE",M1254="OPT IN","ENTER OPT IN DATE",M1254="NEW JOINER / LEAVER","ENTER START DATE AND DOL",M1254="NEW JOINER / OPT OUT","ENTER START DATE AND DATE OF OPT OUT",M1254="NEW JOINER / PARTNERSHIP","ENTER START DATE AND DATE OF SWITCH TO PARTNERSHIP",M1254="LEAVER FROM CAREER BREAK","ENTER DOL",M1254="LEAVER FROM OPT OUT","ENTER DOL",M1254="LEAVER FROM PARTNERSHIP","ENTER DOL",M1254="RETURN FROM CAREER BREAK","ENTER RETURN BACK DATE",M1254="INVALID COMBINATION","REVIEW INPUT",M1254="AWAITING INPUT","AWAITING INPUT",M1254="CONTINUOUS OPT OUT","",M1254="CONTINUOUS CAREER BREAK","",M1254="CONTINUOUS PARTNERSHIP","")</f>
        <v>AWAITING INPUT</v>
      </c>
      <c r="S1254" s="11" t="str">
        <f t="shared" si="61"/>
        <v/>
      </c>
    </row>
    <row r="1255" spans="1:19" ht="20.25" x14ac:dyDescent="0.25">
      <c r="A1255" s="46"/>
      <c r="B1255" s="46"/>
      <c r="C1255" s="46"/>
      <c r="D1255" s="46"/>
      <c r="E1255" s="46"/>
      <c r="F1255" s="46"/>
      <c r="G1255" s="46"/>
      <c r="H1255" s="46"/>
      <c r="J1255" s="16"/>
      <c r="K1255" s="16"/>
      <c r="L1255" s="16"/>
      <c r="M1255" s="11" t="str">
        <f t="shared" si="60"/>
        <v>AWAITING INPUT</v>
      </c>
      <c r="O1255" s="15"/>
      <c r="P1255" s="13" t="str">
        <f t="shared" si="62"/>
        <v>←</v>
      </c>
      <c r="Q1255" s="7" t="str" cm="1">
        <f t="array" ref="Q1255">_xlfn.IFS(M1255="ACTIVE","",M1255="LEAVER","ENTER DOL",M1255="LEAVER @ 31/03","ENTER DOL",M1255="OPT OUT","ENTER OPT OUT DATE",M1255="CAREER BREAK","ENTER START DATE OF CAREER BREAK",M1255="DEATH IN SERVICE","ENTER DATE OF DEATH",M1255="SWITCH TO PARTNERSHIP","ENTER SWITCH DATE",M1255="SWITCH TO ALPHA","ENTER SWITCH DATE",M1255="NEW JOINER","ENTER EMPLOYMENT START DATE",M1255="OPT IN","ENTER OPT IN DATE",M1255="NEW JOINER / LEAVER","ENTER START DATE AND DOL",M1255="NEW JOINER / OPT OUT","ENTER START DATE AND DATE OF OPT OUT",M1255="NEW JOINER / PARTNERSHIP","ENTER START DATE AND DATE OF SWITCH TO PARTNERSHIP",M1255="LEAVER FROM CAREER BREAK","ENTER DOL",M1255="LEAVER FROM OPT OUT","ENTER DOL",M1255="LEAVER FROM PARTNERSHIP","ENTER DOL",M1255="RETURN FROM CAREER BREAK","ENTER RETURN BACK DATE",M1255="INVALID COMBINATION","REVIEW INPUT",M1255="AWAITING INPUT","AWAITING INPUT",M1255="CONTINUOUS OPT OUT","",M1255="CONTINUOUS CAREER BREAK","",M1255="CONTINUOUS PARTNERSHIP","")</f>
        <v>AWAITING INPUT</v>
      </c>
      <c r="S1255" s="11" t="str">
        <f t="shared" si="61"/>
        <v/>
      </c>
    </row>
    <row r="1256" spans="1:19" ht="20.25" x14ac:dyDescent="0.25">
      <c r="A1256" s="46"/>
      <c r="B1256" s="46"/>
      <c r="C1256" s="46"/>
      <c r="D1256" s="46"/>
      <c r="E1256" s="46"/>
      <c r="F1256" s="46"/>
      <c r="G1256" s="46"/>
      <c r="H1256" s="46"/>
      <c r="J1256" s="16"/>
      <c r="K1256" s="16"/>
      <c r="L1256" s="16"/>
      <c r="M1256" s="11" t="str">
        <f t="shared" si="60"/>
        <v>AWAITING INPUT</v>
      </c>
      <c r="O1256" s="15"/>
      <c r="P1256" s="13" t="str">
        <f t="shared" si="62"/>
        <v>←</v>
      </c>
      <c r="Q1256" s="7" t="str" cm="1">
        <f t="array" ref="Q1256">_xlfn.IFS(M1256="ACTIVE","",M1256="LEAVER","ENTER DOL",M1256="LEAVER @ 31/03","ENTER DOL",M1256="OPT OUT","ENTER OPT OUT DATE",M1256="CAREER BREAK","ENTER START DATE OF CAREER BREAK",M1256="DEATH IN SERVICE","ENTER DATE OF DEATH",M1256="SWITCH TO PARTNERSHIP","ENTER SWITCH DATE",M1256="SWITCH TO ALPHA","ENTER SWITCH DATE",M1256="NEW JOINER","ENTER EMPLOYMENT START DATE",M1256="OPT IN","ENTER OPT IN DATE",M1256="NEW JOINER / LEAVER","ENTER START DATE AND DOL",M1256="NEW JOINER / OPT OUT","ENTER START DATE AND DATE OF OPT OUT",M1256="NEW JOINER / PARTNERSHIP","ENTER START DATE AND DATE OF SWITCH TO PARTNERSHIP",M1256="LEAVER FROM CAREER BREAK","ENTER DOL",M1256="LEAVER FROM OPT OUT","ENTER DOL",M1256="LEAVER FROM PARTNERSHIP","ENTER DOL",M1256="RETURN FROM CAREER BREAK","ENTER RETURN BACK DATE",M1256="INVALID COMBINATION","REVIEW INPUT",M1256="AWAITING INPUT","AWAITING INPUT",M1256="CONTINUOUS OPT OUT","",M1256="CONTINUOUS CAREER BREAK","",M1256="CONTINUOUS PARTNERSHIP","")</f>
        <v>AWAITING INPUT</v>
      </c>
      <c r="S1256" s="11" t="str">
        <f t="shared" si="61"/>
        <v/>
      </c>
    </row>
    <row r="1257" spans="1:19" ht="20.25" x14ac:dyDescent="0.25">
      <c r="A1257" s="46"/>
      <c r="B1257" s="46"/>
      <c r="C1257" s="46"/>
      <c r="D1257" s="46"/>
      <c r="E1257" s="46"/>
      <c r="F1257" s="46"/>
      <c r="G1257" s="46"/>
      <c r="H1257" s="46"/>
      <c r="J1257" s="16"/>
      <c r="K1257" s="16"/>
      <c r="L1257" s="16"/>
      <c r="M1257" s="11" t="str">
        <f t="shared" si="60"/>
        <v>AWAITING INPUT</v>
      </c>
      <c r="O1257" s="15"/>
      <c r="P1257" s="13" t="str">
        <f t="shared" si="62"/>
        <v>←</v>
      </c>
      <c r="Q1257" s="7" t="str" cm="1">
        <f t="array" ref="Q1257">_xlfn.IFS(M1257="ACTIVE","",M1257="LEAVER","ENTER DOL",M1257="LEAVER @ 31/03","ENTER DOL",M1257="OPT OUT","ENTER OPT OUT DATE",M1257="CAREER BREAK","ENTER START DATE OF CAREER BREAK",M1257="DEATH IN SERVICE","ENTER DATE OF DEATH",M1257="SWITCH TO PARTNERSHIP","ENTER SWITCH DATE",M1257="SWITCH TO ALPHA","ENTER SWITCH DATE",M1257="NEW JOINER","ENTER EMPLOYMENT START DATE",M1257="OPT IN","ENTER OPT IN DATE",M1257="NEW JOINER / LEAVER","ENTER START DATE AND DOL",M1257="NEW JOINER / OPT OUT","ENTER START DATE AND DATE OF OPT OUT",M1257="NEW JOINER / PARTNERSHIP","ENTER START DATE AND DATE OF SWITCH TO PARTNERSHIP",M1257="LEAVER FROM CAREER BREAK","ENTER DOL",M1257="LEAVER FROM OPT OUT","ENTER DOL",M1257="LEAVER FROM PARTNERSHIP","ENTER DOL",M1257="RETURN FROM CAREER BREAK","ENTER RETURN BACK DATE",M1257="INVALID COMBINATION","REVIEW INPUT",M1257="AWAITING INPUT","AWAITING INPUT",M1257="CONTINUOUS OPT OUT","",M1257="CONTINUOUS CAREER BREAK","",M1257="CONTINUOUS PARTNERSHIP","")</f>
        <v>AWAITING INPUT</v>
      </c>
      <c r="S1257" s="11" t="str">
        <f t="shared" si="61"/>
        <v/>
      </c>
    </row>
    <row r="1258" spans="1:19" ht="20.25" x14ac:dyDescent="0.25">
      <c r="A1258" s="46"/>
      <c r="B1258" s="46"/>
      <c r="C1258" s="46"/>
      <c r="D1258" s="46"/>
      <c r="E1258" s="46"/>
      <c r="F1258" s="46"/>
      <c r="G1258" s="46"/>
      <c r="H1258" s="46"/>
      <c r="J1258" s="16"/>
      <c r="K1258" s="16"/>
      <c r="L1258" s="16"/>
      <c r="M1258" s="11" t="str">
        <f t="shared" si="60"/>
        <v>AWAITING INPUT</v>
      </c>
      <c r="O1258" s="15"/>
      <c r="P1258" s="13" t="str">
        <f t="shared" si="62"/>
        <v>←</v>
      </c>
      <c r="Q1258" s="7" t="str" cm="1">
        <f t="array" ref="Q1258">_xlfn.IFS(M1258="ACTIVE","",M1258="LEAVER","ENTER DOL",M1258="LEAVER @ 31/03","ENTER DOL",M1258="OPT OUT","ENTER OPT OUT DATE",M1258="CAREER BREAK","ENTER START DATE OF CAREER BREAK",M1258="DEATH IN SERVICE","ENTER DATE OF DEATH",M1258="SWITCH TO PARTNERSHIP","ENTER SWITCH DATE",M1258="SWITCH TO ALPHA","ENTER SWITCH DATE",M1258="NEW JOINER","ENTER EMPLOYMENT START DATE",M1258="OPT IN","ENTER OPT IN DATE",M1258="NEW JOINER / LEAVER","ENTER START DATE AND DOL",M1258="NEW JOINER / OPT OUT","ENTER START DATE AND DATE OF OPT OUT",M1258="NEW JOINER / PARTNERSHIP","ENTER START DATE AND DATE OF SWITCH TO PARTNERSHIP",M1258="LEAVER FROM CAREER BREAK","ENTER DOL",M1258="LEAVER FROM OPT OUT","ENTER DOL",M1258="LEAVER FROM PARTNERSHIP","ENTER DOL",M1258="RETURN FROM CAREER BREAK","ENTER RETURN BACK DATE",M1258="INVALID COMBINATION","REVIEW INPUT",M1258="AWAITING INPUT","AWAITING INPUT",M1258="CONTINUOUS OPT OUT","",M1258="CONTINUOUS CAREER BREAK","",M1258="CONTINUOUS PARTNERSHIP","")</f>
        <v>AWAITING INPUT</v>
      </c>
      <c r="S1258" s="11" t="str">
        <f t="shared" si="61"/>
        <v/>
      </c>
    </row>
    <row r="1259" spans="1:19" ht="20.25" x14ac:dyDescent="0.25">
      <c r="A1259" s="46"/>
      <c r="B1259" s="46"/>
      <c r="C1259" s="46"/>
      <c r="D1259" s="46"/>
      <c r="E1259" s="46"/>
      <c r="F1259" s="46"/>
      <c r="G1259" s="46"/>
      <c r="H1259" s="46"/>
      <c r="J1259" s="16"/>
      <c r="K1259" s="16"/>
      <c r="L1259" s="16"/>
      <c r="M1259" s="11" t="str">
        <f t="shared" si="60"/>
        <v>AWAITING INPUT</v>
      </c>
      <c r="O1259" s="15"/>
      <c r="P1259" s="13" t="str">
        <f t="shared" si="62"/>
        <v>←</v>
      </c>
      <c r="Q1259" s="7" t="str" cm="1">
        <f t="array" ref="Q1259">_xlfn.IFS(M1259="ACTIVE","",M1259="LEAVER","ENTER DOL",M1259="LEAVER @ 31/03","ENTER DOL",M1259="OPT OUT","ENTER OPT OUT DATE",M1259="CAREER BREAK","ENTER START DATE OF CAREER BREAK",M1259="DEATH IN SERVICE","ENTER DATE OF DEATH",M1259="SWITCH TO PARTNERSHIP","ENTER SWITCH DATE",M1259="SWITCH TO ALPHA","ENTER SWITCH DATE",M1259="NEW JOINER","ENTER EMPLOYMENT START DATE",M1259="OPT IN","ENTER OPT IN DATE",M1259="NEW JOINER / LEAVER","ENTER START DATE AND DOL",M1259="NEW JOINER / OPT OUT","ENTER START DATE AND DATE OF OPT OUT",M1259="NEW JOINER / PARTNERSHIP","ENTER START DATE AND DATE OF SWITCH TO PARTNERSHIP",M1259="LEAVER FROM CAREER BREAK","ENTER DOL",M1259="LEAVER FROM OPT OUT","ENTER DOL",M1259="LEAVER FROM PARTNERSHIP","ENTER DOL",M1259="RETURN FROM CAREER BREAK","ENTER RETURN BACK DATE",M1259="INVALID COMBINATION","REVIEW INPUT",M1259="AWAITING INPUT","AWAITING INPUT",M1259="CONTINUOUS OPT OUT","",M1259="CONTINUOUS CAREER BREAK","",M1259="CONTINUOUS PARTNERSHIP","")</f>
        <v>AWAITING INPUT</v>
      </c>
      <c r="S1259" s="11" t="str">
        <f t="shared" si="61"/>
        <v/>
      </c>
    </row>
    <row r="1260" spans="1:19" ht="20.25" x14ac:dyDescent="0.25">
      <c r="A1260" s="46"/>
      <c r="B1260" s="46"/>
      <c r="C1260" s="46"/>
      <c r="D1260" s="46"/>
      <c r="E1260" s="46"/>
      <c r="F1260" s="46"/>
      <c r="G1260" s="46"/>
      <c r="H1260" s="46"/>
      <c r="J1260" s="16"/>
      <c r="K1260" s="16"/>
      <c r="L1260" s="16"/>
      <c r="M1260" s="11" t="str">
        <f t="shared" si="60"/>
        <v>AWAITING INPUT</v>
      </c>
      <c r="O1260" s="15"/>
      <c r="P1260" s="13" t="str">
        <f t="shared" si="62"/>
        <v>←</v>
      </c>
      <c r="Q1260" s="7" t="str" cm="1">
        <f t="array" ref="Q1260">_xlfn.IFS(M1260="ACTIVE","",M1260="LEAVER","ENTER DOL",M1260="LEAVER @ 31/03","ENTER DOL",M1260="OPT OUT","ENTER OPT OUT DATE",M1260="CAREER BREAK","ENTER START DATE OF CAREER BREAK",M1260="DEATH IN SERVICE","ENTER DATE OF DEATH",M1260="SWITCH TO PARTNERSHIP","ENTER SWITCH DATE",M1260="SWITCH TO ALPHA","ENTER SWITCH DATE",M1260="NEW JOINER","ENTER EMPLOYMENT START DATE",M1260="OPT IN","ENTER OPT IN DATE",M1260="NEW JOINER / LEAVER","ENTER START DATE AND DOL",M1260="NEW JOINER / OPT OUT","ENTER START DATE AND DATE OF OPT OUT",M1260="NEW JOINER / PARTNERSHIP","ENTER START DATE AND DATE OF SWITCH TO PARTNERSHIP",M1260="LEAVER FROM CAREER BREAK","ENTER DOL",M1260="LEAVER FROM OPT OUT","ENTER DOL",M1260="LEAVER FROM PARTNERSHIP","ENTER DOL",M1260="RETURN FROM CAREER BREAK","ENTER RETURN BACK DATE",M1260="INVALID COMBINATION","REVIEW INPUT",M1260="AWAITING INPUT","AWAITING INPUT",M1260="CONTINUOUS OPT OUT","",M1260="CONTINUOUS CAREER BREAK","",M1260="CONTINUOUS PARTNERSHIP","")</f>
        <v>AWAITING INPUT</v>
      </c>
      <c r="S1260" s="11" t="str">
        <f t="shared" si="61"/>
        <v/>
      </c>
    </row>
    <row r="1261" spans="1:19" ht="20.25" x14ac:dyDescent="0.25">
      <c r="A1261" s="46"/>
      <c r="B1261" s="46"/>
      <c r="C1261" s="46"/>
      <c r="D1261" s="46"/>
      <c r="E1261" s="46"/>
      <c r="F1261" s="46"/>
      <c r="G1261" s="46"/>
      <c r="H1261" s="46"/>
      <c r="J1261" s="16"/>
      <c r="K1261" s="16"/>
      <c r="L1261" s="16"/>
      <c r="M1261" s="11" t="str">
        <f t="shared" si="60"/>
        <v>AWAITING INPUT</v>
      </c>
      <c r="O1261" s="15"/>
      <c r="P1261" s="13" t="str">
        <f t="shared" si="62"/>
        <v>←</v>
      </c>
      <c r="Q1261" s="7" t="str" cm="1">
        <f t="array" ref="Q1261">_xlfn.IFS(M1261="ACTIVE","",M1261="LEAVER","ENTER DOL",M1261="LEAVER @ 31/03","ENTER DOL",M1261="OPT OUT","ENTER OPT OUT DATE",M1261="CAREER BREAK","ENTER START DATE OF CAREER BREAK",M1261="DEATH IN SERVICE","ENTER DATE OF DEATH",M1261="SWITCH TO PARTNERSHIP","ENTER SWITCH DATE",M1261="SWITCH TO ALPHA","ENTER SWITCH DATE",M1261="NEW JOINER","ENTER EMPLOYMENT START DATE",M1261="OPT IN","ENTER OPT IN DATE",M1261="NEW JOINER / LEAVER","ENTER START DATE AND DOL",M1261="NEW JOINER / OPT OUT","ENTER START DATE AND DATE OF OPT OUT",M1261="NEW JOINER / PARTNERSHIP","ENTER START DATE AND DATE OF SWITCH TO PARTNERSHIP",M1261="LEAVER FROM CAREER BREAK","ENTER DOL",M1261="LEAVER FROM OPT OUT","ENTER DOL",M1261="LEAVER FROM PARTNERSHIP","ENTER DOL",M1261="RETURN FROM CAREER BREAK","ENTER RETURN BACK DATE",M1261="INVALID COMBINATION","REVIEW INPUT",M1261="AWAITING INPUT","AWAITING INPUT",M1261="CONTINUOUS OPT OUT","",M1261="CONTINUOUS CAREER BREAK","",M1261="CONTINUOUS PARTNERSHIP","")</f>
        <v>AWAITING INPUT</v>
      </c>
      <c r="S1261" s="11" t="str">
        <f t="shared" si="61"/>
        <v/>
      </c>
    </row>
    <row r="1262" spans="1:19" ht="20.25" x14ac:dyDescent="0.25">
      <c r="A1262" s="46"/>
      <c r="B1262" s="46"/>
      <c r="C1262" s="46"/>
      <c r="D1262" s="46"/>
      <c r="E1262" s="46"/>
      <c r="F1262" s="46"/>
      <c r="G1262" s="46"/>
      <c r="H1262" s="46"/>
      <c r="J1262" s="16"/>
      <c r="K1262" s="16"/>
      <c r="L1262" s="16"/>
      <c r="M1262" s="11" t="str">
        <f t="shared" si="60"/>
        <v>AWAITING INPUT</v>
      </c>
      <c r="O1262" s="15"/>
      <c r="P1262" s="13" t="str">
        <f t="shared" si="62"/>
        <v>←</v>
      </c>
      <c r="Q1262" s="7" t="str" cm="1">
        <f t="array" ref="Q1262">_xlfn.IFS(M1262="ACTIVE","",M1262="LEAVER","ENTER DOL",M1262="LEAVER @ 31/03","ENTER DOL",M1262="OPT OUT","ENTER OPT OUT DATE",M1262="CAREER BREAK","ENTER START DATE OF CAREER BREAK",M1262="DEATH IN SERVICE","ENTER DATE OF DEATH",M1262="SWITCH TO PARTNERSHIP","ENTER SWITCH DATE",M1262="SWITCH TO ALPHA","ENTER SWITCH DATE",M1262="NEW JOINER","ENTER EMPLOYMENT START DATE",M1262="OPT IN","ENTER OPT IN DATE",M1262="NEW JOINER / LEAVER","ENTER START DATE AND DOL",M1262="NEW JOINER / OPT OUT","ENTER START DATE AND DATE OF OPT OUT",M1262="NEW JOINER / PARTNERSHIP","ENTER START DATE AND DATE OF SWITCH TO PARTNERSHIP",M1262="LEAVER FROM CAREER BREAK","ENTER DOL",M1262="LEAVER FROM OPT OUT","ENTER DOL",M1262="LEAVER FROM PARTNERSHIP","ENTER DOL",M1262="RETURN FROM CAREER BREAK","ENTER RETURN BACK DATE",M1262="INVALID COMBINATION","REVIEW INPUT",M1262="AWAITING INPUT","AWAITING INPUT",M1262="CONTINUOUS OPT OUT","",M1262="CONTINUOUS CAREER BREAK","",M1262="CONTINUOUS PARTNERSHIP","")</f>
        <v>AWAITING INPUT</v>
      </c>
      <c r="S1262" s="11" t="str">
        <f t="shared" si="61"/>
        <v/>
      </c>
    </row>
    <row r="1263" spans="1:19" ht="20.25" x14ac:dyDescent="0.25">
      <c r="A1263" s="46"/>
      <c r="B1263" s="46"/>
      <c r="C1263" s="46"/>
      <c r="D1263" s="46"/>
      <c r="E1263" s="46"/>
      <c r="F1263" s="46"/>
      <c r="G1263" s="46"/>
      <c r="H1263" s="46"/>
      <c r="J1263" s="16"/>
      <c r="K1263" s="16"/>
      <c r="L1263" s="16"/>
      <c r="M1263" s="11" t="str">
        <f t="shared" ref="M1263:M1326" si="63">IF(AND($J1263="ACTIVE",$K1263="ACTIVE",$L1263="A"),"ACTIVE",(IF(AND($J1263="ACTIVE",$K1263="INACTIVE",$L1263="B"),"LEAVER",(IF(AND($J1263="ACTIVE",$K1263="ACTIVE",$L1263="BE"),"LEAVER @ 31/03",(IF(AND($J1263="ACTIVE",$K1263="INACTIVE",$L1263="C"),"OPT OUT",(IF(AND($J1263="ACTIVE",$K1263="INACTIVE",$L1263="D"),"CAREER BREAK",(IF(AND($J1263="ACTIVE",$K1263="INACTIVE",$L1263="E"),"SWITCH TO PARTNERSHIP",(IF(AND($J1263="ACTIVE",$K1263="INACTIVE",$L1263="X"),"DEATH IN SERVICE",(IF(AND($J1263="INACTIVE",$K1263="ACTIVE",$L1263="F"),"SWITCH TO ALPHA",(IF(AND($J1263="INACTIVE",$K1263="ACTIVE",$L1263="G"),"NEW JOINER",(IF(AND($J1263="INACTIVE",$K1263="ACTIVE",$L1263="H"),"OPT IN",(IF(AND($J1263="INACTIVE",$K1263="ACTIVE",$L1263="I"),"RETURN FROM CAREER BREAK",(IF(AND($J1263="INACTIVE",$K1263="INACTIVE",$L1263="GB"),"NEW JOINER / LEAVER",(IF(AND($J1263="INACTIVE",$K1263="INACTIVE",$L1263="GO"),"NEW JOINER / OPT OUT",(IF(AND($J1263="INACTIVE",$K1263="INACTIVE",$L1263="GP"),"NEW JOINER / PARTNERSHIP",(IF(AND($J1263="INACTIVE",$K1263="INACTIVE",$L1263="BC"),"LEAVER FROM CAREER BREAK",(IF(AND($J1263="INACTIVE",$K1263="INACTIVE",$L1263="BO"),"LEAVER FROM OPT OUT",(IF(AND($J1263="INACTIVE",$K1263="INACTIVE",$L1263="BP"),"LEAVER FROM PARTNERSHIP",(IF(AND($J1263="INACTIVE",$K1263="INACTIVE",$L1263="J"),"CONTINUOUS OPT OUT",(IF(AND($J1263="INACTIVE",$K1263="INACTIVE",$L1263="K"),"CONTINUOUS CAREER BREAK",(IF(AND($J1263="INACTIVE",$K1263="INACTIVE",$L1263="L"),"CONTINUOUS PARTNERSHIP",(IF(AND($J1263="",$K1263="",$L1263=""),"AWAITING INPUT","INVALID COMBINATION")))))))))))))))))))))))))))))))))))))))))</f>
        <v>AWAITING INPUT</v>
      </c>
      <c r="O1263" s="15"/>
      <c r="P1263" s="13" t="str">
        <f t="shared" si="62"/>
        <v>←</v>
      </c>
      <c r="Q1263" s="7" t="str" cm="1">
        <f t="array" ref="Q1263">_xlfn.IFS(M1263="ACTIVE","",M1263="LEAVER","ENTER DOL",M1263="LEAVER @ 31/03","ENTER DOL",M1263="OPT OUT","ENTER OPT OUT DATE",M1263="CAREER BREAK","ENTER START DATE OF CAREER BREAK",M1263="DEATH IN SERVICE","ENTER DATE OF DEATH",M1263="SWITCH TO PARTNERSHIP","ENTER SWITCH DATE",M1263="SWITCH TO ALPHA","ENTER SWITCH DATE",M1263="NEW JOINER","ENTER EMPLOYMENT START DATE",M1263="OPT IN","ENTER OPT IN DATE",M1263="NEW JOINER / LEAVER","ENTER START DATE AND DOL",M1263="NEW JOINER / OPT OUT","ENTER START DATE AND DATE OF OPT OUT",M1263="NEW JOINER / PARTNERSHIP","ENTER START DATE AND DATE OF SWITCH TO PARTNERSHIP",M1263="LEAVER FROM CAREER BREAK","ENTER DOL",M1263="LEAVER FROM OPT OUT","ENTER DOL",M1263="LEAVER FROM PARTNERSHIP","ENTER DOL",M1263="RETURN FROM CAREER BREAK","ENTER RETURN BACK DATE",M1263="INVALID COMBINATION","REVIEW INPUT",M1263="AWAITING INPUT","AWAITING INPUT",M1263="CONTINUOUS OPT OUT","",M1263="CONTINUOUS CAREER BREAK","",M1263="CONTINUOUS PARTNERSHIP","")</f>
        <v>AWAITING INPUT</v>
      </c>
      <c r="S1263" s="11" t="str">
        <f t="shared" si="61"/>
        <v/>
      </c>
    </row>
    <row r="1264" spans="1:19" ht="20.25" x14ac:dyDescent="0.25">
      <c r="A1264" s="46"/>
      <c r="B1264" s="46"/>
      <c r="C1264" s="46"/>
      <c r="D1264" s="46"/>
      <c r="E1264" s="46"/>
      <c r="F1264" s="46"/>
      <c r="G1264" s="46"/>
      <c r="H1264" s="46"/>
      <c r="J1264" s="16"/>
      <c r="K1264" s="16"/>
      <c r="L1264" s="16"/>
      <c r="M1264" s="11" t="str">
        <f t="shared" si="63"/>
        <v>AWAITING INPUT</v>
      </c>
      <c r="O1264" s="15"/>
      <c r="P1264" s="13" t="str">
        <f t="shared" si="62"/>
        <v>←</v>
      </c>
      <c r="Q1264" s="7" t="str" cm="1">
        <f t="array" ref="Q1264">_xlfn.IFS(M1264="ACTIVE","",M1264="LEAVER","ENTER DOL",M1264="LEAVER @ 31/03","ENTER DOL",M1264="OPT OUT","ENTER OPT OUT DATE",M1264="CAREER BREAK","ENTER START DATE OF CAREER BREAK",M1264="DEATH IN SERVICE","ENTER DATE OF DEATH",M1264="SWITCH TO PARTNERSHIP","ENTER SWITCH DATE",M1264="SWITCH TO ALPHA","ENTER SWITCH DATE",M1264="NEW JOINER","ENTER EMPLOYMENT START DATE",M1264="OPT IN","ENTER OPT IN DATE",M1264="NEW JOINER / LEAVER","ENTER START DATE AND DOL",M1264="NEW JOINER / OPT OUT","ENTER START DATE AND DATE OF OPT OUT",M1264="NEW JOINER / PARTNERSHIP","ENTER START DATE AND DATE OF SWITCH TO PARTNERSHIP",M1264="LEAVER FROM CAREER BREAK","ENTER DOL",M1264="LEAVER FROM OPT OUT","ENTER DOL",M1264="LEAVER FROM PARTNERSHIP","ENTER DOL",M1264="RETURN FROM CAREER BREAK","ENTER RETURN BACK DATE",M1264="INVALID COMBINATION","REVIEW INPUT",M1264="AWAITING INPUT","AWAITING INPUT",M1264="CONTINUOUS OPT OUT","",M1264="CONTINUOUS CAREER BREAK","",M1264="CONTINUOUS PARTNERSHIP","")</f>
        <v>AWAITING INPUT</v>
      </c>
      <c r="S1264" s="11" t="str">
        <f t="shared" si="61"/>
        <v/>
      </c>
    </row>
    <row r="1265" spans="1:19" ht="20.25" x14ac:dyDescent="0.25">
      <c r="A1265" s="46"/>
      <c r="B1265" s="46"/>
      <c r="C1265" s="46"/>
      <c r="D1265" s="46"/>
      <c r="E1265" s="46"/>
      <c r="F1265" s="46"/>
      <c r="G1265" s="46"/>
      <c r="H1265" s="46"/>
      <c r="J1265" s="16"/>
      <c r="K1265" s="16"/>
      <c r="L1265" s="16"/>
      <c r="M1265" s="11" t="str">
        <f t="shared" si="63"/>
        <v>AWAITING INPUT</v>
      </c>
      <c r="O1265" s="15"/>
      <c r="P1265" s="13" t="str">
        <f t="shared" si="62"/>
        <v>←</v>
      </c>
      <c r="Q1265" s="7" t="str" cm="1">
        <f t="array" ref="Q1265">_xlfn.IFS(M1265="ACTIVE","",M1265="LEAVER","ENTER DOL",M1265="LEAVER @ 31/03","ENTER DOL",M1265="OPT OUT","ENTER OPT OUT DATE",M1265="CAREER BREAK","ENTER START DATE OF CAREER BREAK",M1265="DEATH IN SERVICE","ENTER DATE OF DEATH",M1265="SWITCH TO PARTNERSHIP","ENTER SWITCH DATE",M1265="SWITCH TO ALPHA","ENTER SWITCH DATE",M1265="NEW JOINER","ENTER EMPLOYMENT START DATE",M1265="OPT IN","ENTER OPT IN DATE",M1265="NEW JOINER / LEAVER","ENTER START DATE AND DOL",M1265="NEW JOINER / OPT OUT","ENTER START DATE AND DATE OF OPT OUT",M1265="NEW JOINER / PARTNERSHIP","ENTER START DATE AND DATE OF SWITCH TO PARTNERSHIP",M1265="LEAVER FROM CAREER BREAK","ENTER DOL",M1265="LEAVER FROM OPT OUT","ENTER DOL",M1265="LEAVER FROM PARTNERSHIP","ENTER DOL",M1265="RETURN FROM CAREER BREAK","ENTER RETURN BACK DATE",M1265="INVALID COMBINATION","REVIEW INPUT",M1265="AWAITING INPUT","AWAITING INPUT",M1265="CONTINUOUS OPT OUT","",M1265="CONTINUOUS CAREER BREAK","",M1265="CONTINUOUS PARTNERSHIP","")</f>
        <v>AWAITING INPUT</v>
      </c>
      <c r="S1265" s="11" t="str">
        <f t="shared" si="61"/>
        <v/>
      </c>
    </row>
    <row r="1266" spans="1:19" ht="20.25" x14ac:dyDescent="0.25">
      <c r="A1266" s="46"/>
      <c r="B1266" s="46"/>
      <c r="C1266" s="46"/>
      <c r="D1266" s="46"/>
      <c r="E1266" s="46"/>
      <c r="F1266" s="46"/>
      <c r="G1266" s="46"/>
      <c r="H1266" s="46"/>
      <c r="J1266" s="16"/>
      <c r="K1266" s="16"/>
      <c r="L1266" s="16"/>
      <c r="M1266" s="11" t="str">
        <f t="shared" si="63"/>
        <v>AWAITING INPUT</v>
      </c>
      <c r="O1266" s="15"/>
      <c r="P1266" s="13" t="str">
        <f t="shared" si="62"/>
        <v>←</v>
      </c>
      <c r="Q1266" s="7" t="str" cm="1">
        <f t="array" ref="Q1266">_xlfn.IFS(M1266="ACTIVE","",M1266="LEAVER","ENTER DOL",M1266="LEAVER @ 31/03","ENTER DOL",M1266="OPT OUT","ENTER OPT OUT DATE",M1266="CAREER BREAK","ENTER START DATE OF CAREER BREAK",M1266="DEATH IN SERVICE","ENTER DATE OF DEATH",M1266="SWITCH TO PARTNERSHIP","ENTER SWITCH DATE",M1266="SWITCH TO ALPHA","ENTER SWITCH DATE",M1266="NEW JOINER","ENTER EMPLOYMENT START DATE",M1266="OPT IN","ENTER OPT IN DATE",M1266="NEW JOINER / LEAVER","ENTER START DATE AND DOL",M1266="NEW JOINER / OPT OUT","ENTER START DATE AND DATE OF OPT OUT",M1266="NEW JOINER / PARTNERSHIP","ENTER START DATE AND DATE OF SWITCH TO PARTNERSHIP",M1266="LEAVER FROM CAREER BREAK","ENTER DOL",M1266="LEAVER FROM OPT OUT","ENTER DOL",M1266="LEAVER FROM PARTNERSHIP","ENTER DOL",M1266="RETURN FROM CAREER BREAK","ENTER RETURN BACK DATE",M1266="INVALID COMBINATION","REVIEW INPUT",M1266="AWAITING INPUT","AWAITING INPUT",M1266="CONTINUOUS OPT OUT","",M1266="CONTINUOUS CAREER BREAK","",M1266="CONTINUOUS PARTNERSHIP","")</f>
        <v>AWAITING INPUT</v>
      </c>
      <c r="S1266" s="11" t="str">
        <f t="shared" si="61"/>
        <v/>
      </c>
    </row>
    <row r="1267" spans="1:19" ht="20.25" x14ac:dyDescent="0.25">
      <c r="A1267" s="46"/>
      <c r="B1267" s="46"/>
      <c r="C1267" s="46"/>
      <c r="D1267" s="46"/>
      <c r="E1267" s="46"/>
      <c r="F1267" s="46"/>
      <c r="G1267" s="46"/>
      <c r="H1267" s="46"/>
      <c r="J1267" s="16"/>
      <c r="K1267" s="16"/>
      <c r="L1267" s="16"/>
      <c r="M1267" s="11" t="str">
        <f t="shared" si="63"/>
        <v>AWAITING INPUT</v>
      </c>
      <c r="O1267" s="15"/>
      <c r="P1267" s="13" t="str">
        <f t="shared" si="62"/>
        <v>←</v>
      </c>
      <c r="Q1267" s="7" t="str" cm="1">
        <f t="array" ref="Q1267">_xlfn.IFS(M1267="ACTIVE","",M1267="LEAVER","ENTER DOL",M1267="LEAVER @ 31/03","ENTER DOL",M1267="OPT OUT","ENTER OPT OUT DATE",M1267="CAREER BREAK","ENTER START DATE OF CAREER BREAK",M1267="DEATH IN SERVICE","ENTER DATE OF DEATH",M1267="SWITCH TO PARTNERSHIP","ENTER SWITCH DATE",M1267="SWITCH TO ALPHA","ENTER SWITCH DATE",M1267="NEW JOINER","ENTER EMPLOYMENT START DATE",M1267="OPT IN","ENTER OPT IN DATE",M1267="NEW JOINER / LEAVER","ENTER START DATE AND DOL",M1267="NEW JOINER / OPT OUT","ENTER START DATE AND DATE OF OPT OUT",M1267="NEW JOINER / PARTNERSHIP","ENTER START DATE AND DATE OF SWITCH TO PARTNERSHIP",M1267="LEAVER FROM CAREER BREAK","ENTER DOL",M1267="LEAVER FROM OPT OUT","ENTER DOL",M1267="LEAVER FROM PARTNERSHIP","ENTER DOL",M1267="RETURN FROM CAREER BREAK","ENTER RETURN BACK DATE",M1267="INVALID COMBINATION","REVIEW INPUT",M1267="AWAITING INPUT","AWAITING INPUT",M1267="CONTINUOUS OPT OUT","",M1267="CONTINUOUS CAREER BREAK","",M1267="CONTINUOUS PARTNERSHIP","")</f>
        <v>AWAITING INPUT</v>
      </c>
      <c r="S1267" s="11" t="str">
        <f t="shared" si="61"/>
        <v/>
      </c>
    </row>
    <row r="1268" spans="1:19" ht="20.25" x14ac:dyDescent="0.25">
      <c r="A1268" s="46"/>
      <c r="B1268" s="46"/>
      <c r="C1268" s="46"/>
      <c r="D1268" s="46"/>
      <c r="E1268" s="46"/>
      <c r="F1268" s="46"/>
      <c r="G1268" s="46"/>
      <c r="H1268" s="46"/>
      <c r="J1268" s="16"/>
      <c r="K1268" s="16"/>
      <c r="L1268" s="16"/>
      <c r="M1268" s="11" t="str">
        <f t="shared" si="63"/>
        <v>AWAITING INPUT</v>
      </c>
      <c r="O1268" s="15"/>
      <c r="P1268" s="13" t="str">
        <f t="shared" si="62"/>
        <v>←</v>
      </c>
      <c r="Q1268" s="7" t="str" cm="1">
        <f t="array" ref="Q1268">_xlfn.IFS(M1268="ACTIVE","",M1268="LEAVER","ENTER DOL",M1268="LEAVER @ 31/03","ENTER DOL",M1268="OPT OUT","ENTER OPT OUT DATE",M1268="CAREER BREAK","ENTER START DATE OF CAREER BREAK",M1268="DEATH IN SERVICE","ENTER DATE OF DEATH",M1268="SWITCH TO PARTNERSHIP","ENTER SWITCH DATE",M1268="SWITCH TO ALPHA","ENTER SWITCH DATE",M1268="NEW JOINER","ENTER EMPLOYMENT START DATE",M1268="OPT IN","ENTER OPT IN DATE",M1268="NEW JOINER / LEAVER","ENTER START DATE AND DOL",M1268="NEW JOINER / OPT OUT","ENTER START DATE AND DATE OF OPT OUT",M1268="NEW JOINER / PARTNERSHIP","ENTER START DATE AND DATE OF SWITCH TO PARTNERSHIP",M1268="LEAVER FROM CAREER BREAK","ENTER DOL",M1268="LEAVER FROM OPT OUT","ENTER DOL",M1268="LEAVER FROM PARTNERSHIP","ENTER DOL",M1268="RETURN FROM CAREER BREAK","ENTER RETURN BACK DATE",M1268="INVALID COMBINATION","REVIEW INPUT",M1268="AWAITING INPUT","AWAITING INPUT",M1268="CONTINUOUS OPT OUT","",M1268="CONTINUOUS CAREER BREAK","",M1268="CONTINUOUS PARTNERSHIP","")</f>
        <v>AWAITING INPUT</v>
      </c>
      <c r="S1268" s="11" t="str">
        <f t="shared" si="61"/>
        <v/>
      </c>
    </row>
    <row r="1269" spans="1:19" ht="20.25" x14ac:dyDescent="0.25">
      <c r="A1269" s="46"/>
      <c r="B1269" s="46"/>
      <c r="C1269" s="46"/>
      <c r="D1269" s="46"/>
      <c r="E1269" s="46"/>
      <c r="F1269" s="46"/>
      <c r="G1269" s="46"/>
      <c r="H1269" s="46"/>
      <c r="J1269" s="16"/>
      <c r="K1269" s="16"/>
      <c r="L1269" s="16"/>
      <c r="M1269" s="11" t="str">
        <f t="shared" si="63"/>
        <v>AWAITING INPUT</v>
      </c>
      <c r="O1269" s="15"/>
      <c r="P1269" s="13" t="str">
        <f t="shared" si="62"/>
        <v>←</v>
      </c>
      <c r="Q1269" s="7" t="str" cm="1">
        <f t="array" ref="Q1269">_xlfn.IFS(M1269="ACTIVE","",M1269="LEAVER","ENTER DOL",M1269="LEAVER @ 31/03","ENTER DOL",M1269="OPT OUT","ENTER OPT OUT DATE",M1269="CAREER BREAK","ENTER START DATE OF CAREER BREAK",M1269="DEATH IN SERVICE","ENTER DATE OF DEATH",M1269="SWITCH TO PARTNERSHIP","ENTER SWITCH DATE",M1269="SWITCH TO ALPHA","ENTER SWITCH DATE",M1269="NEW JOINER","ENTER EMPLOYMENT START DATE",M1269="OPT IN","ENTER OPT IN DATE",M1269="NEW JOINER / LEAVER","ENTER START DATE AND DOL",M1269="NEW JOINER / OPT OUT","ENTER START DATE AND DATE OF OPT OUT",M1269="NEW JOINER / PARTNERSHIP","ENTER START DATE AND DATE OF SWITCH TO PARTNERSHIP",M1269="LEAVER FROM CAREER BREAK","ENTER DOL",M1269="LEAVER FROM OPT OUT","ENTER DOL",M1269="LEAVER FROM PARTNERSHIP","ENTER DOL",M1269="RETURN FROM CAREER BREAK","ENTER RETURN BACK DATE",M1269="INVALID COMBINATION","REVIEW INPUT",M1269="AWAITING INPUT","AWAITING INPUT",M1269="CONTINUOUS OPT OUT","",M1269="CONTINUOUS CAREER BREAK","",M1269="CONTINUOUS PARTNERSHIP","")</f>
        <v>AWAITING INPUT</v>
      </c>
      <c r="S1269" s="11" t="str">
        <f t="shared" si="61"/>
        <v/>
      </c>
    </row>
    <row r="1270" spans="1:19" ht="20.25" x14ac:dyDescent="0.25">
      <c r="A1270" s="46"/>
      <c r="B1270" s="46"/>
      <c r="C1270" s="46"/>
      <c r="D1270" s="46"/>
      <c r="E1270" s="46"/>
      <c r="F1270" s="46"/>
      <c r="G1270" s="46"/>
      <c r="H1270" s="46"/>
      <c r="J1270" s="16"/>
      <c r="K1270" s="16"/>
      <c r="L1270" s="16"/>
      <c r="M1270" s="11" t="str">
        <f t="shared" si="63"/>
        <v>AWAITING INPUT</v>
      </c>
      <c r="O1270" s="15"/>
      <c r="P1270" s="13" t="str">
        <f t="shared" si="62"/>
        <v>←</v>
      </c>
      <c r="Q1270" s="7" t="str" cm="1">
        <f t="array" ref="Q1270">_xlfn.IFS(M1270="ACTIVE","",M1270="LEAVER","ENTER DOL",M1270="LEAVER @ 31/03","ENTER DOL",M1270="OPT OUT","ENTER OPT OUT DATE",M1270="CAREER BREAK","ENTER START DATE OF CAREER BREAK",M1270="DEATH IN SERVICE","ENTER DATE OF DEATH",M1270="SWITCH TO PARTNERSHIP","ENTER SWITCH DATE",M1270="SWITCH TO ALPHA","ENTER SWITCH DATE",M1270="NEW JOINER","ENTER EMPLOYMENT START DATE",M1270="OPT IN","ENTER OPT IN DATE",M1270="NEW JOINER / LEAVER","ENTER START DATE AND DOL",M1270="NEW JOINER / OPT OUT","ENTER START DATE AND DATE OF OPT OUT",M1270="NEW JOINER / PARTNERSHIP","ENTER START DATE AND DATE OF SWITCH TO PARTNERSHIP",M1270="LEAVER FROM CAREER BREAK","ENTER DOL",M1270="LEAVER FROM OPT OUT","ENTER DOL",M1270="LEAVER FROM PARTNERSHIP","ENTER DOL",M1270="RETURN FROM CAREER BREAK","ENTER RETURN BACK DATE",M1270="INVALID COMBINATION","REVIEW INPUT",M1270="AWAITING INPUT","AWAITING INPUT",M1270="CONTINUOUS OPT OUT","",M1270="CONTINUOUS CAREER BREAK","",M1270="CONTINUOUS PARTNERSHIP","")</f>
        <v>AWAITING INPUT</v>
      </c>
      <c r="S1270" s="11" t="str">
        <f t="shared" si="61"/>
        <v/>
      </c>
    </row>
    <row r="1271" spans="1:19" ht="20.25" x14ac:dyDescent="0.25">
      <c r="A1271" s="46"/>
      <c r="B1271" s="46"/>
      <c r="C1271" s="46"/>
      <c r="D1271" s="46"/>
      <c r="E1271" s="46"/>
      <c r="F1271" s="46"/>
      <c r="G1271" s="46"/>
      <c r="H1271" s="46"/>
      <c r="J1271" s="16"/>
      <c r="K1271" s="16"/>
      <c r="L1271" s="16"/>
      <c r="M1271" s="11" t="str">
        <f t="shared" si="63"/>
        <v>AWAITING INPUT</v>
      </c>
      <c r="O1271" s="15"/>
      <c r="P1271" s="13" t="str">
        <f t="shared" si="62"/>
        <v>←</v>
      </c>
      <c r="Q1271" s="7" t="str" cm="1">
        <f t="array" ref="Q1271">_xlfn.IFS(M1271="ACTIVE","",M1271="LEAVER","ENTER DOL",M1271="LEAVER @ 31/03","ENTER DOL",M1271="OPT OUT","ENTER OPT OUT DATE",M1271="CAREER BREAK","ENTER START DATE OF CAREER BREAK",M1271="DEATH IN SERVICE","ENTER DATE OF DEATH",M1271="SWITCH TO PARTNERSHIP","ENTER SWITCH DATE",M1271="SWITCH TO ALPHA","ENTER SWITCH DATE",M1271="NEW JOINER","ENTER EMPLOYMENT START DATE",M1271="OPT IN","ENTER OPT IN DATE",M1271="NEW JOINER / LEAVER","ENTER START DATE AND DOL",M1271="NEW JOINER / OPT OUT","ENTER START DATE AND DATE OF OPT OUT",M1271="NEW JOINER / PARTNERSHIP","ENTER START DATE AND DATE OF SWITCH TO PARTNERSHIP",M1271="LEAVER FROM CAREER BREAK","ENTER DOL",M1271="LEAVER FROM OPT OUT","ENTER DOL",M1271="LEAVER FROM PARTNERSHIP","ENTER DOL",M1271="RETURN FROM CAREER BREAK","ENTER RETURN BACK DATE",M1271="INVALID COMBINATION","REVIEW INPUT",M1271="AWAITING INPUT","AWAITING INPUT",M1271="CONTINUOUS OPT OUT","",M1271="CONTINUOUS CAREER BREAK","",M1271="CONTINUOUS PARTNERSHIP","")</f>
        <v>AWAITING INPUT</v>
      </c>
      <c r="S1271" s="11" t="str">
        <f t="shared" si="61"/>
        <v/>
      </c>
    </row>
    <row r="1272" spans="1:19" ht="20.25" x14ac:dyDescent="0.25">
      <c r="A1272" s="46"/>
      <c r="B1272" s="46"/>
      <c r="C1272" s="46"/>
      <c r="D1272" s="46"/>
      <c r="E1272" s="46"/>
      <c r="F1272" s="46"/>
      <c r="G1272" s="46"/>
      <c r="H1272" s="46"/>
      <c r="J1272" s="16"/>
      <c r="K1272" s="16"/>
      <c r="L1272" s="16"/>
      <c r="M1272" s="11" t="str">
        <f t="shared" si="63"/>
        <v>AWAITING INPUT</v>
      </c>
      <c r="O1272" s="15"/>
      <c r="P1272" s="13" t="str">
        <f t="shared" si="62"/>
        <v>←</v>
      </c>
      <c r="Q1272" s="7" t="str" cm="1">
        <f t="array" ref="Q1272">_xlfn.IFS(M1272="ACTIVE","",M1272="LEAVER","ENTER DOL",M1272="LEAVER @ 31/03","ENTER DOL",M1272="OPT OUT","ENTER OPT OUT DATE",M1272="CAREER BREAK","ENTER START DATE OF CAREER BREAK",M1272="DEATH IN SERVICE","ENTER DATE OF DEATH",M1272="SWITCH TO PARTNERSHIP","ENTER SWITCH DATE",M1272="SWITCH TO ALPHA","ENTER SWITCH DATE",M1272="NEW JOINER","ENTER EMPLOYMENT START DATE",M1272="OPT IN","ENTER OPT IN DATE",M1272="NEW JOINER / LEAVER","ENTER START DATE AND DOL",M1272="NEW JOINER / OPT OUT","ENTER START DATE AND DATE OF OPT OUT",M1272="NEW JOINER / PARTNERSHIP","ENTER START DATE AND DATE OF SWITCH TO PARTNERSHIP",M1272="LEAVER FROM CAREER BREAK","ENTER DOL",M1272="LEAVER FROM OPT OUT","ENTER DOL",M1272="LEAVER FROM PARTNERSHIP","ENTER DOL",M1272="RETURN FROM CAREER BREAK","ENTER RETURN BACK DATE",M1272="INVALID COMBINATION","REVIEW INPUT",M1272="AWAITING INPUT","AWAITING INPUT",M1272="CONTINUOUS OPT OUT","",M1272="CONTINUOUS CAREER BREAK","",M1272="CONTINUOUS PARTNERSHIP","")</f>
        <v>AWAITING INPUT</v>
      </c>
      <c r="S1272" s="11" t="str">
        <f t="shared" si="61"/>
        <v/>
      </c>
    </row>
    <row r="1273" spans="1:19" ht="20.25" x14ac:dyDescent="0.25">
      <c r="A1273" s="46"/>
      <c r="B1273" s="46"/>
      <c r="C1273" s="46"/>
      <c r="D1273" s="46"/>
      <c r="E1273" s="46"/>
      <c r="F1273" s="46"/>
      <c r="G1273" s="46"/>
      <c r="H1273" s="46"/>
      <c r="J1273" s="16"/>
      <c r="K1273" s="16"/>
      <c r="L1273" s="16"/>
      <c r="M1273" s="11" t="str">
        <f t="shared" si="63"/>
        <v>AWAITING INPUT</v>
      </c>
      <c r="O1273" s="15"/>
      <c r="P1273" s="13" t="str">
        <f t="shared" si="62"/>
        <v>←</v>
      </c>
      <c r="Q1273" s="7" t="str" cm="1">
        <f t="array" ref="Q1273">_xlfn.IFS(M1273="ACTIVE","",M1273="LEAVER","ENTER DOL",M1273="LEAVER @ 31/03","ENTER DOL",M1273="OPT OUT","ENTER OPT OUT DATE",M1273="CAREER BREAK","ENTER START DATE OF CAREER BREAK",M1273="DEATH IN SERVICE","ENTER DATE OF DEATH",M1273="SWITCH TO PARTNERSHIP","ENTER SWITCH DATE",M1273="SWITCH TO ALPHA","ENTER SWITCH DATE",M1273="NEW JOINER","ENTER EMPLOYMENT START DATE",M1273="OPT IN","ENTER OPT IN DATE",M1273="NEW JOINER / LEAVER","ENTER START DATE AND DOL",M1273="NEW JOINER / OPT OUT","ENTER START DATE AND DATE OF OPT OUT",M1273="NEW JOINER / PARTNERSHIP","ENTER START DATE AND DATE OF SWITCH TO PARTNERSHIP",M1273="LEAVER FROM CAREER BREAK","ENTER DOL",M1273="LEAVER FROM OPT OUT","ENTER DOL",M1273="LEAVER FROM PARTNERSHIP","ENTER DOL",M1273="RETURN FROM CAREER BREAK","ENTER RETURN BACK DATE",M1273="INVALID COMBINATION","REVIEW INPUT",M1273="AWAITING INPUT","AWAITING INPUT",M1273="CONTINUOUS OPT OUT","",M1273="CONTINUOUS CAREER BREAK","",M1273="CONTINUOUS PARTNERSHIP","")</f>
        <v>AWAITING INPUT</v>
      </c>
      <c r="S1273" s="11" t="str">
        <f t="shared" si="61"/>
        <v/>
      </c>
    </row>
    <row r="1274" spans="1:19" ht="20.25" x14ac:dyDescent="0.25">
      <c r="A1274" s="46"/>
      <c r="B1274" s="46"/>
      <c r="C1274" s="46"/>
      <c r="D1274" s="46"/>
      <c r="E1274" s="46"/>
      <c r="F1274" s="46"/>
      <c r="G1274" s="46"/>
      <c r="H1274" s="46"/>
      <c r="J1274" s="16"/>
      <c r="K1274" s="16"/>
      <c r="L1274" s="16"/>
      <c r="M1274" s="11" t="str">
        <f t="shared" si="63"/>
        <v>AWAITING INPUT</v>
      </c>
      <c r="O1274" s="15"/>
      <c r="P1274" s="13" t="str">
        <f t="shared" si="62"/>
        <v>←</v>
      </c>
      <c r="Q1274" s="7" t="str" cm="1">
        <f t="array" ref="Q1274">_xlfn.IFS(M1274="ACTIVE","",M1274="LEAVER","ENTER DOL",M1274="LEAVER @ 31/03","ENTER DOL",M1274="OPT OUT","ENTER OPT OUT DATE",M1274="CAREER BREAK","ENTER START DATE OF CAREER BREAK",M1274="DEATH IN SERVICE","ENTER DATE OF DEATH",M1274="SWITCH TO PARTNERSHIP","ENTER SWITCH DATE",M1274="SWITCH TO ALPHA","ENTER SWITCH DATE",M1274="NEW JOINER","ENTER EMPLOYMENT START DATE",M1274="OPT IN","ENTER OPT IN DATE",M1274="NEW JOINER / LEAVER","ENTER START DATE AND DOL",M1274="NEW JOINER / OPT OUT","ENTER START DATE AND DATE OF OPT OUT",M1274="NEW JOINER / PARTNERSHIP","ENTER START DATE AND DATE OF SWITCH TO PARTNERSHIP",M1274="LEAVER FROM CAREER BREAK","ENTER DOL",M1274="LEAVER FROM OPT OUT","ENTER DOL",M1274="LEAVER FROM PARTNERSHIP","ENTER DOL",M1274="RETURN FROM CAREER BREAK","ENTER RETURN BACK DATE",M1274="INVALID COMBINATION","REVIEW INPUT",M1274="AWAITING INPUT","AWAITING INPUT",M1274="CONTINUOUS OPT OUT","",M1274="CONTINUOUS CAREER BREAK","",M1274="CONTINUOUS PARTNERSHIP","")</f>
        <v>AWAITING INPUT</v>
      </c>
      <c r="S1274" s="11" t="str">
        <f t="shared" si="61"/>
        <v/>
      </c>
    </row>
    <row r="1275" spans="1:19" ht="20.25" x14ac:dyDescent="0.25">
      <c r="A1275" s="46"/>
      <c r="B1275" s="46"/>
      <c r="C1275" s="46"/>
      <c r="D1275" s="46"/>
      <c r="E1275" s="46"/>
      <c r="F1275" s="46"/>
      <c r="G1275" s="46"/>
      <c r="H1275" s="46"/>
      <c r="J1275" s="16"/>
      <c r="K1275" s="16"/>
      <c r="L1275" s="16"/>
      <c r="M1275" s="11" t="str">
        <f t="shared" si="63"/>
        <v>AWAITING INPUT</v>
      </c>
      <c r="O1275" s="15"/>
      <c r="P1275" s="13" t="str">
        <f t="shared" si="62"/>
        <v>←</v>
      </c>
      <c r="Q1275" s="7" t="str" cm="1">
        <f t="array" ref="Q1275">_xlfn.IFS(M1275="ACTIVE","",M1275="LEAVER","ENTER DOL",M1275="LEAVER @ 31/03","ENTER DOL",M1275="OPT OUT","ENTER OPT OUT DATE",M1275="CAREER BREAK","ENTER START DATE OF CAREER BREAK",M1275="DEATH IN SERVICE","ENTER DATE OF DEATH",M1275="SWITCH TO PARTNERSHIP","ENTER SWITCH DATE",M1275="SWITCH TO ALPHA","ENTER SWITCH DATE",M1275="NEW JOINER","ENTER EMPLOYMENT START DATE",M1275="OPT IN","ENTER OPT IN DATE",M1275="NEW JOINER / LEAVER","ENTER START DATE AND DOL",M1275="NEW JOINER / OPT OUT","ENTER START DATE AND DATE OF OPT OUT",M1275="NEW JOINER / PARTNERSHIP","ENTER START DATE AND DATE OF SWITCH TO PARTNERSHIP",M1275="LEAVER FROM CAREER BREAK","ENTER DOL",M1275="LEAVER FROM OPT OUT","ENTER DOL",M1275="LEAVER FROM PARTNERSHIP","ENTER DOL",M1275="RETURN FROM CAREER BREAK","ENTER RETURN BACK DATE",M1275="INVALID COMBINATION","REVIEW INPUT",M1275="AWAITING INPUT","AWAITING INPUT",M1275="CONTINUOUS OPT OUT","",M1275="CONTINUOUS CAREER BREAK","",M1275="CONTINUOUS PARTNERSHIP","")</f>
        <v>AWAITING INPUT</v>
      </c>
      <c r="S1275" s="11" t="str">
        <f t="shared" si="61"/>
        <v/>
      </c>
    </row>
    <row r="1276" spans="1:19" ht="20.25" x14ac:dyDescent="0.25">
      <c r="A1276" s="46"/>
      <c r="B1276" s="46"/>
      <c r="C1276" s="46"/>
      <c r="D1276" s="46"/>
      <c r="E1276" s="46"/>
      <c r="F1276" s="46"/>
      <c r="G1276" s="46"/>
      <c r="H1276" s="46"/>
      <c r="J1276" s="16"/>
      <c r="K1276" s="16"/>
      <c r="L1276" s="16"/>
      <c r="M1276" s="11" t="str">
        <f t="shared" si="63"/>
        <v>AWAITING INPUT</v>
      </c>
      <c r="O1276" s="15"/>
      <c r="P1276" s="13" t="str">
        <f t="shared" si="62"/>
        <v>←</v>
      </c>
      <c r="Q1276" s="7" t="str" cm="1">
        <f t="array" ref="Q1276">_xlfn.IFS(M1276="ACTIVE","",M1276="LEAVER","ENTER DOL",M1276="LEAVER @ 31/03","ENTER DOL",M1276="OPT OUT","ENTER OPT OUT DATE",M1276="CAREER BREAK","ENTER START DATE OF CAREER BREAK",M1276="DEATH IN SERVICE","ENTER DATE OF DEATH",M1276="SWITCH TO PARTNERSHIP","ENTER SWITCH DATE",M1276="SWITCH TO ALPHA","ENTER SWITCH DATE",M1276="NEW JOINER","ENTER EMPLOYMENT START DATE",M1276="OPT IN","ENTER OPT IN DATE",M1276="NEW JOINER / LEAVER","ENTER START DATE AND DOL",M1276="NEW JOINER / OPT OUT","ENTER START DATE AND DATE OF OPT OUT",M1276="NEW JOINER / PARTNERSHIP","ENTER START DATE AND DATE OF SWITCH TO PARTNERSHIP",M1276="LEAVER FROM CAREER BREAK","ENTER DOL",M1276="LEAVER FROM OPT OUT","ENTER DOL",M1276="LEAVER FROM PARTNERSHIP","ENTER DOL",M1276="RETURN FROM CAREER BREAK","ENTER RETURN BACK DATE",M1276="INVALID COMBINATION","REVIEW INPUT",M1276="AWAITING INPUT","AWAITING INPUT",M1276="CONTINUOUS OPT OUT","",M1276="CONTINUOUS CAREER BREAK","",M1276="CONTINUOUS PARTNERSHIP","")</f>
        <v>AWAITING INPUT</v>
      </c>
      <c r="S1276" s="11" t="str">
        <f t="shared" si="61"/>
        <v/>
      </c>
    </row>
    <row r="1277" spans="1:19" ht="20.25" x14ac:dyDescent="0.25">
      <c r="A1277" s="46"/>
      <c r="B1277" s="46"/>
      <c r="C1277" s="46"/>
      <c r="D1277" s="46"/>
      <c r="E1277" s="46"/>
      <c r="F1277" s="46"/>
      <c r="G1277" s="46"/>
      <c r="H1277" s="46"/>
      <c r="J1277" s="16"/>
      <c r="K1277" s="16"/>
      <c r="L1277" s="16"/>
      <c r="M1277" s="11" t="str">
        <f t="shared" si="63"/>
        <v>AWAITING INPUT</v>
      </c>
      <c r="O1277" s="15"/>
      <c r="P1277" s="13" t="str">
        <f t="shared" si="62"/>
        <v>←</v>
      </c>
      <c r="Q1277" s="7" t="str" cm="1">
        <f t="array" ref="Q1277">_xlfn.IFS(M1277="ACTIVE","",M1277="LEAVER","ENTER DOL",M1277="LEAVER @ 31/03","ENTER DOL",M1277="OPT OUT","ENTER OPT OUT DATE",M1277="CAREER BREAK","ENTER START DATE OF CAREER BREAK",M1277="DEATH IN SERVICE","ENTER DATE OF DEATH",M1277="SWITCH TO PARTNERSHIP","ENTER SWITCH DATE",M1277="SWITCH TO ALPHA","ENTER SWITCH DATE",M1277="NEW JOINER","ENTER EMPLOYMENT START DATE",M1277="OPT IN","ENTER OPT IN DATE",M1277="NEW JOINER / LEAVER","ENTER START DATE AND DOL",M1277="NEW JOINER / OPT OUT","ENTER START DATE AND DATE OF OPT OUT",M1277="NEW JOINER / PARTNERSHIP","ENTER START DATE AND DATE OF SWITCH TO PARTNERSHIP",M1277="LEAVER FROM CAREER BREAK","ENTER DOL",M1277="LEAVER FROM OPT OUT","ENTER DOL",M1277="LEAVER FROM PARTNERSHIP","ENTER DOL",M1277="RETURN FROM CAREER BREAK","ENTER RETURN BACK DATE",M1277="INVALID COMBINATION","REVIEW INPUT",M1277="AWAITING INPUT","AWAITING INPUT",M1277="CONTINUOUS OPT OUT","",M1277="CONTINUOUS CAREER BREAK","",M1277="CONTINUOUS PARTNERSHIP","")</f>
        <v>AWAITING INPUT</v>
      </c>
      <c r="S1277" s="11" t="str">
        <f t="shared" si="61"/>
        <v/>
      </c>
    </row>
    <row r="1278" spans="1:19" ht="20.25" x14ac:dyDescent="0.25">
      <c r="A1278" s="46"/>
      <c r="B1278" s="46"/>
      <c r="C1278" s="46"/>
      <c r="D1278" s="46"/>
      <c r="E1278" s="46"/>
      <c r="F1278" s="46"/>
      <c r="G1278" s="46"/>
      <c r="H1278" s="46"/>
      <c r="J1278" s="16"/>
      <c r="K1278" s="16"/>
      <c r="L1278" s="16"/>
      <c r="M1278" s="11" t="str">
        <f t="shared" si="63"/>
        <v>AWAITING INPUT</v>
      </c>
      <c r="O1278" s="15"/>
      <c r="P1278" s="13" t="str">
        <f t="shared" si="62"/>
        <v>←</v>
      </c>
      <c r="Q1278" s="7" t="str" cm="1">
        <f t="array" ref="Q1278">_xlfn.IFS(M1278="ACTIVE","",M1278="LEAVER","ENTER DOL",M1278="LEAVER @ 31/03","ENTER DOL",M1278="OPT OUT","ENTER OPT OUT DATE",M1278="CAREER BREAK","ENTER START DATE OF CAREER BREAK",M1278="DEATH IN SERVICE","ENTER DATE OF DEATH",M1278="SWITCH TO PARTNERSHIP","ENTER SWITCH DATE",M1278="SWITCH TO ALPHA","ENTER SWITCH DATE",M1278="NEW JOINER","ENTER EMPLOYMENT START DATE",M1278="OPT IN","ENTER OPT IN DATE",M1278="NEW JOINER / LEAVER","ENTER START DATE AND DOL",M1278="NEW JOINER / OPT OUT","ENTER START DATE AND DATE OF OPT OUT",M1278="NEW JOINER / PARTNERSHIP","ENTER START DATE AND DATE OF SWITCH TO PARTNERSHIP",M1278="LEAVER FROM CAREER BREAK","ENTER DOL",M1278="LEAVER FROM OPT OUT","ENTER DOL",M1278="LEAVER FROM PARTNERSHIP","ENTER DOL",M1278="RETURN FROM CAREER BREAK","ENTER RETURN BACK DATE",M1278="INVALID COMBINATION","REVIEW INPUT",M1278="AWAITING INPUT","AWAITING INPUT",M1278="CONTINUOUS OPT OUT","",M1278="CONTINUOUS CAREER BREAK","",M1278="CONTINUOUS PARTNERSHIP","")</f>
        <v>AWAITING INPUT</v>
      </c>
      <c r="S1278" s="11" t="str">
        <f t="shared" si="61"/>
        <v/>
      </c>
    </row>
    <row r="1279" spans="1:19" ht="20.25" x14ac:dyDescent="0.25">
      <c r="A1279" s="46"/>
      <c r="B1279" s="46"/>
      <c r="C1279" s="46"/>
      <c r="D1279" s="46"/>
      <c r="E1279" s="46"/>
      <c r="F1279" s="46"/>
      <c r="G1279" s="46"/>
      <c r="H1279" s="46"/>
      <c r="J1279" s="16"/>
      <c r="K1279" s="16"/>
      <c r="L1279" s="16"/>
      <c r="M1279" s="11" t="str">
        <f t="shared" si="63"/>
        <v>AWAITING INPUT</v>
      </c>
      <c r="O1279" s="15"/>
      <c r="P1279" s="13" t="str">
        <f t="shared" si="62"/>
        <v>←</v>
      </c>
      <c r="Q1279" s="7" t="str" cm="1">
        <f t="array" ref="Q1279">_xlfn.IFS(M1279="ACTIVE","",M1279="LEAVER","ENTER DOL",M1279="LEAVER @ 31/03","ENTER DOL",M1279="OPT OUT","ENTER OPT OUT DATE",M1279="CAREER BREAK","ENTER START DATE OF CAREER BREAK",M1279="DEATH IN SERVICE","ENTER DATE OF DEATH",M1279="SWITCH TO PARTNERSHIP","ENTER SWITCH DATE",M1279="SWITCH TO ALPHA","ENTER SWITCH DATE",M1279="NEW JOINER","ENTER EMPLOYMENT START DATE",M1279="OPT IN","ENTER OPT IN DATE",M1279="NEW JOINER / LEAVER","ENTER START DATE AND DOL",M1279="NEW JOINER / OPT OUT","ENTER START DATE AND DATE OF OPT OUT",M1279="NEW JOINER / PARTNERSHIP","ENTER START DATE AND DATE OF SWITCH TO PARTNERSHIP",M1279="LEAVER FROM CAREER BREAK","ENTER DOL",M1279="LEAVER FROM OPT OUT","ENTER DOL",M1279="LEAVER FROM PARTNERSHIP","ENTER DOL",M1279="RETURN FROM CAREER BREAK","ENTER RETURN BACK DATE",M1279="INVALID COMBINATION","REVIEW INPUT",M1279="AWAITING INPUT","AWAITING INPUT",M1279="CONTINUOUS OPT OUT","",M1279="CONTINUOUS CAREER BREAK","",M1279="CONTINUOUS PARTNERSHIP","")</f>
        <v>AWAITING INPUT</v>
      </c>
      <c r="S1279" s="11" t="str">
        <f t="shared" si="61"/>
        <v/>
      </c>
    </row>
    <row r="1280" spans="1:19" ht="20.25" x14ac:dyDescent="0.25">
      <c r="A1280" s="46"/>
      <c r="B1280" s="46"/>
      <c r="C1280" s="46"/>
      <c r="D1280" s="46"/>
      <c r="E1280" s="46"/>
      <c r="F1280" s="46"/>
      <c r="G1280" s="46"/>
      <c r="H1280" s="46"/>
      <c r="J1280" s="16"/>
      <c r="K1280" s="16"/>
      <c r="L1280" s="16"/>
      <c r="M1280" s="11" t="str">
        <f t="shared" si="63"/>
        <v>AWAITING INPUT</v>
      </c>
      <c r="O1280" s="15"/>
      <c r="P1280" s="13" t="str">
        <f t="shared" si="62"/>
        <v>←</v>
      </c>
      <c r="Q1280" s="7" t="str" cm="1">
        <f t="array" ref="Q1280">_xlfn.IFS(M1280="ACTIVE","",M1280="LEAVER","ENTER DOL",M1280="LEAVER @ 31/03","ENTER DOL",M1280="OPT OUT","ENTER OPT OUT DATE",M1280="CAREER BREAK","ENTER START DATE OF CAREER BREAK",M1280="DEATH IN SERVICE","ENTER DATE OF DEATH",M1280="SWITCH TO PARTNERSHIP","ENTER SWITCH DATE",M1280="SWITCH TO ALPHA","ENTER SWITCH DATE",M1280="NEW JOINER","ENTER EMPLOYMENT START DATE",M1280="OPT IN","ENTER OPT IN DATE",M1280="NEW JOINER / LEAVER","ENTER START DATE AND DOL",M1280="NEW JOINER / OPT OUT","ENTER START DATE AND DATE OF OPT OUT",M1280="NEW JOINER / PARTNERSHIP","ENTER START DATE AND DATE OF SWITCH TO PARTNERSHIP",M1280="LEAVER FROM CAREER BREAK","ENTER DOL",M1280="LEAVER FROM OPT OUT","ENTER DOL",M1280="LEAVER FROM PARTNERSHIP","ENTER DOL",M1280="RETURN FROM CAREER BREAK","ENTER RETURN BACK DATE",M1280="INVALID COMBINATION","REVIEW INPUT",M1280="AWAITING INPUT","AWAITING INPUT",M1280="CONTINUOUS OPT OUT","",M1280="CONTINUOUS CAREER BREAK","",M1280="CONTINUOUS PARTNERSHIP","")</f>
        <v>AWAITING INPUT</v>
      </c>
      <c r="S1280" s="11" t="str">
        <f t="shared" si="61"/>
        <v/>
      </c>
    </row>
    <row r="1281" spans="1:19" ht="20.25" x14ac:dyDescent="0.25">
      <c r="A1281" s="46"/>
      <c r="B1281" s="46"/>
      <c r="C1281" s="46"/>
      <c r="D1281" s="46"/>
      <c r="E1281" s="46"/>
      <c r="F1281" s="46"/>
      <c r="G1281" s="46"/>
      <c r="H1281" s="46"/>
      <c r="J1281" s="16"/>
      <c r="K1281" s="16"/>
      <c r="L1281" s="16"/>
      <c r="M1281" s="11" t="str">
        <f t="shared" si="63"/>
        <v>AWAITING INPUT</v>
      </c>
      <c r="O1281" s="15"/>
      <c r="P1281" s="13" t="str">
        <f t="shared" si="62"/>
        <v>←</v>
      </c>
      <c r="Q1281" s="7" t="str" cm="1">
        <f t="array" ref="Q1281">_xlfn.IFS(M1281="ACTIVE","",M1281="LEAVER","ENTER DOL",M1281="LEAVER @ 31/03","ENTER DOL",M1281="OPT OUT","ENTER OPT OUT DATE",M1281="CAREER BREAK","ENTER START DATE OF CAREER BREAK",M1281="DEATH IN SERVICE","ENTER DATE OF DEATH",M1281="SWITCH TO PARTNERSHIP","ENTER SWITCH DATE",M1281="SWITCH TO ALPHA","ENTER SWITCH DATE",M1281="NEW JOINER","ENTER EMPLOYMENT START DATE",M1281="OPT IN","ENTER OPT IN DATE",M1281="NEW JOINER / LEAVER","ENTER START DATE AND DOL",M1281="NEW JOINER / OPT OUT","ENTER START DATE AND DATE OF OPT OUT",M1281="NEW JOINER / PARTNERSHIP","ENTER START DATE AND DATE OF SWITCH TO PARTNERSHIP",M1281="LEAVER FROM CAREER BREAK","ENTER DOL",M1281="LEAVER FROM OPT OUT","ENTER DOL",M1281="LEAVER FROM PARTNERSHIP","ENTER DOL",M1281="RETURN FROM CAREER BREAK","ENTER RETURN BACK DATE",M1281="INVALID COMBINATION","REVIEW INPUT",M1281="AWAITING INPUT","AWAITING INPUT",M1281="CONTINUOUS OPT OUT","",M1281="CONTINUOUS CAREER BREAK","",M1281="CONTINUOUS PARTNERSHIP","")</f>
        <v>AWAITING INPUT</v>
      </c>
      <c r="S1281" s="11" t="str">
        <f t="shared" si="61"/>
        <v/>
      </c>
    </row>
    <row r="1282" spans="1:19" ht="20.25" x14ac:dyDescent="0.25">
      <c r="A1282" s="46"/>
      <c r="B1282" s="46"/>
      <c r="C1282" s="46"/>
      <c r="D1282" s="46"/>
      <c r="E1282" s="46"/>
      <c r="F1282" s="46"/>
      <c r="G1282" s="46"/>
      <c r="H1282" s="46"/>
      <c r="J1282" s="16"/>
      <c r="K1282" s="16"/>
      <c r="L1282" s="16"/>
      <c r="M1282" s="11" t="str">
        <f t="shared" si="63"/>
        <v>AWAITING INPUT</v>
      </c>
      <c r="O1282" s="15"/>
      <c r="P1282" s="13" t="str">
        <f t="shared" si="62"/>
        <v>←</v>
      </c>
      <c r="Q1282" s="7" t="str" cm="1">
        <f t="array" ref="Q1282">_xlfn.IFS(M1282="ACTIVE","",M1282="LEAVER","ENTER DOL",M1282="LEAVER @ 31/03","ENTER DOL",M1282="OPT OUT","ENTER OPT OUT DATE",M1282="CAREER BREAK","ENTER START DATE OF CAREER BREAK",M1282="DEATH IN SERVICE","ENTER DATE OF DEATH",M1282="SWITCH TO PARTNERSHIP","ENTER SWITCH DATE",M1282="SWITCH TO ALPHA","ENTER SWITCH DATE",M1282="NEW JOINER","ENTER EMPLOYMENT START DATE",M1282="OPT IN","ENTER OPT IN DATE",M1282="NEW JOINER / LEAVER","ENTER START DATE AND DOL",M1282="NEW JOINER / OPT OUT","ENTER START DATE AND DATE OF OPT OUT",M1282="NEW JOINER / PARTNERSHIP","ENTER START DATE AND DATE OF SWITCH TO PARTNERSHIP",M1282="LEAVER FROM CAREER BREAK","ENTER DOL",M1282="LEAVER FROM OPT OUT","ENTER DOL",M1282="LEAVER FROM PARTNERSHIP","ENTER DOL",M1282="RETURN FROM CAREER BREAK","ENTER RETURN BACK DATE",M1282="INVALID COMBINATION","REVIEW INPUT",M1282="AWAITING INPUT","AWAITING INPUT",M1282="CONTINUOUS OPT OUT","",M1282="CONTINUOUS CAREER BREAK","",M1282="CONTINUOUS PARTNERSHIP","")</f>
        <v>AWAITING INPUT</v>
      </c>
      <c r="S1282" s="11" t="str">
        <f t="shared" si="61"/>
        <v/>
      </c>
    </row>
    <row r="1283" spans="1:19" ht="20.25" x14ac:dyDescent="0.25">
      <c r="A1283" s="46"/>
      <c r="B1283" s="46"/>
      <c r="C1283" s="46"/>
      <c r="D1283" s="46"/>
      <c r="E1283" s="46"/>
      <c r="F1283" s="46"/>
      <c r="G1283" s="46"/>
      <c r="H1283" s="46"/>
      <c r="J1283" s="16"/>
      <c r="K1283" s="16"/>
      <c r="L1283" s="16"/>
      <c r="M1283" s="11" t="str">
        <f t="shared" si="63"/>
        <v>AWAITING INPUT</v>
      </c>
      <c r="O1283" s="15"/>
      <c r="P1283" s="13" t="str">
        <f t="shared" si="62"/>
        <v>←</v>
      </c>
      <c r="Q1283" s="7" t="str" cm="1">
        <f t="array" ref="Q1283">_xlfn.IFS(M1283="ACTIVE","",M1283="LEAVER","ENTER DOL",M1283="LEAVER @ 31/03","ENTER DOL",M1283="OPT OUT","ENTER OPT OUT DATE",M1283="CAREER BREAK","ENTER START DATE OF CAREER BREAK",M1283="DEATH IN SERVICE","ENTER DATE OF DEATH",M1283="SWITCH TO PARTNERSHIP","ENTER SWITCH DATE",M1283="SWITCH TO ALPHA","ENTER SWITCH DATE",M1283="NEW JOINER","ENTER EMPLOYMENT START DATE",M1283="OPT IN","ENTER OPT IN DATE",M1283="NEW JOINER / LEAVER","ENTER START DATE AND DOL",M1283="NEW JOINER / OPT OUT","ENTER START DATE AND DATE OF OPT OUT",M1283="NEW JOINER / PARTNERSHIP","ENTER START DATE AND DATE OF SWITCH TO PARTNERSHIP",M1283="LEAVER FROM CAREER BREAK","ENTER DOL",M1283="LEAVER FROM OPT OUT","ENTER DOL",M1283="LEAVER FROM PARTNERSHIP","ENTER DOL",M1283="RETURN FROM CAREER BREAK","ENTER RETURN BACK DATE",M1283="INVALID COMBINATION","REVIEW INPUT",M1283="AWAITING INPUT","AWAITING INPUT",M1283="CONTINUOUS OPT OUT","",M1283="CONTINUOUS CAREER BREAK","",M1283="CONTINUOUS PARTNERSHIP","")</f>
        <v>AWAITING INPUT</v>
      </c>
      <c r="S1283" s="11" t="str">
        <f t="shared" si="61"/>
        <v/>
      </c>
    </row>
    <row r="1284" spans="1:19" ht="20.25" x14ac:dyDescent="0.25">
      <c r="A1284" s="46"/>
      <c r="B1284" s="46"/>
      <c r="C1284" s="46"/>
      <c r="D1284" s="46"/>
      <c r="E1284" s="46"/>
      <c r="F1284" s="46"/>
      <c r="G1284" s="46"/>
      <c r="H1284" s="46"/>
      <c r="J1284" s="16"/>
      <c r="K1284" s="16"/>
      <c r="L1284" s="16"/>
      <c r="M1284" s="11" t="str">
        <f t="shared" si="63"/>
        <v>AWAITING INPUT</v>
      </c>
      <c r="O1284" s="15"/>
      <c r="P1284" s="13" t="str">
        <f t="shared" si="62"/>
        <v>←</v>
      </c>
      <c r="Q1284" s="7" t="str" cm="1">
        <f t="array" ref="Q1284">_xlfn.IFS(M1284="ACTIVE","",M1284="LEAVER","ENTER DOL",M1284="LEAVER @ 31/03","ENTER DOL",M1284="OPT OUT","ENTER OPT OUT DATE",M1284="CAREER BREAK","ENTER START DATE OF CAREER BREAK",M1284="DEATH IN SERVICE","ENTER DATE OF DEATH",M1284="SWITCH TO PARTNERSHIP","ENTER SWITCH DATE",M1284="SWITCH TO ALPHA","ENTER SWITCH DATE",M1284="NEW JOINER","ENTER EMPLOYMENT START DATE",M1284="OPT IN","ENTER OPT IN DATE",M1284="NEW JOINER / LEAVER","ENTER START DATE AND DOL",M1284="NEW JOINER / OPT OUT","ENTER START DATE AND DATE OF OPT OUT",M1284="NEW JOINER / PARTNERSHIP","ENTER START DATE AND DATE OF SWITCH TO PARTNERSHIP",M1284="LEAVER FROM CAREER BREAK","ENTER DOL",M1284="LEAVER FROM OPT OUT","ENTER DOL",M1284="LEAVER FROM PARTNERSHIP","ENTER DOL",M1284="RETURN FROM CAREER BREAK","ENTER RETURN BACK DATE",M1284="INVALID COMBINATION","REVIEW INPUT",M1284="AWAITING INPUT","AWAITING INPUT",M1284="CONTINUOUS OPT OUT","",M1284="CONTINUOUS CAREER BREAK","",M1284="CONTINUOUS PARTNERSHIP","")</f>
        <v>AWAITING INPUT</v>
      </c>
      <c r="S1284" s="11" t="str">
        <f t="shared" si="61"/>
        <v/>
      </c>
    </row>
    <row r="1285" spans="1:19" ht="20.25" x14ac:dyDescent="0.25">
      <c r="A1285" s="46"/>
      <c r="B1285" s="46"/>
      <c r="C1285" s="46"/>
      <c r="D1285" s="46"/>
      <c r="E1285" s="46"/>
      <c r="F1285" s="46"/>
      <c r="G1285" s="46"/>
      <c r="H1285" s="46"/>
      <c r="J1285" s="16"/>
      <c r="K1285" s="16"/>
      <c r="L1285" s="16"/>
      <c r="M1285" s="11" t="str">
        <f t="shared" si="63"/>
        <v>AWAITING INPUT</v>
      </c>
      <c r="O1285" s="15"/>
      <c r="P1285" s="13" t="str">
        <f t="shared" si="62"/>
        <v>←</v>
      </c>
      <c r="Q1285" s="7" t="str" cm="1">
        <f t="array" ref="Q1285">_xlfn.IFS(M1285="ACTIVE","",M1285="LEAVER","ENTER DOL",M1285="LEAVER @ 31/03","ENTER DOL",M1285="OPT OUT","ENTER OPT OUT DATE",M1285="CAREER BREAK","ENTER START DATE OF CAREER BREAK",M1285="DEATH IN SERVICE","ENTER DATE OF DEATH",M1285="SWITCH TO PARTNERSHIP","ENTER SWITCH DATE",M1285="SWITCH TO ALPHA","ENTER SWITCH DATE",M1285="NEW JOINER","ENTER EMPLOYMENT START DATE",M1285="OPT IN","ENTER OPT IN DATE",M1285="NEW JOINER / LEAVER","ENTER START DATE AND DOL",M1285="NEW JOINER / OPT OUT","ENTER START DATE AND DATE OF OPT OUT",M1285="NEW JOINER / PARTNERSHIP","ENTER START DATE AND DATE OF SWITCH TO PARTNERSHIP",M1285="LEAVER FROM CAREER BREAK","ENTER DOL",M1285="LEAVER FROM OPT OUT","ENTER DOL",M1285="LEAVER FROM PARTNERSHIP","ENTER DOL",M1285="RETURN FROM CAREER BREAK","ENTER RETURN BACK DATE",M1285="INVALID COMBINATION","REVIEW INPUT",M1285="AWAITING INPUT","AWAITING INPUT",M1285="CONTINUOUS OPT OUT","",M1285="CONTINUOUS CAREER BREAK","",M1285="CONTINUOUS PARTNERSHIP","")</f>
        <v>AWAITING INPUT</v>
      </c>
      <c r="S1285" s="11" t="str">
        <f t="shared" si="61"/>
        <v/>
      </c>
    </row>
    <row r="1286" spans="1:19" ht="20.25" x14ac:dyDescent="0.25">
      <c r="A1286" s="46"/>
      <c r="B1286" s="46"/>
      <c r="C1286" s="46"/>
      <c r="D1286" s="46"/>
      <c r="E1286" s="46"/>
      <c r="F1286" s="46"/>
      <c r="G1286" s="46"/>
      <c r="H1286" s="46"/>
      <c r="J1286" s="16"/>
      <c r="K1286" s="16"/>
      <c r="L1286" s="16"/>
      <c r="M1286" s="11" t="str">
        <f t="shared" si="63"/>
        <v>AWAITING INPUT</v>
      </c>
      <c r="O1286" s="15"/>
      <c r="P1286" s="13" t="str">
        <f t="shared" si="62"/>
        <v>←</v>
      </c>
      <c r="Q1286" s="7" t="str" cm="1">
        <f t="array" ref="Q1286">_xlfn.IFS(M1286="ACTIVE","",M1286="LEAVER","ENTER DOL",M1286="LEAVER @ 31/03","ENTER DOL",M1286="OPT OUT","ENTER OPT OUT DATE",M1286="CAREER BREAK","ENTER START DATE OF CAREER BREAK",M1286="DEATH IN SERVICE","ENTER DATE OF DEATH",M1286="SWITCH TO PARTNERSHIP","ENTER SWITCH DATE",M1286="SWITCH TO ALPHA","ENTER SWITCH DATE",M1286="NEW JOINER","ENTER EMPLOYMENT START DATE",M1286="OPT IN","ENTER OPT IN DATE",M1286="NEW JOINER / LEAVER","ENTER START DATE AND DOL",M1286="NEW JOINER / OPT OUT","ENTER START DATE AND DATE OF OPT OUT",M1286="NEW JOINER / PARTNERSHIP","ENTER START DATE AND DATE OF SWITCH TO PARTNERSHIP",M1286="LEAVER FROM CAREER BREAK","ENTER DOL",M1286="LEAVER FROM OPT OUT","ENTER DOL",M1286="LEAVER FROM PARTNERSHIP","ENTER DOL",M1286="RETURN FROM CAREER BREAK","ENTER RETURN BACK DATE",M1286="INVALID COMBINATION","REVIEW INPUT",M1286="AWAITING INPUT","AWAITING INPUT",M1286="CONTINUOUS OPT OUT","",M1286="CONTINUOUS CAREER BREAK","",M1286="CONTINUOUS PARTNERSHIP","")</f>
        <v>AWAITING INPUT</v>
      </c>
      <c r="S1286" s="11" t="str">
        <f t="shared" si="61"/>
        <v/>
      </c>
    </row>
    <row r="1287" spans="1:19" ht="20.25" x14ac:dyDescent="0.25">
      <c r="A1287" s="46"/>
      <c r="B1287" s="46"/>
      <c r="C1287" s="46"/>
      <c r="D1287" s="46"/>
      <c r="E1287" s="46"/>
      <c r="F1287" s="46"/>
      <c r="G1287" s="46"/>
      <c r="H1287" s="46"/>
      <c r="J1287" s="16"/>
      <c r="K1287" s="16"/>
      <c r="L1287" s="16"/>
      <c r="M1287" s="11" t="str">
        <f t="shared" si="63"/>
        <v>AWAITING INPUT</v>
      </c>
      <c r="O1287" s="15"/>
      <c r="P1287" s="13" t="str">
        <f t="shared" si="62"/>
        <v>←</v>
      </c>
      <c r="Q1287" s="7" t="str" cm="1">
        <f t="array" ref="Q1287">_xlfn.IFS(M1287="ACTIVE","",M1287="LEAVER","ENTER DOL",M1287="LEAVER @ 31/03","ENTER DOL",M1287="OPT OUT","ENTER OPT OUT DATE",M1287="CAREER BREAK","ENTER START DATE OF CAREER BREAK",M1287="DEATH IN SERVICE","ENTER DATE OF DEATH",M1287="SWITCH TO PARTNERSHIP","ENTER SWITCH DATE",M1287="SWITCH TO ALPHA","ENTER SWITCH DATE",M1287="NEW JOINER","ENTER EMPLOYMENT START DATE",M1287="OPT IN","ENTER OPT IN DATE",M1287="NEW JOINER / LEAVER","ENTER START DATE AND DOL",M1287="NEW JOINER / OPT OUT","ENTER START DATE AND DATE OF OPT OUT",M1287="NEW JOINER / PARTNERSHIP","ENTER START DATE AND DATE OF SWITCH TO PARTNERSHIP",M1287="LEAVER FROM CAREER BREAK","ENTER DOL",M1287="LEAVER FROM OPT OUT","ENTER DOL",M1287="LEAVER FROM PARTNERSHIP","ENTER DOL",M1287="RETURN FROM CAREER BREAK","ENTER RETURN BACK DATE",M1287="INVALID COMBINATION","REVIEW INPUT",M1287="AWAITING INPUT","AWAITING INPUT",M1287="CONTINUOUS OPT OUT","",M1287="CONTINUOUS CAREER BREAK","",M1287="CONTINUOUS PARTNERSHIP","")</f>
        <v>AWAITING INPUT</v>
      </c>
      <c r="S1287" s="11" t="str">
        <f t="shared" si="61"/>
        <v/>
      </c>
    </row>
    <row r="1288" spans="1:19" ht="20.25" x14ac:dyDescent="0.25">
      <c r="A1288" s="46"/>
      <c r="B1288" s="46"/>
      <c r="C1288" s="46"/>
      <c r="D1288" s="46"/>
      <c r="E1288" s="46"/>
      <c r="F1288" s="46"/>
      <c r="G1288" s="46"/>
      <c r="H1288" s="46"/>
      <c r="J1288" s="16"/>
      <c r="K1288" s="16"/>
      <c r="L1288" s="16"/>
      <c r="M1288" s="11" t="str">
        <f t="shared" si="63"/>
        <v>AWAITING INPUT</v>
      </c>
      <c r="O1288" s="15"/>
      <c r="P1288" s="13" t="str">
        <f t="shared" si="62"/>
        <v>←</v>
      </c>
      <c r="Q1288" s="7" t="str" cm="1">
        <f t="array" ref="Q1288">_xlfn.IFS(M1288="ACTIVE","",M1288="LEAVER","ENTER DOL",M1288="LEAVER @ 31/03","ENTER DOL",M1288="OPT OUT","ENTER OPT OUT DATE",M1288="CAREER BREAK","ENTER START DATE OF CAREER BREAK",M1288="DEATH IN SERVICE","ENTER DATE OF DEATH",M1288="SWITCH TO PARTNERSHIP","ENTER SWITCH DATE",M1288="SWITCH TO ALPHA","ENTER SWITCH DATE",M1288="NEW JOINER","ENTER EMPLOYMENT START DATE",M1288="OPT IN","ENTER OPT IN DATE",M1288="NEW JOINER / LEAVER","ENTER START DATE AND DOL",M1288="NEW JOINER / OPT OUT","ENTER START DATE AND DATE OF OPT OUT",M1288="NEW JOINER / PARTNERSHIP","ENTER START DATE AND DATE OF SWITCH TO PARTNERSHIP",M1288="LEAVER FROM CAREER BREAK","ENTER DOL",M1288="LEAVER FROM OPT OUT","ENTER DOL",M1288="LEAVER FROM PARTNERSHIP","ENTER DOL",M1288="RETURN FROM CAREER BREAK","ENTER RETURN BACK DATE",M1288="INVALID COMBINATION","REVIEW INPUT",M1288="AWAITING INPUT","AWAITING INPUT",M1288="CONTINUOUS OPT OUT","",M1288="CONTINUOUS CAREER BREAK","",M1288="CONTINUOUS PARTNERSHIP","")</f>
        <v>AWAITING INPUT</v>
      </c>
      <c r="S1288" s="11" t="str">
        <f t="shared" si="61"/>
        <v/>
      </c>
    </row>
    <row r="1289" spans="1:19" ht="20.25" x14ac:dyDescent="0.25">
      <c r="A1289" s="46"/>
      <c r="B1289" s="46"/>
      <c r="C1289" s="46"/>
      <c r="D1289" s="46"/>
      <c r="E1289" s="46"/>
      <c r="F1289" s="46"/>
      <c r="G1289" s="46"/>
      <c r="H1289" s="46"/>
      <c r="J1289" s="16"/>
      <c r="K1289" s="16"/>
      <c r="L1289" s="16"/>
      <c r="M1289" s="11" t="str">
        <f t="shared" si="63"/>
        <v>AWAITING INPUT</v>
      </c>
      <c r="O1289" s="15"/>
      <c r="P1289" s="13" t="str">
        <f t="shared" si="62"/>
        <v>←</v>
      </c>
      <c r="Q1289" s="7" t="str" cm="1">
        <f t="array" ref="Q1289">_xlfn.IFS(M1289="ACTIVE","",M1289="LEAVER","ENTER DOL",M1289="LEAVER @ 31/03","ENTER DOL",M1289="OPT OUT","ENTER OPT OUT DATE",M1289="CAREER BREAK","ENTER START DATE OF CAREER BREAK",M1289="DEATH IN SERVICE","ENTER DATE OF DEATH",M1289="SWITCH TO PARTNERSHIP","ENTER SWITCH DATE",M1289="SWITCH TO ALPHA","ENTER SWITCH DATE",M1289="NEW JOINER","ENTER EMPLOYMENT START DATE",M1289="OPT IN","ENTER OPT IN DATE",M1289="NEW JOINER / LEAVER","ENTER START DATE AND DOL",M1289="NEW JOINER / OPT OUT","ENTER START DATE AND DATE OF OPT OUT",M1289="NEW JOINER / PARTNERSHIP","ENTER START DATE AND DATE OF SWITCH TO PARTNERSHIP",M1289="LEAVER FROM CAREER BREAK","ENTER DOL",M1289="LEAVER FROM OPT OUT","ENTER DOL",M1289="LEAVER FROM PARTNERSHIP","ENTER DOL",M1289="RETURN FROM CAREER BREAK","ENTER RETURN BACK DATE",M1289="INVALID COMBINATION","REVIEW INPUT",M1289="AWAITING INPUT","AWAITING INPUT",M1289="CONTINUOUS OPT OUT","",M1289="CONTINUOUS CAREER BREAK","",M1289="CONTINUOUS PARTNERSHIP","")</f>
        <v>AWAITING INPUT</v>
      </c>
      <c r="S1289" s="11" t="str">
        <f t="shared" ref="S1289:S1352" si="64">IF(AND($J1289="ACTIVE",$K1289="ACTIVE"),"A -&gt; A",IF(AND($J1289="INACTIVE",$K1289="ACTIVE"),"I -&gt; A",IF(AND($J1289="ACTIVE",$K1289="INACTIVE"),"A -&gt; I",IF(AND($J1289="INACTIVE",$K1289="INACTIVE"),"I -&gt; I",""))))</f>
        <v/>
      </c>
    </row>
    <row r="1290" spans="1:19" ht="20.25" x14ac:dyDescent="0.25">
      <c r="A1290" s="46"/>
      <c r="B1290" s="46"/>
      <c r="C1290" s="46"/>
      <c r="D1290" s="46"/>
      <c r="E1290" s="46"/>
      <c r="F1290" s="46"/>
      <c r="G1290" s="46"/>
      <c r="H1290" s="46"/>
      <c r="J1290" s="16"/>
      <c r="K1290" s="16"/>
      <c r="L1290" s="16"/>
      <c r="M1290" s="11" t="str">
        <f t="shared" si="63"/>
        <v>AWAITING INPUT</v>
      </c>
      <c r="O1290" s="15"/>
      <c r="P1290" s="13" t="str">
        <f t="shared" si="62"/>
        <v>←</v>
      </c>
      <c r="Q1290" s="7" t="str" cm="1">
        <f t="array" ref="Q1290">_xlfn.IFS(M1290="ACTIVE","",M1290="LEAVER","ENTER DOL",M1290="LEAVER @ 31/03","ENTER DOL",M1290="OPT OUT","ENTER OPT OUT DATE",M1290="CAREER BREAK","ENTER START DATE OF CAREER BREAK",M1290="DEATH IN SERVICE","ENTER DATE OF DEATH",M1290="SWITCH TO PARTNERSHIP","ENTER SWITCH DATE",M1290="SWITCH TO ALPHA","ENTER SWITCH DATE",M1290="NEW JOINER","ENTER EMPLOYMENT START DATE",M1290="OPT IN","ENTER OPT IN DATE",M1290="NEW JOINER / LEAVER","ENTER START DATE AND DOL",M1290="NEW JOINER / OPT OUT","ENTER START DATE AND DATE OF OPT OUT",M1290="NEW JOINER / PARTNERSHIP","ENTER START DATE AND DATE OF SWITCH TO PARTNERSHIP",M1290="LEAVER FROM CAREER BREAK","ENTER DOL",M1290="LEAVER FROM OPT OUT","ENTER DOL",M1290="LEAVER FROM PARTNERSHIP","ENTER DOL",M1290="RETURN FROM CAREER BREAK","ENTER RETURN BACK DATE",M1290="INVALID COMBINATION","REVIEW INPUT",M1290="AWAITING INPUT","AWAITING INPUT",M1290="CONTINUOUS OPT OUT","",M1290="CONTINUOUS CAREER BREAK","",M1290="CONTINUOUS PARTNERSHIP","")</f>
        <v>AWAITING INPUT</v>
      </c>
      <c r="S1290" s="11" t="str">
        <f t="shared" si="64"/>
        <v/>
      </c>
    </row>
    <row r="1291" spans="1:19" ht="20.25" x14ac:dyDescent="0.25">
      <c r="A1291" s="46"/>
      <c r="B1291" s="46"/>
      <c r="C1291" s="46"/>
      <c r="D1291" s="46"/>
      <c r="E1291" s="46"/>
      <c r="F1291" s="46"/>
      <c r="G1291" s="46"/>
      <c r="H1291" s="46"/>
      <c r="J1291" s="16"/>
      <c r="K1291" s="16"/>
      <c r="L1291" s="16"/>
      <c r="M1291" s="11" t="str">
        <f t="shared" si="63"/>
        <v>AWAITING INPUT</v>
      </c>
      <c r="O1291" s="15"/>
      <c r="P1291" s="13" t="str">
        <f t="shared" ref="P1291:P1354" si="65">IF(Q1291&lt;&gt;"","←","")</f>
        <v>←</v>
      </c>
      <c r="Q1291" s="7" t="str" cm="1">
        <f t="array" ref="Q1291">_xlfn.IFS(M1291="ACTIVE","",M1291="LEAVER","ENTER DOL",M1291="LEAVER @ 31/03","ENTER DOL",M1291="OPT OUT","ENTER OPT OUT DATE",M1291="CAREER BREAK","ENTER START DATE OF CAREER BREAK",M1291="DEATH IN SERVICE","ENTER DATE OF DEATH",M1291="SWITCH TO PARTNERSHIP","ENTER SWITCH DATE",M1291="SWITCH TO ALPHA","ENTER SWITCH DATE",M1291="NEW JOINER","ENTER EMPLOYMENT START DATE",M1291="OPT IN","ENTER OPT IN DATE",M1291="NEW JOINER / LEAVER","ENTER START DATE AND DOL",M1291="NEW JOINER / OPT OUT","ENTER START DATE AND DATE OF OPT OUT",M1291="NEW JOINER / PARTNERSHIP","ENTER START DATE AND DATE OF SWITCH TO PARTNERSHIP",M1291="LEAVER FROM CAREER BREAK","ENTER DOL",M1291="LEAVER FROM OPT OUT","ENTER DOL",M1291="LEAVER FROM PARTNERSHIP","ENTER DOL",M1291="RETURN FROM CAREER BREAK","ENTER RETURN BACK DATE",M1291="INVALID COMBINATION","REVIEW INPUT",M1291="AWAITING INPUT","AWAITING INPUT",M1291="CONTINUOUS OPT OUT","",M1291="CONTINUOUS CAREER BREAK","",M1291="CONTINUOUS PARTNERSHIP","")</f>
        <v>AWAITING INPUT</v>
      </c>
      <c r="S1291" s="11" t="str">
        <f t="shared" si="64"/>
        <v/>
      </c>
    </row>
    <row r="1292" spans="1:19" ht="20.25" x14ac:dyDescent="0.25">
      <c r="A1292" s="46"/>
      <c r="B1292" s="46"/>
      <c r="C1292" s="46"/>
      <c r="D1292" s="46"/>
      <c r="E1292" s="46"/>
      <c r="F1292" s="46"/>
      <c r="G1292" s="46"/>
      <c r="H1292" s="46"/>
      <c r="J1292" s="16"/>
      <c r="K1292" s="16"/>
      <c r="L1292" s="16"/>
      <c r="M1292" s="11" t="str">
        <f t="shared" si="63"/>
        <v>AWAITING INPUT</v>
      </c>
      <c r="O1292" s="15"/>
      <c r="P1292" s="13" t="str">
        <f t="shared" si="65"/>
        <v>←</v>
      </c>
      <c r="Q1292" s="7" t="str" cm="1">
        <f t="array" ref="Q1292">_xlfn.IFS(M1292="ACTIVE","",M1292="LEAVER","ENTER DOL",M1292="LEAVER @ 31/03","ENTER DOL",M1292="OPT OUT","ENTER OPT OUT DATE",M1292="CAREER BREAK","ENTER START DATE OF CAREER BREAK",M1292="DEATH IN SERVICE","ENTER DATE OF DEATH",M1292="SWITCH TO PARTNERSHIP","ENTER SWITCH DATE",M1292="SWITCH TO ALPHA","ENTER SWITCH DATE",M1292="NEW JOINER","ENTER EMPLOYMENT START DATE",M1292="OPT IN","ENTER OPT IN DATE",M1292="NEW JOINER / LEAVER","ENTER START DATE AND DOL",M1292="NEW JOINER / OPT OUT","ENTER START DATE AND DATE OF OPT OUT",M1292="NEW JOINER / PARTNERSHIP","ENTER START DATE AND DATE OF SWITCH TO PARTNERSHIP",M1292="LEAVER FROM CAREER BREAK","ENTER DOL",M1292="LEAVER FROM OPT OUT","ENTER DOL",M1292="LEAVER FROM PARTNERSHIP","ENTER DOL",M1292="RETURN FROM CAREER BREAK","ENTER RETURN BACK DATE",M1292="INVALID COMBINATION","REVIEW INPUT",M1292="AWAITING INPUT","AWAITING INPUT",M1292="CONTINUOUS OPT OUT","",M1292="CONTINUOUS CAREER BREAK","",M1292="CONTINUOUS PARTNERSHIP","")</f>
        <v>AWAITING INPUT</v>
      </c>
      <c r="S1292" s="11" t="str">
        <f t="shared" si="64"/>
        <v/>
      </c>
    </row>
    <row r="1293" spans="1:19" ht="20.25" x14ac:dyDescent="0.25">
      <c r="A1293" s="46"/>
      <c r="B1293" s="46"/>
      <c r="C1293" s="46"/>
      <c r="D1293" s="46"/>
      <c r="E1293" s="46"/>
      <c r="F1293" s="46"/>
      <c r="G1293" s="46"/>
      <c r="H1293" s="46"/>
      <c r="J1293" s="16"/>
      <c r="K1293" s="16"/>
      <c r="L1293" s="16"/>
      <c r="M1293" s="11" t="str">
        <f t="shared" si="63"/>
        <v>AWAITING INPUT</v>
      </c>
      <c r="O1293" s="15"/>
      <c r="P1293" s="13" t="str">
        <f t="shared" si="65"/>
        <v>←</v>
      </c>
      <c r="Q1293" s="7" t="str" cm="1">
        <f t="array" ref="Q1293">_xlfn.IFS(M1293="ACTIVE","",M1293="LEAVER","ENTER DOL",M1293="LEAVER @ 31/03","ENTER DOL",M1293="OPT OUT","ENTER OPT OUT DATE",M1293="CAREER BREAK","ENTER START DATE OF CAREER BREAK",M1293="DEATH IN SERVICE","ENTER DATE OF DEATH",M1293="SWITCH TO PARTNERSHIP","ENTER SWITCH DATE",M1293="SWITCH TO ALPHA","ENTER SWITCH DATE",M1293="NEW JOINER","ENTER EMPLOYMENT START DATE",M1293="OPT IN","ENTER OPT IN DATE",M1293="NEW JOINER / LEAVER","ENTER START DATE AND DOL",M1293="NEW JOINER / OPT OUT","ENTER START DATE AND DATE OF OPT OUT",M1293="NEW JOINER / PARTNERSHIP","ENTER START DATE AND DATE OF SWITCH TO PARTNERSHIP",M1293="LEAVER FROM CAREER BREAK","ENTER DOL",M1293="LEAVER FROM OPT OUT","ENTER DOL",M1293="LEAVER FROM PARTNERSHIP","ENTER DOL",M1293="RETURN FROM CAREER BREAK","ENTER RETURN BACK DATE",M1293="INVALID COMBINATION","REVIEW INPUT",M1293="AWAITING INPUT","AWAITING INPUT",M1293="CONTINUOUS OPT OUT","",M1293="CONTINUOUS CAREER BREAK","",M1293="CONTINUOUS PARTNERSHIP","")</f>
        <v>AWAITING INPUT</v>
      </c>
      <c r="S1293" s="11" t="str">
        <f t="shared" si="64"/>
        <v/>
      </c>
    </row>
    <row r="1294" spans="1:19" ht="20.25" x14ac:dyDescent="0.25">
      <c r="A1294" s="46"/>
      <c r="B1294" s="46"/>
      <c r="C1294" s="46"/>
      <c r="D1294" s="46"/>
      <c r="E1294" s="46"/>
      <c r="F1294" s="46"/>
      <c r="G1294" s="46"/>
      <c r="H1294" s="46"/>
      <c r="J1294" s="16"/>
      <c r="K1294" s="16"/>
      <c r="L1294" s="16"/>
      <c r="M1294" s="11" t="str">
        <f t="shared" si="63"/>
        <v>AWAITING INPUT</v>
      </c>
      <c r="O1294" s="15"/>
      <c r="P1294" s="13" t="str">
        <f t="shared" si="65"/>
        <v>←</v>
      </c>
      <c r="Q1294" s="7" t="str" cm="1">
        <f t="array" ref="Q1294">_xlfn.IFS(M1294="ACTIVE","",M1294="LEAVER","ENTER DOL",M1294="LEAVER @ 31/03","ENTER DOL",M1294="OPT OUT","ENTER OPT OUT DATE",M1294="CAREER BREAK","ENTER START DATE OF CAREER BREAK",M1294="DEATH IN SERVICE","ENTER DATE OF DEATH",M1294="SWITCH TO PARTNERSHIP","ENTER SWITCH DATE",M1294="SWITCH TO ALPHA","ENTER SWITCH DATE",M1294="NEW JOINER","ENTER EMPLOYMENT START DATE",M1294="OPT IN","ENTER OPT IN DATE",M1294="NEW JOINER / LEAVER","ENTER START DATE AND DOL",M1294="NEW JOINER / OPT OUT","ENTER START DATE AND DATE OF OPT OUT",M1294="NEW JOINER / PARTNERSHIP","ENTER START DATE AND DATE OF SWITCH TO PARTNERSHIP",M1294="LEAVER FROM CAREER BREAK","ENTER DOL",M1294="LEAVER FROM OPT OUT","ENTER DOL",M1294="LEAVER FROM PARTNERSHIP","ENTER DOL",M1294="RETURN FROM CAREER BREAK","ENTER RETURN BACK DATE",M1294="INVALID COMBINATION","REVIEW INPUT",M1294="AWAITING INPUT","AWAITING INPUT",M1294="CONTINUOUS OPT OUT","",M1294="CONTINUOUS CAREER BREAK","",M1294="CONTINUOUS PARTNERSHIP","")</f>
        <v>AWAITING INPUT</v>
      </c>
      <c r="S1294" s="11" t="str">
        <f t="shared" si="64"/>
        <v/>
      </c>
    </row>
    <row r="1295" spans="1:19" ht="20.25" x14ac:dyDescent="0.25">
      <c r="A1295" s="46"/>
      <c r="B1295" s="46"/>
      <c r="C1295" s="46"/>
      <c r="D1295" s="46"/>
      <c r="E1295" s="46"/>
      <c r="F1295" s="46"/>
      <c r="G1295" s="46"/>
      <c r="H1295" s="46"/>
      <c r="J1295" s="16"/>
      <c r="K1295" s="16"/>
      <c r="L1295" s="16"/>
      <c r="M1295" s="11" t="str">
        <f t="shared" si="63"/>
        <v>AWAITING INPUT</v>
      </c>
      <c r="O1295" s="15"/>
      <c r="P1295" s="13" t="str">
        <f t="shared" si="65"/>
        <v>←</v>
      </c>
      <c r="Q1295" s="7" t="str" cm="1">
        <f t="array" ref="Q1295">_xlfn.IFS(M1295="ACTIVE","",M1295="LEAVER","ENTER DOL",M1295="LEAVER @ 31/03","ENTER DOL",M1295="OPT OUT","ENTER OPT OUT DATE",M1295="CAREER BREAK","ENTER START DATE OF CAREER BREAK",M1295="DEATH IN SERVICE","ENTER DATE OF DEATH",M1295="SWITCH TO PARTNERSHIP","ENTER SWITCH DATE",M1295="SWITCH TO ALPHA","ENTER SWITCH DATE",M1295="NEW JOINER","ENTER EMPLOYMENT START DATE",M1295="OPT IN","ENTER OPT IN DATE",M1295="NEW JOINER / LEAVER","ENTER START DATE AND DOL",M1295="NEW JOINER / OPT OUT","ENTER START DATE AND DATE OF OPT OUT",M1295="NEW JOINER / PARTNERSHIP","ENTER START DATE AND DATE OF SWITCH TO PARTNERSHIP",M1295="LEAVER FROM CAREER BREAK","ENTER DOL",M1295="LEAVER FROM OPT OUT","ENTER DOL",M1295="LEAVER FROM PARTNERSHIP","ENTER DOL",M1295="RETURN FROM CAREER BREAK","ENTER RETURN BACK DATE",M1295="INVALID COMBINATION","REVIEW INPUT",M1295="AWAITING INPUT","AWAITING INPUT",M1295="CONTINUOUS OPT OUT","",M1295="CONTINUOUS CAREER BREAK","",M1295="CONTINUOUS PARTNERSHIP","")</f>
        <v>AWAITING INPUT</v>
      </c>
      <c r="S1295" s="11" t="str">
        <f t="shared" si="64"/>
        <v/>
      </c>
    </row>
    <row r="1296" spans="1:19" ht="20.25" x14ac:dyDescent="0.25">
      <c r="A1296" s="46"/>
      <c r="B1296" s="46"/>
      <c r="C1296" s="46"/>
      <c r="D1296" s="46"/>
      <c r="E1296" s="46"/>
      <c r="F1296" s="46"/>
      <c r="G1296" s="46"/>
      <c r="H1296" s="46"/>
      <c r="J1296" s="16"/>
      <c r="K1296" s="16"/>
      <c r="L1296" s="16"/>
      <c r="M1296" s="11" t="str">
        <f t="shared" si="63"/>
        <v>AWAITING INPUT</v>
      </c>
      <c r="O1296" s="15"/>
      <c r="P1296" s="13" t="str">
        <f t="shared" si="65"/>
        <v>←</v>
      </c>
      <c r="Q1296" s="7" t="str" cm="1">
        <f t="array" ref="Q1296">_xlfn.IFS(M1296="ACTIVE","",M1296="LEAVER","ENTER DOL",M1296="LEAVER @ 31/03","ENTER DOL",M1296="OPT OUT","ENTER OPT OUT DATE",M1296="CAREER BREAK","ENTER START DATE OF CAREER BREAK",M1296="DEATH IN SERVICE","ENTER DATE OF DEATH",M1296="SWITCH TO PARTNERSHIP","ENTER SWITCH DATE",M1296="SWITCH TO ALPHA","ENTER SWITCH DATE",M1296="NEW JOINER","ENTER EMPLOYMENT START DATE",M1296="OPT IN","ENTER OPT IN DATE",M1296="NEW JOINER / LEAVER","ENTER START DATE AND DOL",M1296="NEW JOINER / OPT OUT","ENTER START DATE AND DATE OF OPT OUT",M1296="NEW JOINER / PARTNERSHIP","ENTER START DATE AND DATE OF SWITCH TO PARTNERSHIP",M1296="LEAVER FROM CAREER BREAK","ENTER DOL",M1296="LEAVER FROM OPT OUT","ENTER DOL",M1296="LEAVER FROM PARTNERSHIP","ENTER DOL",M1296="RETURN FROM CAREER BREAK","ENTER RETURN BACK DATE",M1296="INVALID COMBINATION","REVIEW INPUT",M1296="AWAITING INPUT","AWAITING INPUT",M1296="CONTINUOUS OPT OUT","",M1296="CONTINUOUS CAREER BREAK","",M1296="CONTINUOUS PARTNERSHIP","")</f>
        <v>AWAITING INPUT</v>
      </c>
      <c r="S1296" s="11" t="str">
        <f t="shared" si="64"/>
        <v/>
      </c>
    </row>
    <row r="1297" spans="1:19" ht="20.25" x14ac:dyDescent="0.25">
      <c r="A1297" s="46"/>
      <c r="B1297" s="46"/>
      <c r="C1297" s="46"/>
      <c r="D1297" s="46"/>
      <c r="E1297" s="46"/>
      <c r="F1297" s="46"/>
      <c r="G1297" s="46"/>
      <c r="H1297" s="46"/>
      <c r="J1297" s="16"/>
      <c r="K1297" s="16"/>
      <c r="L1297" s="16"/>
      <c r="M1297" s="11" t="str">
        <f t="shared" si="63"/>
        <v>AWAITING INPUT</v>
      </c>
      <c r="O1297" s="15"/>
      <c r="P1297" s="13" t="str">
        <f t="shared" si="65"/>
        <v>←</v>
      </c>
      <c r="Q1297" s="7" t="str" cm="1">
        <f t="array" ref="Q1297">_xlfn.IFS(M1297="ACTIVE","",M1297="LEAVER","ENTER DOL",M1297="LEAVER @ 31/03","ENTER DOL",M1297="OPT OUT","ENTER OPT OUT DATE",M1297="CAREER BREAK","ENTER START DATE OF CAREER BREAK",M1297="DEATH IN SERVICE","ENTER DATE OF DEATH",M1297="SWITCH TO PARTNERSHIP","ENTER SWITCH DATE",M1297="SWITCH TO ALPHA","ENTER SWITCH DATE",M1297="NEW JOINER","ENTER EMPLOYMENT START DATE",M1297="OPT IN","ENTER OPT IN DATE",M1297="NEW JOINER / LEAVER","ENTER START DATE AND DOL",M1297="NEW JOINER / OPT OUT","ENTER START DATE AND DATE OF OPT OUT",M1297="NEW JOINER / PARTNERSHIP","ENTER START DATE AND DATE OF SWITCH TO PARTNERSHIP",M1297="LEAVER FROM CAREER BREAK","ENTER DOL",M1297="LEAVER FROM OPT OUT","ENTER DOL",M1297="LEAVER FROM PARTNERSHIP","ENTER DOL",M1297="RETURN FROM CAREER BREAK","ENTER RETURN BACK DATE",M1297="INVALID COMBINATION","REVIEW INPUT",M1297="AWAITING INPUT","AWAITING INPUT",M1297="CONTINUOUS OPT OUT","",M1297="CONTINUOUS CAREER BREAK","",M1297="CONTINUOUS PARTNERSHIP","")</f>
        <v>AWAITING INPUT</v>
      </c>
      <c r="S1297" s="11" t="str">
        <f t="shared" si="64"/>
        <v/>
      </c>
    </row>
    <row r="1298" spans="1:19" ht="20.25" x14ac:dyDescent="0.25">
      <c r="A1298" s="46"/>
      <c r="B1298" s="46"/>
      <c r="C1298" s="46"/>
      <c r="D1298" s="46"/>
      <c r="E1298" s="46"/>
      <c r="F1298" s="46"/>
      <c r="G1298" s="46"/>
      <c r="H1298" s="46"/>
      <c r="J1298" s="16"/>
      <c r="K1298" s="16"/>
      <c r="L1298" s="16"/>
      <c r="M1298" s="11" t="str">
        <f t="shared" si="63"/>
        <v>AWAITING INPUT</v>
      </c>
      <c r="O1298" s="15"/>
      <c r="P1298" s="13" t="str">
        <f t="shared" si="65"/>
        <v>←</v>
      </c>
      <c r="Q1298" s="7" t="str" cm="1">
        <f t="array" ref="Q1298">_xlfn.IFS(M1298="ACTIVE","",M1298="LEAVER","ENTER DOL",M1298="LEAVER @ 31/03","ENTER DOL",M1298="OPT OUT","ENTER OPT OUT DATE",M1298="CAREER BREAK","ENTER START DATE OF CAREER BREAK",M1298="DEATH IN SERVICE","ENTER DATE OF DEATH",M1298="SWITCH TO PARTNERSHIP","ENTER SWITCH DATE",M1298="SWITCH TO ALPHA","ENTER SWITCH DATE",M1298="NEW JOINER","ENTER EMPLOYMENT START DATE",M1298="OPT IN","ENTER OPT IN DATE",M1298="NEW JOINER / LEAVER","ENTER START DATE AND DOL",M1298="NEW JOINER / OPT OUT","ENTER START DATE AND DATE OF OPT OUT",M1298="NEW JOINER / PARTNERSHIP","ENTER START DATE AND DATE OF SWITCH TO PARTNERSHIP",M1298="LEAVER FROM CAREER BREAK","ENTER DOL",M1298="LEAVER FROM OPT OUT","ENTER DOL",M1298="LEAVER FROM PARTNERSHIP","ENTER DOL",M1298="RETURN FROM CAREER BREAK","ENTER RETURN BACK DATE",M1298="INVALID COMBINATION","REVIEW INPUT",M1298="AWAITING INPUT","AWAITING INPUT",M1298="CONTINUOUS OPT OUT","",M1298="CONTINUOUS CAREER BREAK","",M1298="CONTINUOUS PARTNERSHIP","")</f>
        <v>AWAITING INPUT</v>
      </c>
      <c r="S1298" s="11" t="str">
        <f t="shared" si="64"/>
        <v/>
      </c>
    </row>
    <row r="1299" spans="1:19" ht="20.25" x14ac:dyDescent="0.25">
      <c r="A1299" s="46"/>
      <c r="B1299" s="46"/>
      <c r="C1299" s="46"/>
      <c r="D1299" s="46"/>
      <c r="E1299" s="46"/>
      <c r="F1299" s="46"/>
      <c r="G1299" s="46"/>
      <c r="H1299" s="46"/>
      <c r="J1299" s="16"/>
      <c r="K1299" s="16"/>
      <c r="L1299" s="16"/>
      <c r="M1299" s="11" t="str">
        <f t="shared" si="63"/>
        <v>AWAITING INPUT</v>
      </c>
      <c r="O1299" s="15"/>
      <c r="P1299" s="13" t="str">
        <f t="shared" si="65"/>
        <v>←</v>
      </c>
      <c r="Q1299" s="7" t="str" cm="1">
        <f t="array" ref="Q1299">_xlfn.IFS(M1299="ACTIVE","",M1299="LEAVER","ENTER DOL",M1299="LEAVER @ 31/03","ENTER DOL",M1299="OPT OUT","ENTER OPT OUT DATE",M1299="CAREER BREAK","ENTER START DATE OF CAREER BREAK",M1299="DEATH IN SERVICE","ENTER DATE OF DEATH",M1299="SWITCH TO PARTNERSHIP","ENTER SWITCH DATE",M1299="SWITCH TO ALPHA","ENTER SWITCH DATE",M1299="NEW JOINER","ENTER EMPLOYMENT START DATE",M1299="OPT IN","ENTER OPT IN DATE",M1299="NEW JOINER / LEAVER","ENTER START DATE AND DOL",M1299="NEW JOINER / OPT OUT","ENTER START DATE AND DATE OF OPT OUT",M1299="NEW JOINER / PARTNERSHIP","ENTER START DATE AND DATE OF SWITCH TO PARTNERSHIP",M1299="LEAVER FROM CAREER BREAK","ENTER DOL",M1299="LEAVER FROM OPT OUT","ENTER DOL",M1299="LEAVER FROM PARTNERSHIP","ENTER DOL",M1299="RETURN FROM CAREER BREAK","ENTER RETURN BACK DATE",M1299="INVALID COMBINATION","REVIEW INPUT",M1299="AWAITING INPUT","AWAITING INPUT",M1299="CONTINUOUS OPT OUT","",M1299="CONTINUOUS CAREER BREAK","",M1299="CONTINUOUS PARTNERSHIP","")</f>
        <v>AWAITING INPUT</v>
      </c>
      <c r="S1299" s="11" t="str">
        <f t="shared" si="64"/>
        <v/>
      </c>
    </row>
    <row r="1300" spans="1:19" ht="20.25" x14ac:dyDescent="0.25">
      <c r="A1300" s="46"/>
      <c r="B1300" s="46"/>
      <c r="C1300" s="46"/>
      <c r="D1300" s="46"/>
      <c r="E1300" s="46"/>
      <c r="F1300" s="46"/>
      <c r="G1300" s="46"/>
      <c r="H1300" s="46"/>
      <c r="J1300" s="16"/>
      <c r="K1300" s="16"/>
      <c r="L1300" s="16"/>
      <c r="M1300" s="11" t="str">
        <f t="shared" si="63"/>
        <v>AWAITING INPUT</v>
      </c>
      <c r="O1300" s="15"/>
      <c r="P1300" s="13" t="str">
        <f t="shared" si="65"/>
        <v>←</v>
      </c>
      <c r="Q1300" s="7" t="str" cm="1">
        <f t="array" ref="Q1300">_xlfn.IFS(M1300="ACTIVE","",M1300="LEAVER","ENTER DOL",M1300="LEAVER @ 31/03","ENTER DOL",M1300="OPT OUT","ENTER OPT OUT DATE",M1300="CAREER BREAK","ENTER START DATE OF CAREER BREAK",M1300="DEATH IN SERVICE","ENTER DATE OF DEATH",M1300="SWITCH TO PARTNERSHIP","ENTER SWITCH DATE",M1300="SWITCH TO ALPHA","ENTER SWITCH DATE",M1300="NEW JOINER","ENTER EMPLOYMENT START DATE",M1300="OPT IN","ENTER OPT IN DATE",M1300="NEW JOINER / LEAVER","ENTER START DATE AND DOL",M1300="NEW JOINER / OPT OUT","ENTER START DATE AND DATE OF OPT OUT",M1300="NEW JOINER / PARTNERSHIP","ENTER START DATE AND DATE OF SWITCH TO PARTNERSHIP",M1300="LEAVER FROM CAREER BREAK","ENTER DOL",M1300="LEAVER FROM OPT OUT","ENTER DOL",M1300="LEAVER FROM PARTNERSHIP","ENTER DOL",M1300="RETURN FROM CAREER BREAK","ENTER RETURN BACK DATE",M1300="INVALID COMBINATION","REVIEW INPUT",M1300="AWAITING INPUT","AWAITING INPUT",M1300="CONTINUOUS OPT OUT","",M1300="CONTINUOUS CAREER BREAK","",M1300="CONTINUOUS PARTNERSHIP","")</f>
        <v>AWAITING INPUT</v>
      </c>
      <c r="S1300" s="11" t="str">
        <f t="shared" si="64"/>
        <v/>
      </c>
    </row>
    <row r="1301" spans="1:19" ht="20.25" x14ac:dyDescent="0.25">
      <c r="A1301" s="46"/>
      <c r="B1301" s="46"/>
      <c r="C1301" s="46"/>
      <c r="D1301" s="46"/>
      <c r="E1301" s="46"/>
      <c r="F1301" s="46"/>
      <c r="G1301" s="46"/>
      <c r="H1301" s="46"/>
      <c r="J1301" s="16"/>
      <c r="K1301" s="16"/>
      <c r="L1301" s="16"/>
      <c r="M1301" s="11" t="str">
        <f t="shared" si="63"/>
        <v>AWAITING INPUT</v>
      </c>
      <c r="O1301" s="15"/>
      <c r="P1301" s="13" t="str">
        <f t="shared" si="65"/>
        <v>←</v>
      </c>
      <c r="Q1301" s="7" t="str" cm="1">
        <f t="array" ref="Q1301">_xlfn.IFS(M1301="ACTIVE","",M1301="LEAVER","ENTER DOL",M1301="LEAVER @ 31/03","ENTER DOL",M1301="OPT OUT","ENTER OPT OUT DATE",M1301="CAREER BREAK","ENTER START DATE OF CAREER BREAK",M1301="DEATH IN SERVICE","ENTER DATE OF DEATH",M1301="SWITCH TO PARTNERSHIP","ENTER SWITCH DATE",M1301="SWITCH TO ALPHA","ENTER SWITCH DATE",M1301="NEW JOINER","ENTER EMPLOYMENT START DATE",M1301="OPT IN","ENTER OPT IN DATE",M1301="NEW JOINER / LEAVER","ENTER START DATE AND DOL",M1301="NEW JOINER / OPT OUT","ENTER START DATE AND DATE OF OPT OUT",M1301="NEW JOINER / PARTNERSHIP","ENTER START DATE AND DATE OF SWITCH TO PARTNERSHIP",M1301="LEAVER FROM CAREER BREAK","ENTER DOL",M1301="LEAVER FROM OPT OUT","ENTER DOL",M1301="LEAVER FROM PARTNERSHIP","ENTER DOL",M1301="RETURN FROM CAREER BREAK","ENTER RETURN BACK DATE",M1301="INVALID COMBINATION","REVIEW INPUT",M1301="AWAITING INPUT","AWAITING INPUT",M1301="CONTINUOUS OPT OUT","",M1301="CONTINUOUS CAREER BREAK","",M1301="CONTINUOUS PARTNERSHIP","")</f>
        <v>AWAITING INPUT</v>
      </c>
      <c r="S1301" s="11" t="str">
        <f t="shared" si="64"/>
        <v/>
      </c>
    </row>
    <row r="1302" spans="1:19" ht="20.25" x14ac:dyDescent="0.25">
      <c r="A1302" s="46"/>
      <c r="B1302" s="46"/>
      <c r="C1302" s="46"/>
      <c r="D1302" s="46"/>
      <c r="E1302" s="46"/>
      <c r="F1302" s="46"/>
      <c r="G1302" s="46"/>
      <c r="H1302" s="46"/>
      <c r="J1302" s="16"/>
      <c r="K1302" s="16"/>
      <c r="L1302" s="16"/>
      <c r="M1302" s="11" t="str">
        <f t="shared" si="63"/>
        <v>AWAITING INPUT</v>
      </c>
      <c r="O1302" s="15"/>
      <c r="P1302" s="13" t="str">
        <f t="shared" si="65"/>
        <v>←</v>
      </c>
      <c r="Q1302" s="7" t="str" cm="1">
        <f t="array" ref="Q1302">_xlfn.IFS(M1302="ACTIVE","",M1302="LEAVER","ENTER DOL",M1302="LEAVER @ 31/03","ENTER DOL",M1302="OPT OUT","ENTER OPT OUT DATE",M1302="CAREER BREAK","ENTER START DATE OF CAREER BREAK",M1302="DEATH IN SERVICE","ENTER DATE OF DEATH",M1302="SWITCH TO PARTNERSHIP","ENTER SWITCH DATE",M1302="SWITCH TO ALPHA","ENTER SWITCH DATE",M1302="NEW JOINER","ENTER EMPLOYMENT START DATE",M1302="OPT IN","ENTER OPT IN DATE",M1302="NEW JOINER / LEAVER","ENTER START DATE AND DOL",M1302="NEW JOINER / OPT OUT","ENTER START DATE AND DATE OF OPT OUT",M1302="NEW JOINER / PARTNERSHIP","ENTER START DATE AND DATE OF SWITCH TO PARTNERSHIP",M1302="LEAVER FROM CAREER BREAK","ENTER DOL",M1302="LEAVER FROM OPT OUT","ENTER DOL",M1302="LEAVER FROM PARTNERSHIP","ENTER DOL",M1302="RETURN FROM CAREER BREAK","ENTER RETURN BACK DATE",M1302="INVALID COMBINATION","REVIEW INPUT",M1302="AWAITING INPUT","AWAITING INPUT",M1302="CONTINUOUS OPT OUT","",M1302="CONTINUOUS CAREER BREAK","",M1302="CONTINUOUS PARTNERSHIP","")</f>
        <v>AWAITING INPUT</v>
      </c>
      <c r="S1302" s="11" t="str">
        <f t="shared" si="64"/>
        <v/>
      </c>
    </row>
    <row r="1303" spans="1:19" ht="20.25" x14ac:dyDescent="0.25">
      <c r="A1303" s="46"/>
      <c r="B1303" s="46"/>
      <c r="C1303" s="46"/>
      <c r="D1303" s="46"/>
      <c r="E1303" s="46"/>
      <c r="F1303" s="46"/>
      <c r="G1303" s="46"/>
      <c r="H1303" s="46"/>
      <c r="J1303" s="16"/>
      <c r="K1303" s="16"/>
      <c r="L1303" s="16"/>
      <c r="M1303" s="11" t="str">
        <f t="shared" si="63"/>
        <v>AWAITING INPUT</v>
      </c>
      <c r="O1303" s="15"/>
      <c r="P1303" s="13" t="str">
        <f t="shared" si="65"/>
        <v>←</v>
      </c>
      <c r="Q1303" s="7" t="str" cm="1">
        <f t="array" ref="Q1303">_xlfn.IFS(M1303="ACTIVE","",M1303="LEAVER","ENTER DOL",M1303="LEAVER @ 31/03","ENTER DOL",M1303="OPT OUT","ENTER OPT OUT DATE",M1303="CAREER BREAK","ENTER START DATE OF CAREER BREAK",M1303="DEATH IN SERVICE","ENTER DATE OF DEATH",M1303="SWITCH TO PARTNERSHIP","ENTER SWITCH DATE",M1303="SWITCH TO ALPHA","ENTER SWITCH DATE",M1303="NEW JOINER","ENTER EMPLOYMENT START DATE",M1303="OPT IN","ENTER OPT IN DATE",M1303="NEW JOINER / LEAVER","ENTER START DATE AND DOL",M1303="NEW JOINER / OPT OUT","ENTER START DATE AND DATE OF OPT OUT",M1303="NEW JOINER / PARTNERSHIP","ENTER START DATE AND DATE OF SWITCH TO PARTNERSHIP",M1303="LEAVER FROM CAREER BREAK","ENTER DOL",M1303="LEAVER FROM OPT OUT","ENTER DOL",M1303="LEAVER FROM PARTNERSHIP","ENTER DOL",M1303="RETURN FROM CAREER BREAK","ENTER RETURN BACK DATE",M1303="INVALID COMBINATION","REVIEW INPUT",M1303="AWAITING INPUT","AWAITING INPUT",M1303="CONTINUOUS OPT OUT","",M1303="CONTINUOUS CAREER BREAK","",M1303="CONTINUOUS PARTNERSHIP","")</f>
        <v>AWAITING INPUT</v>
      </c>
      <c r="S1303" s="11" t="str">
        <f t="shared" si="64"/>
        <v/>
      </c>
    </row>
    <row r="1304" spans="1:19" ht="20.25" x14ac:dyDescent="0.25">
      <c r="A1304" s="46"/>
      <c r="B1304" s="46"/>
      <c r="C1304" s="46"/>
      <c r="D1304" s="46"/>
      <c r="E1304" s="46"/>
      <c r="F1304" s="46"/>
      <c r="G1304" s="46"/>
      <c r="H1304" s="46"/>
      <c r="J1304" s="16"/>
      <c r="K1304" s="16"/>
      <c r="L1304" s="16"/>
      <c r="M1304" s="11" t="str">
        <f t="shared" si="63"/>
        <v>AWAITING INPUT</v>
      </c>
      <c r="O1304" s="15"/>
      <c r="P1304" s="13" t="str">
        <f t="shared" si="65"/>
        <v>←</v>
      </c>
      <c r="Q1304" s="7" t="str" cm="1">
        <f t="array" ref="Q1304">_xlfn.IFS(M1304="ACTIVE","",M1304="LEAVER","ENTER DOL",M1304="LEAVER @ 31/03","ENTER DOL",M1304="OPT OUT","ENTER OPT OUT DATE",M1304="CAREER BREAK","ENTER START DATE OF CAREER BREAK",M1304="DEATH IN SERVICE","ENTER DATE OF DEATH",M1304="SWITCH TO PARTNERSHIP","ENTER SWITCH DATE",M1304="SWITCH TO ALPHA","ENTER SWITCH DATE",M1304="NEW JOINER","ENTER EMPLOYMENT START DATE",M1304="OPT IN","ENTER OPT IN DATE",M1304="NEW JOINER / LEAVER","ENTER START DATE AND DOL",M1304="NEW JOINER / OPT OUT","ENTER START DATE AND DATE OF OPT OUT",M1304="NEW JOINER / PARTNERSHIP","ENTER START DATE AND DATE OF SWITCH TO PARTNERSHIP",M1304="LEAVER FROM CAREER BREAK","ENTER DOL",M1304="LEAVER FROM OPT OUT","ENTER DOL",M1304="LEAVER FROM PARTNERSHIP","ENTER DOL",M1304="RETURN FROM CAREER BREAK","ENTER RETURN BACK DATE",M1304="INVALID COMBINATION","REVIEW INPUT",M1304="AWAITING INPUT","AWAITING INPUT",M1304="CONTINUOUS OPT OUT","",M1304="CONTINUOUS CAREER BREAK","",M1304="CONTINUOUS PARTNERSHIP","")</f>
        <v>AWAITING INPUT</v>
      </c>
      <c r="S1304" s="11" t="str">
        <f t="shared" si="64"/>
        <v/>
      </c>
    </row>
    <row r="1305" spans="1:19" ht="20.25" x14ac:dyDescent="0.25">
      <c r="A1305" s="46"/>
      <c r="B1305" s="46"/>
      <c r="C1305" s="46"/>
      <c r="D1305" s="46"/>
      <c r="E1305" s="46"/>
      <c r="F1305" s="46"/>
      <c r="G1305" s="46"/>
      <c r="H1305" s="46"/>
      <c r="J1305" s="16"/>
      <c r="K1305" s="16"/>
      <c r="L1305" s="16"/>
      <c r="M1305" s="11" t="str">
        <f t="shared" si="63"/>
        <v>AWAITING INPUT</v>
      </c>
      <c r="O1305" s="15"/>
      <c r="P1305" s="13" t="str">
        <f t="shared" si="65"/>
        <v>←</v>
      </c>
      <c r="Q1305" s="7" t="str" cm="1">
        <f t="array" ref="Q1305">_xlfn.IFS(M1305="ACTIVE","",M1305="LEAVER","ENTER DOL",M1305="LEAVER @ 31/03","ENTER DOL",M1305="OPT OUT","ENTER OPT OUT DATE",M1305="CAREER BREAK","ENTER START DATE OF CAREER BREAK",M1305="DEATH IN SERVICE","ENTER DATE OF DEATH",M1305="SWITCH TO PARTNERSHIP","ENTER SWITCH DATE",M1305="SWITCH TO ALPHA","ENTER SWITCH DATE",M1305="NEW JOINER","ENTER EMPLOYMENT START DATE",M1305="OPT IN","ENTER OPT IN DATE",M1305="NEW JOINER / LEAVER","ENTER START DATE AND DOL",M1305="NEW JOINER / OPT OUT","ENTER START DATE AND DATE OF OPT OUT",M1305="NEW JOINER / PARTNERSHIP","ENTER START DATE AND DATE OF SWITCH TO PARTNERSHIP",M1305="LEAVER FROM CAREER BREAK","ENTER DOL",M1305="LEAVER FROM OPT OUT","ENTER DOL",M1305="LEAVER FROM PARTNERSHIP","ENTER DOL",M1305="RETURN FROM CAREER BREAK","ENTER RETURN BACK DATE",M1305="INVALID COMBINATION","REVIEW INPUT",M1305="AWAITING INPUT","AWAITING INPUT",M1305="CONTINUOUS OPT OUT","",M1305="CONTINUOUS CAREER BREAK","",M1305="CONTINUOUS PARTNERSHIP","")</f>
        <v>AWAITING INPUT</v>
      </c>
      <c r="S1305" s="11" t="str">
        <f t="shared" si="64"/>
        <v/>
      </c>
    </row>
    <row r="1306" spans="1:19" ht="20.25" x14ac:dyDescent="0.25">
      <c r="A1306" s="46"/>
      <c r="B1306" s="46"/>
      <c r="C1306" s="46"/>
      <c r="D1306" s="46"/>
      <c r="E1306" s="46"/>
      <c r="F1306" s="46"/>
      <c r="G1306" s="46"/>
      <c r="H1306" s="46"/>
      <c r="J1306" s="16"/>
      <c r="K1306" s="16"/>
      <c r="L1306" s="16"/>
      <c r="M1306" s="11" t="str">
        <f t="shared" si="63"/>
        <v>AWAITING INPUT</v>
      </c>
      <c r="O1306" s="15"/>
      <c r="P1306" s="13" t="str">
        <f t="shared" si="65"/>
        <v>←</v>
      </c>
      <c r="Q1306" s="7" t="str" cm="1">
        <f t="array" ref="Q1306">_xlfn.IFS(M1306="ACTIVE","",M1306="LEAVER","ENTER DOL",M1306="LEAVER @ 31/03","ENTER DOL",M1306="OPT OUT","ENTER OPT OUT DATE",M1306="CAREER BREAK","ENTER START DATE OF CAREER BREAK",M1306="DEATH IN SERVICE","ENTER DATE OF DEATH",M1306="SWITCH TO PARTNERSHIP","ENTER SWITCH DATE",M1306="SWITCH TO ALPHA","ENTER SWITCH DATE",M1306="NEW JOINER","ENTER EMPLOYMENT START DATE",M1306="OPT IN","ENTER OPT IN DATE",M1306="NEW JOINER / LEAVER","ENTER START DATE AND DOL",M1306="NEW JOINER / OPT OUT","ENTER START DATE AND DATE OF OPT OUT",M1306="NEW JOINER / PARTNERSHIP","ENTER START DATE AND DATE OF SWITCH TO PARTNERSHIP",M1306="LEAVER FROM CAREER BREAK","ENTER DOL",M1306="LEAVER FROM OPT OUT","ENTER DOL",M1306="LEAVER FROM PARTNERSHIP","ENTER DOL",M1306="RETURN FROM CAREER BREAK","ENTER RETURN BACK DATE",M1306="INVALID COMBINATION","REVIEW INPUT",M1306="AWAITING INPUT","AWAITING INPUT",M1306="CONTINUOUS OPT OUT","",M1306="CONTINUOUS CAREER BREAK","",M1306="CONTINUOUS PARTNERSHIP","")</f>
        <v>AWAITING INPUT</v>
      </c>
      <c r="S1306" s="11" t="str">
        <f t="shared" si="64"/>
        <v/>
      </c>
    </row>
    <row r="1307" spans="1:19" ht="20.25" x14ac:dyDescent="0.25">
      <c r="A1307" s="46"/>
      <c r="B1307" s="46"/>
      <c r="C1307" s="46"/>
      <c r="D1307" s="46"/>
      <c r="E1307" s="46"/>
      <c r="F1307" s="46"/>
      <c r="G1307" s="46"/>
      <c r="H1307" s="46"/>
      <c r="J1307" s="16"/>
      <c r="K1307" s="16"/>
      <c r="L1307" s="16"/>
      <c r="M1307" s="11" t="str">
        <f t="shared" si="63"/>
        <v>AWAITING INPUT</v>
      </c>
      <c r="O1307" s="15"/>
      <c r="P1307" s="13" t="str">
        <f t="shared" si="65"/>
        <v>←</v>
      </c>
      <c r="Q1307" s="7" t="str" cm="1">
        <f t="array" ref="Q1307">_xlfn.IFS(M1307="ACTIVE","",M1307="LEAVER","ENTER DOL",M1307="LEAVER @ 31/03","ENTER DOL",M1307="OPT OUT","ENTER OPT OUT DATE",M1307="CAREER BREAK","ENTER START DATE OF CAREER BREAK",M1307="DEATH IN SERVICE","ENTER DATE OF DEATH",M1307="SWITCH TO PARTNERSHIP","ENTER SWITCH DATE",M1307="SWITCH TO ALPHA","ENTER SWITCH DATE",M1307="NEW JOINER","ENTER EMPLOYMENT START DATE",M1307="OPT IN","ENTER OPT IN DATE",M1307="NEW JOINER / LEAVER","ENTER START DATE AND DOL",M1307="NEW JOINER / OPT OUT","ENTER START DATE AND DATE OF OPT OUT",M1307="NEW JOINER / PARTNERSHIP","ENTER START DATE AND DATE OF SWITCH TO PARTNERSHIP",M1307="LEAVER FROM CAREER BREAK","ENTER DOL",M1307="LEAVER FROM OPT OUT","ENTER DOL",M1307="LEAVER FROM PARTNERSHIP","ENTER DOL",M1307="RETURN FROM CAREER BREAK","ENTER RETURN BACK DATE",M1307="INVALID COMBINATION","REVIEW INPUT",M1307="AWAITING INPUT","AWAITING INPUT",M1307="CONTINUOUS OPT OUT","",M1307="CONTINUOUS CAREER BREAK","",M1307="CONTINUOUS PARTNERSHIP","")</f>
        <v>AWAITING INPUT</v>
      </c>
      <c r="S1307" s="11" t="str">
        <f t="shared" si="64"/>
        <v/>
      </c>
    </row>
    <row r="1308" spans="1:19" ht="20.25" x14ac:dyDescent="0.25">
      <c r="A1308" s="46"/>
      <c r="B1308" s="46"/>
      <c r="C1308" s="46"/>
      <c r="D1308" s="46"/>
      <c r="E1308" s="46"/>
      <c r="F1308" s="46"/>
      <c r="G1308" s="46"/>
      <c r="H1308" s="46"/>
      <c r="J1308" s="16"/>
      <c r="K1308" s="16"/>
      <c r="L1308" s="16"/>
      <c r="M1308" s="11" t="str">
        <f t="shared" si="63"/>
        <v>AWAITING INPUT</v>
      </c>
      <c r="O1308" s="15"/>
      <c r="P1308" s="13" t="str">
        <f t="shared" si="65"/>
        <v>←</v>
      </c>
      <c r="Q1308" s="7" t="str" cm="1">
        <f t="array" ref="Q1308">_xlfn.IFS(M1308="ACTIVE","",M1308="LEAVER","ENTER DOL",M1308="LEAVER @ 31/03","ENTER DOL",M1308="OPT OUT","ENTER OPT OUT DATE",M1308="CAREER BREAK","ENTER START DATE OF CAREER BREAK",M1308="DEATH IN SERVICE","ENTER DATE OF DEATH",M1308="SWITCH TO PARTNERSHIP","ENTER SWITCH DATE",M1308="SWITCH TO ALPHA","ENTER SWITCH DATE",M1308="NEW JOINER","ENTER EMPLOYMENT START DATE",M1308="OPT IN","ENTER OPT IN DATE",M1308="NEW JOINER / LEAVER","ENTER START DATE AND DOL",M1308="NEW JOINER / OPT OUT","ENTER START DATE AND DATE OF OPT OUT",M1308="NEW JOINER / PARTNERSHIP","ENTER START DATE AND DATE OF SWITCH TO PARTNERSHIP",M1308="LEAVER FROM CAREER BREAK","ENTER DOL",M1308="LEAVER FROM OPT OUT","ENTER DOL",M1308="LEAVER FROM PARTNERSHIP","ENTER DOL",M1308="RETURN FROM CAREER BREAK","ENTER RETURN BACK DATE",M1308="INVALID COMBINATION","REVIEW INPUT",M1308="AWAITING INPUT","AWAITING INPUT",M1308="CONTINUOUS OPT OUT","",M1308="CONTINUOUS CAREER BREAK","",M1308="CONTINUOUS PARTNERSHIP","")</f>
        <v>AWAITING INPUT</v>
      </c>
      <c r="S1308" s="11" t="str">
        <f t="shared" si="64"/>
        <v/>
      </c>
    </row>
    <row r="1309" spans="1:19" ht="20.25" x14ac:dyDescent="0.25">
      <c r="A1309" s="46"/>
      <c r="B1309" s="46"/>
      <c r="C1309" s="46"/>
      <c r="D1309" s="46"/>
      <c r="E1309" s="46"/>
      <c r="F1309" s="46"/>
      <c r="G1309" s="46"/>
      <c r="H1309" s="46"/>
      <c r="J1309" s="16"/>
      <c r="K1309" s="16"/>
      <c r="L1309" s="16"/>
      <c r="M1309" s="11" t="str">
        <f t="shared" si="63"/>
        <v>AWAITING INPUT</v>
      </c>
      <c r="O1309" s="15"/>
      <c r="P1309" s="13" t="str">
        <f t="shared" si="65"/>
        <v>←</v>
      </c>
      <c r="Q1309" s="7" t="str" cm="1">
        <f t="array" ref="Q1309">_xlfn.IFS(M1309="ACTIVE","",M1309="LEAVER","ENTER DOL",M1309="LEAVER @ 31/03","ENTER DOL",M1309="OPT OUT","ENTER OPT OUT DATE",M1309="CAREER BREAK","ENTER START DATE OF CAREER BREAK",M1309="DEATH IN SERVICE","ENTER DATE OF DEATH",M1309="SWITCH TO PARTNERSHIP","ENTER SWITCH DATE",M1309="SWITCH TO ALPHA","ENTER SWITCH DATE",M1309="NEW JOINER","ENTER EMPLOYMENT START DATE",M1309="OPT IN","ENTER OPT IN DATE",M1309="NEW JOINER / LEAVER","ENTER START DATE AND DOL",M1309="NEW JOINER / OPT OUT","ENTER START DATE AND DATE OF OPT OUT",M1309="NEW JOINER / PARTNERSHIP","ENTER START DATE AND DATE OF SWITCH TO PARTNERSHIP",M1309="LEAVER FROM CAREER BREAK","ENTER DOL",M1309="LEAVER FROM OPT OUT","ENTER DOL",M1309="LEAVER FROM PARTNERSHIP","ENTER DOL",M1309="RETURN FROM CAREER BREAK","ENTER RETURN BACK DATE",M1309="INVALID COMBINATION","REVIEW INPUT",M1309="AWAITING INPUT","AWAITING INPUT",M1309="CONTINUOUS OPT OUT","",M1309="CONTINUOUS CAREER BREAK","",M1309="CONTINUOUS PARTNERSHIP","")</f>
        <v>AWAITING INPUT</v>
      </c>
      <c r="S1309" s="11" t="str">
        <f t="shared" si="64"/>
        <v/>
      </c>
    </row>
    <row r="1310" spans="1:19" ht="20.25" x14ac:dyDescent="0.25">
      <c r="A1310" s="46"/>
      <c r="B1310" s="46"/>
      <c r="C1310" s="46"/>
      <c r="D1310" s="46"/>
      <c r="E1310" s="46"/>
      <c r="F1310" s="46"/>
      <c r="G1310" s="46"/>
      <c r="H1310" s="46"/>
      <c r="J1310" s="16"/>
      <c r="K1310" s="16"/>
      <c r="L1310" s="16"/>
      <c r="M1310" s="11" t="str">
        <f t="shared" si="63"/>
        <v>AWAITING INPUT</v>
      </c>
      <c r="O1310" s="15"/>
      <c r="P1310" s="13" t="str">
        <f t="shared" si="65"/>
        <v>←</v>
      </c>
      <c r="Q1310" s="7" t="str" cm="1">
        <f t="array" ref="Q1310">_xlfn.IFS(M1310="ACTIVE","",M1310="LEAVER","ENTER DOL",M1310="LEAVER @ 31/03","ENTER DOL",M1310="OPT OUT","ENTER OPT OUT DATE",M1310="CAREER BREAK","ENTER START DATE OF CAREER BREAK",M1310="DEATH IN SERVICE","ENTER DATE OF DEATH",M1310="SWITCH TO PARTNERSHIP","ENTER SWITCH DATE",M1310="SWITCH TO ALPHA","ENTER SWITCH DATE",M1310="NEW JOINER","ENTER EMPLOYMENT START DATE",M1310="OPT IN","ENTER OPT IN DATE",M1310="NEW JOINER / LEAVER","ENTER START DATE AND DOL",M1310="NEW JOINER / OPT OUT","ENTER START DATE AND DATE OF OPT OUT",M1310="NEW JOINER / PARTNERSHIP","ENTER START DATE AND DATE OF SWITCH TO PARTNERSHIP",M1310="LEAVER FROM CAREER BREAK","ENTER DOL",M1310="LEAVER FROM OPT OUT","ENTER DOL",M1310="LEAVER FROM PARTNERSHIP","ENTER DOL",M1310="RETURN FROM CAREER BREAK","ENTER RETURN BACK DATE",M1310="INVALID COMBINATION","REVIEW INPUT",M1310="AWAITING INPUT","AWAITING INPUT",M1310="CONTINUOUS OPT OUT","",M1310="CONTINUOUS CAREER BREAK","",M1310="CONTINUOUS PARTNERSHIP","")</f>
        <v>AWAITING INPUT</v>
      </c>
      <c r="S1310" s="11" t="str">
        <f t="shared" si="64"/>
        <v/>
      </c>
    </row>
    <row r="1311" spans="1:19" ht="20.25" x14ac:dyDescent="0.25">
      <c r="A1311" s="46"/>
      <c r="B1311" s="46"/>
      <c r="C1311" s="46"/>
      <c r="D1311" s="46"/>
      <c r="E1311" s="46"/>
      <c r="F1311" s="46"/>
      <c r="G1311" s="46"/>
      <c r="H1311" s="46"/>
      <c r="J1311" s="16"/>
      <c r="K1311" s="16"/>
      <c r="L1311" s="16"/>
      <c r="M1311" s="11" t="str">
        <f t="shared" si="63"/>
        <v>AWAITING INPUT</v>
      </c>
      <c r="O1311" s="15"/>
      <c r="P1311" s="13" t="str">
        <f t="shared" si="65"/>
        <v>←</v>
      </c>
      <c r="Q1311" s="7" t="str" cm="1">
        <f t="array" ref="Q1311">_xlfn.IFS(M1311="ACTIVE","",M1311="LEAVER","ENTER DOL",M1311="LEAVER @ 31/03","ENTER DOL",M1311="OPT OUT","ENTER OPT OUT DATE",M1311="CAREER BREAK","ENTER START DATE OF CAREER BREAK",M1311="DEATH IN SERVICE","ENTER DATE OF DEATH",M1311="SWITCH TO PARTNERSHIP","ENTER SWITCH DATE",M1311="SWITCH TO ALPHA","ENTER SWITCH DATE",M1311="NEW JOINER","ENTER EMPLOYMENT START DATE",M1311="OPT IN","ENTER OPT IN DATE",M1311="NEW JOINER / LEAVER","ENTER START DATE AND DOL",M1311="NEW JOINER / OPT OUT","ENTER START DATE AND DATE OF OPT OUT",M1311="NEW JOINER / PARTNERSHIP","ENTER START DATE AND DATE OF SWITCH TO PARTNERSHIP",M1311="LEAVER FROM CAREER BREAK","ENTER DOL",M1311="LEAVER FROM OPT OUT","ENTER DOL",M1311="LEAVER FROM PARTNERSHIP","ENTER DOL",M1311="RETURN FROM CAREER BREAK","ENTER RETURN BACK DATE",M1311="INVALID COMBINATION","REVIEW INPUT",M1311="AWAITING INPUT","AWAITING INPUT",M1311="CONTINUOUS OPT OUT","",M1311="CONTINUOUS CAREER BREAK","",M1311="CONTINUOUS PARTNERSHIP","")</f>
        <v>AWAITING INPUT</v>
      </c>
      <c r="S1311" s="11" t="str">
        <f t="shared" si="64"/>
        <v/>
      </c>
    </row>
    <row r="1312" spans="1:19" ht="20.25" x14ac:dyDescent="0.25">
      <c r="A1312" s="46"/>
      <c r="B1312" s="46"/>
      <c r="C1312" s="46"/>
      <c r="D1312" s="46"/>
      <c r="E1312" s="46"/>
      <c r="F1312" s="46"/>
      <c r="G1312" s="46"/>
      <c r="H1312" s="46"/>
      <c r="J1312" s="16"/>
      <c r="K1312" s="16"/>
      <c r="L1312" s="16"/>
      <c r="M1312" s="11" t="str">
        <f t="shared" si="63"/>
        <v>AWAITING INPUT</v>
      </c>
      <c r="O1312" s="15"/>
      <c r="P1312" s="13" t="str">
        <f t="shared" si="65"/>
        <v>←</v>
      </c>
      <c r="Q1312" s="7" t="str" cm="1">
        <f t="array" ref="Q1312">_xlfn.IFS(M1312="ACTIVE","",M1312="LEAVER","ENTER DOL",M1312="LEAVER @ 31/03","ENTER DOL",M1312="OPT OUT","ENTER OPT OUT DATE",M1312="CAREER BREAK","ENTER START DATE OF CAREER BREAK",M1312="DEATH IN SERVICE","ENTER DATE OF DEATH",M1312="SWITCH TO PARTNERSHIP","ENTER SWITCH DATE",M1312="SWITCH TO ALPHA","ENTER SWITCH DATE",M1312="NEW JOINER","ENTER EMPLOYMENT START DATE",M1312="OPT IN","ENTER OPT IN DATE",M1312="NEW JOINER / LEAVER","ENTER START DATE AND DOL",M1312="NEW JOINER / OPT OUT","ENTER START DATE AND DATE OF OPT OUT",M1312="NEW JOINER / PARTNERSHIP","ENTER START DATE AND DATE OF SWITCH TO PARTNERSHIP",M1312="LEAVER FROM CAREER BREAK","ENTER DOL",M1312="LEAVER FROM OPT OUT","ENTER DOL",M1312="LEAVER FROM PARTNERSHIP","ENTER DOL",M1312="RETURN FROM CAREER BREAK","ENTER RETURN BACK DATE",M1312="INVALID COMBINATION","REVIEW INPUT",M1312="AWAITING INPUT","AWAITING INPUT",M1312="CONTINUOUS OPT OUT","",M1312="CONTINUOUS CAREER BREAK","",M1312="CONTINUOUS PARTNERSHIP","")</f>
        <v>AWAITING INPUT</v>
      </c>
      <c r="S1312" s="11" t="str">
        <f t="shared" si="64"/>
        <v/>
      </c>
    </row>
    <row r="1313" spans="1:19" ht="20.25" x14ac:dyDescent="0.25">
      <c r="A1313" s="46"/>
      <c r="B1313" s="46"/>
      <c r="C1313" s="46"/>
      <c r="D1313" s="46"/>
      <c r="E1313" s="46"/>
      <c r="F1313" s="46"/>
      <c r="G1313" s="46"/>
      <c r="H1313" s="46"/>
      <c r="J1313" s="16"/>
      <c r="K1313" s="16"/>
      <c r="L1313" s="16"/>
      <c r="M1313" s="11" t="str">
        <f t="shared" si="63"/>
        <v>AWAITING INPUT</v>
      </c>
      <c r="O1313" s="15"/>
      <c r="P1313" s="13" t="str">
        <f t="shared" si="65"/>
        <v>←</v>
      </c>
      <c r="Q1313" s="7" t="str" cm="1">
        <f t="array" ref="Q1313">_xlfn.IFS(M1313="ACTIVE","",M1313="LEAVER","ENTER DOL",M1313="LEAVER @ 31/03","ENTER DOL",M1313="OPT OUT","ENTER OPT OUT DATE",M1313="CAREER BREAK","ENTER START DATE OF CAREER BREAK",M1313="DEATH IN SERVICE","ENTER DATE OF DEATH",M1313="SWITCH TO PARTNERSHIP","ENTER SWITCH DATE",M1313="SWITCH TO ALPHA","ENTER SWITCH DATE",M1313="NEW JOINER","ENTER EMPLOYMENT START DATE",M1313="OPT IN","ENTER OPT IN DATE",M1313="NEW JOINER / LEAVER","ENTER START DATE AND DOL",M1313="NEW JOINER / OPT OUT","ENTER START DATE AND DATE OF OPT OUT",M1313="NEW JOINER / PARTNERSHIP","ENTER START DATE AND DATE OF SWITCH TO PARTNERSHIP",M1313="LEAVER FROM CAREER BREAK","ENTER DOL",M1313="LEAVER FROM OPT OUT","ENTER DOL",M1313="LEAVER FROM PARTNERSHIP","ENTER DOL",M1313="RETURN FROM CAREER BREAK","ENTER RETURN BACK DATE",M1313="INVALID COMBINATION","REVIEW INPUT",M1313="AWAITING INPUT","AWAITING INPUT",M1313="CONTINUOUS OPT OUT","",M1313="CONTINUOUS CAREER BREAK","",M1313="CONTINUOUS PARTNERSHIP","")</f>
        <v>AWAITING INPUT</v>
      </c>
      <c r="S1313" s="11" t="str">
        <f t="shared" si="64"/>
        <v/>
      </c>
    </row>
    <row r="1314" spans="1:19" ht="20.25" x14ac:dyDescent="0.25">
      <c r="A1314" s="46"/>
      <c r="B1314" s="46"/>
      <c r="C1314" s="46"/>
      <c r="D1314" s="46"/>
      <c r="E1314" s="46"/>
      <c r="F1314" s="46"/>
      <c r="G1314" s="46"/>
      <c r="H1314" s="46"/>
      <c r="J1314" s="16"/>
      <c r="K1314" s="16"/>
      <c r="L1314" s="16"/>
      <c r="M1314" s="11" t="str">
        <f t="shared" si="63"/>
        <v>AWAITING INPUT</v>
      </c>
      <c r="O1314" s="15"/>
      <c r="P1314" s="13" t="str">
        <f t="shared" si="65"/>
        <v>←</v>
      </c>
      <c r="Q1314" s="7" t="str" cm="1">
        <f t="array" ref="Q1314">_xlfn.IFS(M1314="ACTIVE","",M1314="LEAVER","ENTER DOL",M1314="LEAVER @ 31/03","ENTER DOL",M1314="OPT OUT","ENTER OPT OUT DATE",M1314="CAREER BREAK","ENTER START DATE OF CAREER BREAK",M1314="DEATH IN SERVICE","ENTER DATE OF DEATH",M1314="SWITCH TO PARTNERSHIP","ENTER SWITCH DATE",M1314="SWITCH TO ALPHA","ENTER SWITCH DATE",M1314="NEW JOINER","ENTER EMPLOYMENT START DATE",M1314="OPT IN","ENTER OPT IN DATE",M1314="NEW JOINER / LEAVER","ENTER START DATE AND DOL",M1314="NEW JOINER / OPT OUT","ENTER START DATE AND DATE OF OPT OUT",M1314="NEW JOINER / PARTNERSHIP","ENTER START DATE AND DATE OF SWITCH TO PARTNERSHIP",M1314="LEAVER FROM CAREER BREAK","ENTER DOL",M1314="LEAVER FROM OPT OUT","ENTER DOL",M1314="LEAVER FROM PARTNERSHIP","ENTER DOL",M1314="RETURN FROM CAREER BREAK","ENTER RETURN BACK DATE",M1314="INVALID COMBINATION","REVIEW INPUT",M1314="AWAITING INPUT","AWAITING INPUT",M1314="CONTINUOUS OPT OUT","",M1314="CONTINUOUS CAREER BREAK","",M1314="CONTINUOUS PARTNERSHIP","")</f>
        <v>AWAITING INPUT</v>
      </c>
      <c r="S1314" s="11" t="str">
        <f t="shared" si="64"/>
        <v/>
      </c>
    </row>
    <row r="1315" spans="1:19" ht="20.25" x14ac:dyDescent="0.25">
      <c r="A1315" s="46"/>
      <c r="B1315" s="46"/>
      <c r="C1315" s="46"/>
      <c r="D1315" s="46"/>
      <c r="E1315" s="46"/>
      <c r="F1315" s="46"/>
      <c r="G1315" s="46"/>
      <c r="H1315" s="46"/>
      <c r="J1315" s="16"/>
      <c r="K1315" s="16"/>
      <c r="L1315" s="16"/>
      <c r="M1315" s="11" t="str">
        <f t="shared" si="63"/>
        <v>AWAITING INPUT</v>
      </c>
      <c r="O1315" s="15"/>
      <c r="P1315" s="13" t="str">
        <f t="shared" si="65"/>
        <v>←</v>
      </c>
      <c r="Q1315" s="7" t="str" cm="1">
        <f t="array" ref="Q1315">_xlfn.IFS(M1315="ACTIVE","",M1315="LEAVER","ENTER DOL",M1315="LEAVER @ 31/03","ENTER DOL",M1315="OPT OUT","ENTER OPT OUT DATE",M1315="CAREER BREAK","ENTER START DATE OF CAREER BREAK",M1315="DEATH IN SERVICE","ENTER DATE OF DEATH",M1315="SWITCH TO PARTNERSHIP","ENTER SWITCH DATE",M1315="SWITCH TO ALPHA","ENTER SWITCH DATE",M1315="NEW JOINER","ENTER EMPLOYMENT START DATE",M1315="OPT IN","ENTER OPT IN DATE",M1315="NEW JOINER / LEAVER","ENTER START DATE AND DOL",M1315="NEW JOINER / OPT OUT","ENTER START DATE AND DATE OF OPT OUT",M1315="NEW JOINER / PARTNERSHIP","ENTER START DATE AND DATE OF SWITCH TO PARTNERSHIP",M1315="LEAVER FROM CAREER BREAK","ENTER DOL",M1315="LEAVER FROM OPT OUT","ENTER DOL",M1315="LEAVER FROM PARTNERSHIP","ENTER DOL",M1315="RETURN FROM CAREER BREAK","ENTER RETURN BACK DATE",M1315="INVALID COMBINATION","REVIEW INPUT",M1315="AWAITING INPUT","AWAITING INPUT",M1315="CONTINUOUS OPT OUT","",M1315="CONTINUOUS CAREER BREAK","",M1315="CONTINUOUS PARTNERSHIP","")</f>
        <v>AWAITING INPUT</v>
      </c>
      <c r="S1315" s="11" t="str">
        <f t="shared" si="64"/>
        <v/>
      </c>
    </row>
    <row r="1316" spans="1:19" ht="20.25" x14ac:dyDescent="0.25">
      <c r="A1316" s="46"/>
      <c r="B1316" s="46"/>
      <c r="C1316" s="46"/>
      <c r="D1316" s="46"/>
      <c r="E1316" s="46"/>
      <c r="F1316" s="46"/>
      <c r="G1316" s="46"/>
      <c r="H1316" s="46"/>
      <c r="J1316" s="16"/>
      <c r="K1316" s="16"/>
      <c r="L1316" s="16"/>
      <c r="M1316" s="11" t="str">
        <f t="shared" si="63"/>
        <v>AWAITING INPUT</v>
      </c>
      <c r="O1316" s="15"/>
      <c r="P1316" s="13" t="str">
        <f t="shared" si="65"/>
        <v>←</v>
      </c>
      <c r="Q1316" s="7" t="str" cm="1">
        <f t="array" ref="Q1316">_xlfn.IFS(M1316="ACTIVE","",M1316="LEAVER","ENTER DOL",M1316="LEAVER @ 31/03","ENTER DOL",M1316="OPT OUT","ENTER OPT OUT DATE",M1316="CAREER BREAK","ENTER START DATE OF CAREER BREAK",M1316="DEATH IN SERVICE","ENTER DATE OF DEATH",M1316="SWITCH TO PARTNERSHIP","ENTER SWITCH DATE",M1316="SWITCH TO ALPHA","ENTER SWITCH DATE",M1316="NEW JOINER","ENTER EMPLOYMENT START DATE",M1316="OPT IN","ENTER OPT IN DATE",M1316="NEW JOINER / LEAVER","ENTER START DATE AND DOL",M1316="NEW JOINER / OPT OUT","ENTER START DATE AND DATE OF OPT OUT",M1316="NEW JOINER / PARTNERSHIP","ENTER START DATE AND DATE OF SWITCH TO PARTNERSHIP",M1316="LEAVER FROM CAREER BREAK","ENTER DOL",M1316="LEAVER FROM OPT OUT","ENTER DOL",M1316="LEAVER FROM PARTNERSHIP","ENTER DOL",M1316="RETURN FROM CAREER BREAK","ENTER RETURN BACK DATE",M1316="INVALID COMBINATION","REVIEW INPUT",M1316="AWAITING INPUT","AWAITING INPUT",M1316="CONTINUOUS OPT OUT","",M1316="CONTINUOUS CAREER BREAK","",M1316="CONTINUOUS PARTNERSHIP","")</f>
        <v>AWAITING INPUT</v>
      </c>
      <c r="S1316" s="11" t="str">
        <f t="shared" si="64"/>
        <v/>
      </c>
    </row>
    <row r="1317" spans="1:19" ht="20.25" x14ac:dyDescent="0.25">
      <c r="A1317" s="46"/>
      <c r="B1317" s="46"/>
      <c r="C1317" s="46"/>
      <c r="D1317" s="46"/>
      <c r="E1317" s="46"/>
      <c r="F1317" s="46"/>
      <c r="G1317" s="46"/>
      <c r="H1317" s="46"/>
      <c r="J1317" s="16"/>
      <c r="K1317" s="16"/>
      <c r="L1317" s="16"/>
      <c r="M1317" s="11" t="str">
        <f t="shared" si="63"/>
        <v>AWAITING INPUT</v>
      </c>
      <c r="O1317" s="15"/>
      <c r="P1317" s="13" t="str">
        <f t="shared" si="65"/>
        <v>←</v>
      </c>
      <c r="Q1317" s="7" t="str" cm="1">
        <f t="array" ref="Q1317">_xlfn.IFS(M1317="ACTIVE","",M1317="LEAVER","ENTER DOL",M1317="LEAVER @ 31/03","ENTER DOL",M1317="OPT OUT","ENTER OPT OUT DATE",M1317="CAREER BREAK","ENTER START DATE OF CAREER BREAK",M1317="DEATH IN SERVICE","ENTER DATE OF DEATH",M1317="SWITCH TO PARTNERSHIP","ENTER SWITCH DATE",M1317="SWITCH TO ALPHA","ENTER SWITCH DATE",M1317="NEW JOINER","ENTER EMPLOYMENT START DATE",M1317="OPT IN","ENTER OPT IN DATE",M1317="NEW JOINER / LEAVER","ENTER START DATE AND DOL",M1317="NEW JOINER / OPT OUT","ENTER START DATE AND DATE OF OPT OUT",M1317="NEW JOINER / PARTNERSHIP","ENTER START DATE AND DATE OF SWITCH TO PARTNERSHIP",M1317="LEAVER FROM CAREER BREAK","ENTER DOL",M1317="LEAVER FROM OPT OUT","ENTER DOL",M1317="LEAVER FROM PARTNERSHIP","ENTER DOL",M1317="RETURN FROM CAREER BREAK","ENTER RETURN BACK DATE",M1317="INVALID COMBINATION","REVIEW INPUT",M1317="AWAITING INPUT","AWAITING INPUT",M1317="CONTINUOUS OPT OUT","",M1317="CONTINUOUS CAREER BREAK","",M1317="CONTINUOUS PARTNERSHIP","")</f>
        <v>AWAITING INPUT</v>
      </c>
      <c r="S1317" s="11" t="str">
        <f t="shared" si="64"/>
        <v/>
      </c>
    </row>
    <row r="1318" spans="1:19" ht="20.25" x14ac:dyDescent="0.25">
      <c r="A1318" s="46"/>
      <c r="B1318" s="46"/>
      <c r="C1318" s="46"/>
      <c r="D1318" s="46"/>
      <c r="E1318" s="46"/>
      <c r="F1318" s="46"/>
      <c r="G1318" s="46"/>
      <c r="H1318" s="46"/>
      <c r="J1318" s="16"/>
      <c r="K1318" s="16"/>
      <c r="L1318" s="16"/>
      <c r="M1318" s="11" t="str">
        <f t="shared" si="63"/>
        <v>AWAITING INPUT</v>
      </c>
      <c r="O1318" s="15"/>
      <c r="P1318" s="13" t="str">
        <f t="shared" si="65"/>
        <v>←</v>
      </c>
      <c r="Q1318" s="7" t="str" cm="1">
        <f t="array" ref="Q1318">_xlfn.IFS(M1318="ACTIVE","",M1318="LEAVER","ENTER DOL",M1318="LEAVER @ 31/03","ENTER DOL",M1318="OPT OUT","ENTER OPT OUT DATE",M1318="CAREER BREAK","ENTER START DATE OF CAREER BREAK",M1318="DEATH IN SERVICE","ENTER DATE OF DEATH",M1318="SWITCH TO PARTNERSHIP","ENTER SWITCH DATE",M1318="SWITCH TO ALPHA","ENTER SWITCH DATE",M1318="NEW JOINER","ENTER EMPLOYMENT START DATE",M1318="OPT IN","ENTER OPT IN DATE",M1318="NEW JOINER / LEAVER","ENTER START DATE AND DOL",M1318="NEW JOINER / OPT OUT","ENTER START DATE AND DATE OF OPT OUT",M1318="NEW JOINER / PARTNERSHIP","ENTER START DATE AND DATE OF SWITCH TO PARTNERSHIP",M1318="LEAVER FROM CAREER BREAK","ENTER DOL",M1318="LEAVER FROM OPT OUT","ENTER DOL",M1318="LEAVER FROM PARTNERSHIP","ENTER DOL",M1318="RETURN FROM CAREER BREAK","ENTER RETURN BACK DATE",M1318="INVALID COMBINATION","REVIEW INPUT",M1318="AWAITING INPUT","AWAITING INPUT",M1318="CONTINUOUS OPT OUT","",M1318="CONTINUOUS CAREER BREAK","",M1318="CONTINUOUS PARTNERSHIP","")</f>
        <v>AWAITING INPUT</v>
      </c>
      <c r="S1318" s="11" t="str">
        <f t="shared" si="64"/>
        <v/>
      </c>
    </row>
    <row r="1319" spans="1:19" ht="20.25" x14ac:dyDescent="0.25">
      <c r="A1319" s="46"/>
      <c r="B1319" s="46"/>
      <c r="C1319" s="46"/>
      <c r="D1319" s="46"/>
      <c r="E1319" s="46"/>
      <c r="F1319" s="46"/>
      <c r="G1319" s="46"/>
      <c r="H1319" s="46"/>
      <c r="J1319" s="16"/>
      <c r="K1319" s="16"/>
      <c r="L1319" s="16"/>
      <c r="M1319" s="11" t="str">
        <f t="shared" si="63"/>
        <v>AWAITING INPUT</v>
      </c>
      <c r="O1319" s="15"/>
      <c r="P1319" s="13" t="str">
        <f t="shared" si="65"/>
        <v>←</v>
      </c>
      <c r="Q1319" s="7" t="str" cm="1">
        <f t="array" ref="Q1319">_xlfn.IFS(M1319="ACTIVE","",M1319="LEAVER","ENTER DOL",M1319="LEAVER @ 31/03","ENTER DOL",M1319="OPT OUT","ENTER OPT OUT DATE",M1319="CAREER BREAK","ENTER START DATE OF CAREER BREAK",M1319="DEATH IN SERVICE","ENTER DATE OF DEATH",M1319="SWITCH TO PARTNERSHIP","ENTER SWITCH DATE",M1319="SWITCH TO ALPHA","ENTER SWITCH DATE",M1319="NEW JOINER","ENTER EMPLOYMENT START DATE",M1319="OPT IN","ENTER OPT IN DATE",M1319="NEW JOINER / LEAVER","ENTER START DATE AND DOL",M1319="NEW JOINER / OPT OUT","ENTER START DATE AND DATE OF OPT OUT",M1319="NEW JOINER / PARTNERSHIP","ENTER START DATE AND DATE OF SWITCH TO PARTNERSHIP",M1319="LEAVER FROM CAREER BREAK","ENTER DOL",M1319="LEAVER FROM OPT OUT","ENTER DOL",M1319="LEAVER FROM PARTNERSHIP","ENTER DOL",M1319="RETURN FROM CAREER BREAK","ENTER RETURN BACK DATE",M1319="INVALID COMBINATION","REVIEW INPUT",M1319="AWAITING INPUT","AWAITING INPUT",M1319="CONTINUOUS OPT OUT","",M1319="CONTINUOUS CAREER BREAK","",M1319="CONTINUOUS PARTNERSHIP","")</f>
        <v>AWAITING INPUT</v>
      </c>
      <c r="S1319" s="11" t="str">
        <f t="shared" si="64"/>
        <v/>
      </c>
    </row>
    <row r="1320" spans="1:19" ht="20.25" x14ac:dyDescent="0.25">
      <c r="A1320" s="46"/>
      <c r="B1320" s="46"/>
      <c r="C1320" s="46"/>
      <c r="D1320" s="46"/>
      <c r="E1320" s="46"/>
      <c r="F1320" s="46"/>
      <c r="G1320" s="46"/>
      <c r="H1320" s="46"/>
      <c r="J1320" s="16"/>
      <c r="K1320" s="16"/>
      <c r="L1320" s="16"/>
      <c r="M1320" s="11" t="str">
        <f t="shared" si="63"/>
        <v>AWAITING INPUT</v>
      </c>
      <c r="O1320" s="15"/>
      <c r="P1320" s="13" t="str">
        <f t="shared" si="65"/>
        <v>←</v>
      </c>
      <c r="Q1320" s="7" t="str" cm="1">
        <f t="array" ref="Q1320">_xlfn.IFS(M1320="ACTIVE","",M1320="LEAVER","ENTER DOL",M1320="LEAVER @ 31/03","ENTER DOL",M1320="OPT OUT","ENTER OPT OUT DATE",M1320="CAREER BREAK","ENTER START DATE OF CAREER BREAK",M1320="DEATH IN SERVICE","ENTER DATE OF DEATH",M1320="SWITCH TO PARTNERSHIP","ENTER SWITCH DATE",M1320="SWITCH TO ALPHA","ENTER SWITCH DATE",M1320="NEW JOINER","ENTER EMPLOYMENT START DATE",M1320="OPT IN","ENTER OPT IN DATE",M1320="NEW JOINER / LEAVER","ENTER START DATE AND DOL",M1320="NEW JOINER / OPT OUT","ENTER START DATE AND DATE OF OPT OUT",M1320="NEW JOINER / PARTNERSHIP","ENTER START DATE AND DATE OF SWITCH TO PARTNERSHIP",M1320="LEAVER FROM CAREER BREAK","ENTER DOL",M1320="LEAVER FROM OPT OUT","ENTER DOL",M1320="LEAVER FROM PARTNERSHIP","ENTER DOL",M1320="RETURN FROM CAREER BREAK","ENTER RETURN BACK DATE",M1320="INVALID COMBINATION","REVIEW INPUT",M1320="AWAITING INPUT","AWAITING INPUT",M1320="CONTINUOUS OPT OUT","",M1320="CONTINUOUS CAREER BREAK","",M1320="CONTINUOUS PARTNERSHIP","")</f>
        <v>AWAITING INPUT</v>
      </c>
      <c r="S1320" s="11" t="str">
        <f t="shared" si="64"/>
        <v/>
      </c>
    </row>
    <row r="1321" spans="1:19" ht="20.25" x14ac:dyDescent="0.25">
      <c r="A1321" s="46"/>
      <c r="B1321" s="46"/>
      <c r="C1321" s="46"/>
      <c r="D1321" s="46"/>
      <c r="E1321" s="46"/>
      <c r="F1321" s="46"/>
      <c r="G1321" s="46"/>
      <c r="H1321" s="46"/>
      <c r="J1321" s="16"/>
      <c r="K1321" s="16"/>
      <c r="L1321" s="16"/>
      <c r="M1321" s="11" t="str">
        <f t="shared" si="63"/>
        <v>AWAITING INPUT</v>
      </c>
      <c r="O1321" s="15"/>
      <c r="P1321" s="13" t="str">
        <f t="shared" si="65"/>
        <v>←</v>
      </c>
      <c r="Q1321" s="7" t="str" cm="1">
        <f t="array" ref="Q1321">_xlfn.IFS(M1321="ACTIVE","",M1321="LEAVER","ENTER DOL",M1321="LEAVER @ 31/03","ENTER DOL",M1321="OPT OUT","ENTER OPT OUT DATE",M1321="CAREER BREAK","ENTER START DATE OF CAREER BREAK",M1321="DEATH IN SERVICE","ENTER DATE OF DEATH",M1321="SWITCH TO PARTNERSHIP","ENTER SWITCH DATE",M1321="SWITCH TO ALPHA","ENTER SWITCH DATE",M1321="NEW JOINER","ENTER EMPLOYMENT START DATE",M1321="OPT IN","ENTER OPT IN DATE",M1321="NEW JOINER / LEAVER","ENTER START DATE AND DOL",M1321="NEW JOINER / OPT OUT","ENTER START DATE AND DATE OF OPT OUT",M1321="NEW JOINER / PARTNERSHIP","ENTER START DATE AND DATE OF SWITCH TO PARTNERSHIP",M1321="LEAVER FROM CAREER BREAK","ENTER DOL",M1321="LEAVER FROM OPT OUT","ENTER DOL",M1321="LEAVER FROM PARTNERSHIP","ENTER DOL",M1321="RETURN FROM CAREER BREAK","ENTER RETURN BACK DATE",M1321="INVALID COMBINATION","REVIEW INPUT",M1321="AWAITING INPUT","AWAITING INPUT",M1321="CONTINUOUS OPT OUT","",M1321="CONTINUOUS CAREER BREAK","",M1321="CONTINUOUS PARTNERSHIP","")</f>
        <v>AWAITING INPUT</v>
      </c>
      <c r="S1321" s="11" t="str">
        <f t="shared" si="64"/>
        <v/>
      </c>
    </row>
    <row r="1322" spans="1:19" ht="20.25" x14ac:dyDescent="0.25">
      <c r="A1322" s="46"/>
      <c r="B1322" s="46"/>
      <c r="C1322" s="46"/>
      <c r="D1322" s="46"/>
      <c r="E1322" s="46"/>
      <c r="F1322" s="46"/>
      <c r="G1322" s="46"/>
      <c r="H1322" s="46"/>
      <c r="J1322" s="16"/>
      <c r="K1322" s="16"/>
      <c r="L1322" s="16"/>
      <c r="M1322" s="11" t="str">
        <f t="shared" si="63"/>
        <v>AWAITING INPUT</v>
      </c>
      <c r="O1322" s="15"/>
      <c r="P1322" s="13" t="str">
        <f t="shared" si="65"/>
        <v>←</v>
      </c>
      <c r="Q1322" s="7" t="str" cm="1">
        <f t="array" ref="Q1322">_xlfn.IFS(M1322="ACTIVE","",M1322="LEAVER","ENTER DOL",M1322="LEAVER @ 31/03","ENTER DOL",M1322="OPT OUT","ENTER OPT OUT DATE",M1322="CAREER BREAK","ENTER START DATE OF CAREER BREAK",M1322="DEATH IN SERVICE","ENTER DATE OF DEATH",M1322="SWITCH TO PARTNERSHIP","ENTER SWITCH DATE",M1322="SWITCH TO ALPHA","ENTER SWITCH DATE",M1322="NEW JOINER","ENTER EMPLOYMENT START DATE",M1322="OPT IN","ENTER OPT IN DATE",M1322="NEW JOINER / LEAVER","ENTER START DATE AND DOL",M1322="NEW JOINER / OPT OUT","ENTER START DATE AND DATE OF OPT OUT",M1322="NEW JOINER / PARTNERSHIP","ENTER START DATE AND DATE OF SWITCH TO PARTNERSHIP",M1322="LEAVER FROM CAREER BREAK","ENTER DOL",M1322="LEAVER FROM OPT OUT","ENTER DOL",M1322="LEAVER FROM PARTNERSHIP","ENTER DOL",M1322="RETURN FROM CAREER BREAK","ENTER RETURN BACK DATE",M1322="INVALID COMBINATION","REVIEW INPUT",M1322="AWAITING INPUT","AWAITING INPUT",M1322="CONTINUOUS OPT OUT","",M1322="CONTINUOUS CAREER BREAK","",M1322="CONTINUOUS PARTNERSHIP","")</f>
        <v>AWAITING INPUT</v>
      </c>
      <c r="S1322" s="11" t="str">
        <f t="shared" si="64"/>
        <v/>
      </c>
    </row>
    <row r="1323" spans="1:19" ht="20.25" x14ac:dyDescent="0.25">
      <c r="A1323" s="46"/>
      <c r="B1323" s="46"/>
      <c r="C1323" s="46"/>
      <c r="D1323" s="46"/>
      <c r="E1323" s="46"/>
      <c r="F1323" s="46"/>
      <c r="G1323" s="46"/>
      <c r="H1323" s="46"/>
      <c r="J1323" s="16"/>
      <c r="K1323" s="16"/>
      <c r="L1323" s="16"/>
      <c r="M1323" s="11" t="str">
        <f t="shared" si="63"/>
        <v>AWAITING INPUT</v>
      </c>
      <c r="O1323" s="15"/>
      <c r="P1323" s="13" t="str">
        <f t="shared" si="65"/>
        <v>←</v>
      </c>
      <c r="Q1323" s="7" t="str" cm="1">
        <f t="array" ref="Q1323">_xlfn.IFS(M1323="ACTIVE","",M1323="LEAVER","ENTER DOL",M1323="LEAVER @ 31/03","ENTER DOL",M1323="OPT OUT","ENTER OPT OUT DATE",M1323="CAREER BREAK","ENTER START DATE OF CAREER BREAK",M1323="DEATH IN SERVICE","ENTER DATE OF DEATH",M1323="SWITCH TO PARTNERSHIP","ENTER SWITCH DATE",M1323="SWITCH TO ALPHA","ENTER SWITCH DATE",M1323="NEW JOINER","ENTER EMPLOYMENT START DATE",M1323="OPT IN","ENTER OPT IN DATE",M1323="NEW JOINER / LEAVER","ENTER START DATE AND DOL",M1323="NEW JOINER / OPT OUT","ENTER START DATE AND DATE OF OPT OUT",M1323="NEW JOINER / PARTNERSHIP","ENTER START DATE AND DATE OF SWITCH TO PARTNERSHIP",M1323="LEAVER FROM CAREER BREAK","ENTER DOL",M1323="LEAVER FROM OPT OUT","ENTER DOL",M1323="LEAVER FROM PARTNERSHIP","ENTER DOL",M1323="RETURN FROM CAREER BREAK","ENTER RETURN BACK DATE",M1323="INVALID COMBINATION","REVIEW INPUT",M1323="AWAITING INPUT","AWAITING INPUT",M1323="CONTINUOUS OPT OUT","",M1323="CONTINUOUS CAREER BREAK","",M1323="CONTINUOUS PARTNERSHIP","")</f>
        <v>AWAITING INPUT</v>
      </c>
      <c r="S1323" s="11" t="str">
        <f t="shared" si="64"/>
        <v/>
      </c>
    </row>
    <row r="1324" spans="1:19" ht="20.25" x14ac:dyDescent="0.25">
      <c r="A1324" s="46"/>
      <c r="B1324" s="46"/>
      <c r="C1324" s="46"/>
      <c r="D1324" s="46"/>
      <c r="E1324" s="46"/>
      <c r="F1324" s="46"/>
      <c r="G1324" s="46"/>
      <c r="H1324" s="46"/>
      <c r="J1324" s="16"/>
      <c r="K1324" s="16"/>
      <c r="L1324" s="16"/>
      <c r="M1324" s="11" t="str">
        <f t="shared" si="63"/>
        <v>AWAITING INPUT</v>
      </c>
      <c r="O1324" s="15"/>
      <c r="P1324" s="13" t="str">
        <f t="shared" si="65"/>
        <v>←</v>
      </c>
      <c r="Q1324" s="7" t="str" cm="1">
        <f t="array" ref="Q1324">_xlfn.IFS(M1324="ACTIVE","",M1324="LEAVER","ENTER DOL",M1324="LEAVER @ 31/03","ENTER DOL",M1324="OPT OUT","ENTER OPT OUT DATE",M1324="CAREER BREAK","ENTER START DATE OF CAREER BREAK",M1324="DEATH IN SERVICE","ENTER DATE OF DEATH",M1324="SWITCH TO PARTNERSHIP","ENTER SWITCH DATE",M1324="SWITCH TO ALPHA","ENTER SWITCH DATE",M1324="NEW JOINER","ENTER EMPLOYMENT START DATE",M1324="OPT IN","ENTER OPT IN DATE",M1324="NEW JOINER / LEAVER","ENTER START DATE AND DOL",M1324="NEW JOINER / OPT OUT","ENTER START DATE AND DATE OF OPT OUT",M1324="NEW JOINER / PARTNERSHIP","ENTER START DATE AND DATE OF SWITCH TO PARTNERSHIP",M1324="LEAVER FROM CAREER BREAK","ENTER DOL",M1324="LEAVER FROM OPT OUT","ENTER DOL",M1324="LEAVER FROM PARTNERSHIP","ENTER DOL",M1324="RETURN FROM CAREER BREAK","ENTER RETURN BACK DATE",M1324="INVALID COMBINATION","REVIEW INPUT",M1324="AWAITING INPUT","AWAITING INPUT",M1324="CONTINUOUS OPT OUT","",M1324="CONTINUOUS CAREER BREAK","",M1324="CONTINUOUS PARTNERSHIP","")</f>
        <v>AWAITING INPUT</v>
      </c>
      <c r="S1324" s="11" t="str">
        <f t="shared" si="64"/>
        <v/>
      </c>
    </row>
    <row r="1325" spans="1:19" ht="20.25" x14ac:dyDescent="0.25">
      <c r="A1325" s="46"/>
      <c r="B1325" s="46"/>
      <c r="C1325" s="46"/>
      <c r="D1325" s="46"/>
      <c r="E1325" s="46"/>
      <c r="F1325" s="46"/>
      <c r="G1325" s="46"/>
      <c r="H1325" s="46"/>
      <c r="J1325" s="16"/>
      <c r="K1325" s="16"/>
      <c r="L1325" s="16"/>
      <c r="M1325" s="11" t="str">
        <f t="shared" si="63"/>
        <v>AWAITING INPUT</v>
      </c>
      <c r="O1325" s="15"/>
      <c r="P1325" s="13" t="str">
        <f t="shared" si="65"/>
        <v>←</v>
      </c>
      <c r="Q1325" s="7" t="str" cm="1">
        <f t="array" ref="Q1325">_xlfn.IFS(M1325="ACTIVE","",M1325="LEAVER","ENTER DOL",M1325="LEAVER @ 31/03","ENTER DOL",M1325="OPT OUT","ENTER OPT OUT DATE",M1325="CAREER BREAK","ENTER START DATE OF CAREER BREAK",M1325="DEATH IN SERVICE","ENTER DATE OF DEATH",M1325="SWITCH TO PARTNERSHIP","ENTER SWITCH DATE",M1325="SWITCH TO ALPHA","ENTER SWITCH DATE",M1325="NEW JOINER","ENTER EMPLOYMENT START DATE",M1325="OPT IN","ENTER OPT IN DATE",M1325="NEW JOINER / LEAVER","ENTER START DATE AND DOL",M1325="NEW JOINER / OPT OUT","ENTER START DATE AND DATE OF OPT OUT",M1325="NEW JOINER / PARTNERSHIP","ENTER START DATE AND DATE OF SWITCH TO PARTNERSHIP",M1325="LEAVER FROM CAREER BREAK","ENTER DOL",M1325="LEAVER FROM OPT OUT","ENTER DOL",M1325="LEAVER FROM PARTNERSHIP","ENTER DOL",M1325="RETURN FROM CAREER BREAK","ENTER RETURN BACK DATE",M1325="INVALID COMBINATION","REVIEW INPUT",M1325="AWAITING INPUT","AWAITING INPUT",M1325="CONTINUOUS OPT OUT","",M1325="CONTINUOUS CAREER BREAK","",M1325="CONTINUOUS PARTNERSHIP","")</f>
        <v>AWAITING INPUT</v>
      </c>
      <c r="S1325" s="11" t="str">
        <f t="shared" si="64"/>
        <v/>
      </c>
    </row>
    <row r="1326" spans="1:19" ht="20.25" x14ac:dyDescent="0.25">
      <c r="A1326" s="46"/>
      <c r="B1326" s="46"/>
      <c r="C1326" s="46"/>
      <c r="D1326" s="46"/>
      <c r="E1326" s="46"/>
      <c r="F1326" s="46"/>
      <c r="G1326" s="46"/>
      <c r="H1326" s="46"/>
      <c r="J1326" s="16"/>
      <c r="K1326" s="16"/>
      <c r="L1326" s="16"/>
      <c r="M1326" s="11" t="str">
        <f t="shared" si="63"/>
        <v>AWAITING INPUT</v>
      </c>
      <c r="O1326" s="15"/>
      <c r="P1326" s="13" t="str">
        <f t="shared" si="65"/>
        <v>←</v>
      </c>
      <c r="Q1326" s="7" t="str" cm="1">
        <f t="array" ref="Q1326">_xlfn.IFS(M1326="ACTIVE","",M1326="LEAVER","ENTER DOL",M1326="LEAVER @ 31/03","ENTER DOL",M1326="OPT OUT","ENTER OPT OUT DATE",M1326="CAREER BREAK","ENTER START DATE OF CAREER BREAK",M1326="DEATH IN SERVICE","ENTER DATE OF DEATH",M1326="SWITCH TO PARTNERSHIP","ENTER SWITCH DATE",M1326="SWITCH TO ALPHA","ENTER SWITCH DATE",M1326="NEW JOINER","ENTER EMPLOYMENT START DATE",M1326="OPT IN","ENTER OPT IN DATE",M1326="NEW JOINER / LEAVER","ENTER START DATE AND DOL",M1326="NEW JOINER / OPT OUT","ENTER START DATE AND DATE OF OPT OUT",M1326="NEW JOINER / PARTNERSHIP","ENTER START DATE AND DATE OF SWITCH TO PARTNERSHIP",M1326="LEAVER FROM CAREER BREAK","ENTER DOL",M1326="LEAVER FROM OPT OUT","ENTER DOL",M1326="LEAVER FROM PARTNERSHIP","ENTER DOL",M1326="RETURN FROM CAREER BREAK","ENTER RETURN BACK DATE",M1326="INVALID COMBINATION","REVIEW INPUT",M1326="AWAITING INPUT","AWAITING INPUT",M1326="CONTINUOUS OPT OUT","",M1326="CONTINUOUS CAREER BREAK","",M1326="CONTINUOUS PARTNERSHIP","")</f>
        <v>AWAITING INPUT</v>
      </c>
      <c r="S1326" s="11" t="str">
        <f t="shared" si="64"/>
        <v/>
      </c>
    </row>
    <row r="1327" spans="1:19" ht="20.25" x14ac:dyDescent="0.25">
      <c r="A1327" s="46"/>
      <c r="B1327" s="46"/>
      <c r="C1327" s="46"/>
      <c r="D1327" s="46"/>
      <c r="E1327" s="46"/>
      <c r="F1327" s="46"/>
      <c r="G1327" s="46"/>
      <c r="H1327" s="46"/>
      <c r="J1327" s="16"/>
      <c r="K1327" s="16"/>
      <c r="L1327" s="16"/>
      <c r="M1327" s="11" t="str">
        <f t="shared" ref="M1327:M1390" si="66">IF(AND($J1327="ACTIVE",$K1327="ACTIVE",$L1327="A"),"ACTIVE",(IF(AND($J1327="ACTIVE",$K1327="INACTIVE",$L1327="B"),"LEAVER",(IF(AND($J1327="ACTIVE",$K1327="ACTIVE",$L1327="BE"),"LEAVER @ 31/03",(IF(AND($J1327="ACTIVE",$K1327="INACTIVE",$L1327="C"),"OPT OUT",(IF(AND($J1327="ACTIVE",$K1327="INACTIVE",$L1327="D"),"CAREER BREAK",(IF(AND($J1327="ACTIVE",$K1327="INACTIVE",$L1327="E"),"SWITCH TO PARTNERSHIP",(IF(AND($J1327="ACTIVE",$K1327="INACTIVE",$L1327="X"),"DEATH IN SERVICE",(IF(AND($J1327="INACTIVE",$K1327="ACTIVE",$L1327="F"),"SWITCH TO ALPHA",(IF(AND($J1327="INACTIVE",$K1327="ACTIVE",$L1327="G"),"NEW JOINER",(IF(AND($J1327="INACTIVE",$K1327="ACTIVE",$L1327="H"),"OPT IN",(IF(AND($J1327="INACTIVE",$K1327="ACTIVE",$L1327="I"),"RETURN FROM CAREER BREAK",(IF(AND($J1327="INACTIVE",$K1327="INACTIVE",$L1327="GB"),"NEW JOINER / LEAVER",(IF(AND($J1327="INACTIVE",$K1327="INACTIVE",$L1327="GO"),"NEW JOINER / OPT OUT",(IF(AND($J1327="INACTIVE",$K1327="INACTIVE",$L1327="GP"),"NEW JOINER / PARTNERSHIP",(IF(AND($J1327="INACTIVE",$K1327="INACTIVE",$L1327="BC"),"LEAVER FROM CAREER BREAK",(IF(AND($J1327="INACTIVE",$K1327="INACTIVE",$L1327="BO"),"LEAVER FROM OPT OUT",(IF(AND($J1327="INACTIVE",$K1327="INACTIVE",$L1327="BP"),"LEAVER FROM PARTNERSHIP",(IF(AND($J1327="INACTIVE",$K1327="INACTIVE",$L1327="J"),"CONTINUOUS OPT OUT",(IF(AND($J1327="INACTIVE",$K1327="INACTIVE",$L1327="K"),"CONTINUOUS CAREER BREAK",(IF(AND($J1327="INACTIVE",$K1327="INACTIVE",$L1327="L"),"CONTINUOUS PARTNERSHIP",(IF(AND($J1327="",$K1327="",$L1327=""),"AWAITING INPUT","INVALID COMBINATION")))))))))))))))))))))))))))))))))))))))))</f>
        <v>AWAITING INPUT</v>
      </c>
      <c r="O1327" s="15"/>
      <c r="P1327" s="13" t="str">
        <f t="shared" si="65"/>
        <v>←</v>
      </c>
      <c r="Q1327" s="7" t="str" cm="1">
        <f t="array" ref="Q1327">_xlfn.IFS(M1327="ACTIVE","",M1327="LEAVER","ENTER DOL",M1327="LEAVER @ 31/03","ENTER DOL",M1327="OPT OUT","ENTER OPT OUT DATE",M1327="CAREER BREAK","ENTER START DATE OF CAREER BREAK",M1327="DEATH IN SERVICE","ENTER DATE OF DEATH",M1327="SWITCH TO PARTNERSHIP","ENTER SWITCH DATE",M1327="SWITCH TO ALPHA","ENTER SWITCH DATE",M1327="NEW JOINER","ENTER EMPLOYMENT START DATE",M1327="OPT IN","ENTER OPT IN DATE",M1327="NEW JOINER / LEAVER","ENTER START DATE AND DOL",M1327="NEW JOINER / OPT OUT","ENTER START DATE AND DATE OF OPT OUT",M1327="NEW JOINER / PARTNERSHIP","ENTER START DATE AND DATE OF SWITCH TO PARTNERSHIP",M1327="LEAVER FROM CAREER BREAK","ENTER DOL",M1327="LEAVER FROM OPT OUT","ENTER DOL",M1327="LEAVER FROM PARTNERSHIP","ENTER DOL",M1327="RETURN FROM CAREER BREAK","ENTER RETURN BACK DATE",M1327="INVALID COMBINATION","REVIEW INPUT",M1327="AWAITING INPUT","AWAITING INPUT",M1327="CONTINUOUS OPT OUT","",M1327="CONTINUOUS CAREER BREAK","",M1327="CONTINUOUS PARTNERSHIP","")</f>
        <v>AWAITING INPUT</v>
      </c>
      <c r="S1327" s="11" t="str">
        <f t="shared" si="64"/>
        <v/>
      </c>
    </row>
    <row r="1328" spans="1:19" ht="20.25" x14ac:dyDescent="0.25">
      <c r="A1328" s="46"/>
      <c r="B1328" s="46"/>
      <c r="C1328" s="46"/>
      <c r="D1328" s="46"/>
      <c r="E1328" s="46"/>
      <c r="F1328" s="46"/>
      <c r="G1328" s="46"/>
      <c r="H1328" s="46"/>
      <c r="J1328" s="16"/>
      <c r="K1328" s="16"/>
      <c r="L1328" s="16"/>
      <c r="M1328" s="11" t="str">
        <f t="shared" si="66"/>
        <v>AWAITING INPUT</v>
      </c>
      <c r="O1328" s="15"/>
      <c r="P1328" s="13" t="str">
        <f t="shared" si="65"/>
        <v>←</v>
      </c>
      <c r="Q1328" s="7" t="str" cm="1">
        <f t="array" ref="Q1328">_xlfn.IFS(M1328="ACTIVE","",M1328="LEAVER","ENTER DOL",M1328="LEAVER @ 31/03","ENTER DOL",M1328="OPT OUT","ENTER OPT OUT DATE",M1328="CAREER BREAK","ENTER START DATE OF CAREER BREAK",M1328="DEATH IN SERVICE","ENTER DATE OF DEATH",M1328="SWITCH TO PARTNERSHIP","ENTER SWITCH DATE",M1328="SWITCH TO ALPHA","ENTER SWITCH DATE",M1328="NEW JOINER","ENTER EMPLOYMENT START DATE",M1328="OPT IN","ENTER OPT IN DATE",M1328="NEW JOINER / LEAVER","ENTER START DATE AND DOL",M1328="NEW JOINER / OPT OUT","ENTER START DATE AND DATE OF OPT OUT",M1328="NEW JOINER / PARTNERSHIP","ENTER START DATE AND DATE OF SWITCH TO PARTNERSHIP",M1328="LEAVER FROM CAREER BREAK","ENTER DOL",M1328="LEAVER FROM OPT OUT","ENTER DOL",M1328="LEAVER FROM PARTNERSHIP","ENTER DOL",M1328="RETURN FROM CAREER BREAK","ENTER RETURN BACK DATE",M1328="INVALID COMBINATION","REVIEW INPUT",M1328="AWAITING INPUT","AWAITING INPUT",M1328="CONTINUOUS OPT OUT","",M1328="CONTINUOUS CAREER BREAK","",M1328="CONTINUOUS PARTNERSHIP","")</f>
        <v>AWAITING INPUT</v>
      </c>
      <c r="S1328" s="11" t="str">
        <f t="shared" si="64"/>
        <v/>
      </c>
    </row>
    <row r="1329" spans="1:19" ht="20.25" x14ac:dyDescent="0.25">
      <c r="A1329" s="46"/>
      <c r="B1329" s="46"/>
      <c r="C1329" s="46"/>
      <c r="D1329" s="46"/>
      <c r="E1329" s="46"/>
      <c r="F1329" s="46"/>
      <c r="G1329" s="46"/>
      <c r="H1329" s="46"/>
      <c r="J1329" s="16"/>
      <c r="K1329" s="16"/>
      <c r="L1329" s="16"/>
      <c r="M1329" s="11" t="str">
        <f t="shared" si="66"/>
        <v>AWAITING INPUT</v>
      </c>
      <c r="O1329" s="15"/>
      <c r="P1329" s="13" t="str">
        <f t="shared" si="65"/>
        <v>←</v>
      </c>
      <c r="Q1329" s="7" t="str" cm="1">
        <f t="array" ref="Q1329">_xlfn.IFS(M1329="ACTIVE","",M1329="LEAVER","ENTER DOL",M1329="LEAVER @ 31/03","ENTER DOL",M1329="OPT OUT","ENTER OPT OUT DATE",M1329="CAREER BREAK","ENTER START DATE OF CAREER BREAK",M1329="DEATH IN SERVICE","ENTER DATE OF DEATH",M1329="SWITCH TO PARTNERSHIP","ENTER SWITCH DATE",M1329="SWITCH TO ALPHA","ENTER SWITCH DATE",M1329="NEW JOINER","ENTER EMPLOYMENT START DATE",M1329="OPT IN","ENTER OPT IN DATE",M1329="NEW JOINER / LEAVER","ENTER START DATE AND DOL",M1329="NEW JOINER / OPT OUT","ENTER START DATE AND DATE OF OPT OUT",M1329="NEW JOINER / PARTNERSHIP","ENTER START DATE AND DATE OF SWITCH TO PARTNERSHIP",M1329="LEAVER FROM CAREER BREAK","ENTER DOL",M1329="LEAVER FROM OPT OUT","ENTER DOL",M1329="LEAVER FROM PARTNERSHIP","ENTER DOL",M1329="RETURN FROM CAREER BREAK","ENTER RETURN BACK DATE",M1329="INVALID COMBINATION","REVIEW INPUT",M1329="AWAITING INPUT","AWAITING INPUT",M1329="CONTINUOUS OPT OUT","",M1329="CONTINUOUS CAREER BREAK","",M1329="CONTINUOUS PARTNERSHIP","")</f>
        <v>AWAITING INPUT</v>
      </c>
      <c r="S1329" s="11" t="str">
        <f t="shared" si="64"/>
        <v/>
      </c>
    </row>
    <row r="1330" spans="1:19" ht="20.25" x14ac:dyDescent="0.25">
      <c r="A1330" s="46"/>
      <c r="B1330" s="46"/>
      <c r="C1330" s="46"/>
      <c r="D1330" s="46"/>
      <c r="E1330" s="46"/>
      <c r="F1330" s="46"/>
      <c r="G1330" s="46"/>
      <c r="H1330" s="46"/>
      <c r="J1330" s="16"/>
      <c r="K1330" s="16"/>
      <c r="L1330" s="16"/>
      <c r="M1330" s="11" t="str">
        <f t="shared" si="66"/>
        <v>AWAITING INPUT</v>
      </c>
      <c r="O1330" s="15"/>
      <c r="P1330" s="13" t="str">
        <f t="shared" si="65"/>
        <v>←</v>
      </c>
      <c r="Q1330" s="7" t="str" cm="1">
        <f t="array" ref="Q1330">_xlfn.IFS(M1330="ACTIVE","",M1330="LEAVER","ENTER DOL",M1330="LEAVER @ 31/03","ENTER DOL",M1330="OPT OUT","ENTER OPT OUT DATE",M1330="CAREER BREAK","ENTER START DATE OF CAREER BREAK",M1330="DEATH IN SERVICE","ENTER DATE OF DEATH",M1330="SWITCH TO PARTNERSHIP","ENTER SWITCH DATE",M1330="SWITCH TO ALPHA","ENTER SWITCH DATE",M1330="NEW JOINER","ENTER EMPLOYMENT START DATE",M1330="OPT IN","ENTER OPT IN DATE",M1330="NEW JOINER / LEAVER","ENTER START DATE AND DOL",M1330="NEW JOINER / OPT OUT","ENTER START DATE AND DATE OF OPT OUT",M1330="NEW JOINER / PARTNERSHIP","ENTER START DATE AND DATE OF SWITCH TO PARTNERSHIP",M1330="LEAVER FROM CAREER BREAK","ENTER DOL",M1330="LEAVER FROM OPT OUT","ENTER DOL",M1330="LEAVER FROM PARTNERSHIP","ENTER DOL",M1330="RETURN FROM CAREER BREAK","ENTER RETURN BACK DATE",M1330="INVALID COMBINATION","REVIEW INPUT",M1330="AWAITING INPUT","AWAITING INPUT",M1330="CONTINUOUS OPT OUT","",M1330="CONTINUOUS CAREER BREAK","",M1330="CONTINUOUS PARTNERSHIP","")</f>
        <v>AWAITING INPUT</v>
      </c>
      <c r="S1330" s="11" t="str">
        <f t="shared" si="64"/>
        <v/>
      </c>
    </row>
    <row r="1331" spans="1:19" ht="20.25" x14ac:dyDescent="0.25">
      <c r="A1331" s="46"/>
      <c r="B1331" s="46"/>
      <c r="C1331" s="46"/>
      <c r="D1331" s="46"/>
      <c r="E1331" s="46"/>
      <c r="F1331" s="46"/>
      <c r="G1331" s="46"/>
      <c r="H1331" s="46"/>
      <c r="J1331" s="16"/>
      <c r="K1331" s="16"/>
      <c r="L1331" s="16"/>
      <c r="M1331" s="11" t="str">
        <f t="shared" si="66"/>
        <v>AWAITING INPUT</v>
      </c>
      <c r="O1331" s="15"/>
      <c r="P1331" s="13" t="str">
        <f t="shared" si="65"/>
        <v>←</v>
      </c>
      <c r="Q1331" s="7" t="str" cm="1">
        <f t="array" ref="Q1331">_xlfn.IFS(M1331="ACTIVE","",M1331="LEAVER","ENTER DOL",M1331="LEAVER @ 31/03","ENTER DOL",M1331="OPT OUT","ENTER OPT OUT DATE",M1331="CAREER BREAK","ENTER START DATE OF CAREER BREAK",M1331="DEATH IN SERVICE","ENTER DATE OF DEATH",M1331="SWITCH TO PARTNERSHIP","ENTER SWITCH DATE",M1331="SWITCH TO ALPHA","ENTER SWITCH DATE",M1331="NEW JOINER","ENTER EMPLOYMENT START DATE",M1331="OPT IN","ENTER OPT IN DATE",M1331="NEW JOINER / LEAVER","ENTER START DATE AND DOL",M1331="NEW JOINER / OPT OUT","ENTER START DATE AND DATE OF OPT OUT",M1331="NEW JOINER / PARTNERSHIP","ENTER START DATE AND DATE OF SWITCH TO PARTNERSHIP",M1331="LEAVER FROM CAREER BREAK","ENTER DOL",M1331="LEAVER FROM OPT OUT","ENTER DOL",M1331="LEAVER FROM PARTNERSHIP","ENTER DOL",M1331="RETURN FROM CAREER BREAK","ENTER RETURN BACK DATE",M1331="INVALID COMBINATION","REVIEW INPUT",M1331="AWAITING INPUT","AWAITING INPUT",M1331="CONTINUOUS OPT OUT","",M1331="CONTINUOUS CAREER BREAK","",M1331="CONTINUOUS PARTNERSHIP","")</f>
        <v>AWAITING INPUT</v>
      </c>
      <c r="S1331" s="11" t="str">
        <f t="shared" si="64"/>
        <v/>
      </c>
    </row>
    <row r="1332" spans="1:19" ht="20.25" x14ac:dyDescent="0.25">
      <c r="A1332" s="46"/>
      <c r="B1332" s="46"/>
      <c r="C1332" s="46"/>
      <c r="D1332" s="46"/>
      <c r="E1332" s="46"/>
      <c r="F1332" s="46"/>
      <c r="G1332" s="46"/>
      <c r="H1332" s="46"/>
      <c r="J1332" s="16"/>
      <c r="K1332" s="16"/>
      <c r="L1332" s="16"/>
      <c r="M1332" s="11" t="str">
        <f t="shared" si="66"/>
        <v>AWAITING INPUT</v>
      </c>
      <c r="O1332" s="15"/>
      <c r="P1332" s="13" t="str">
        <f t="shared" si="65"/>
        <v>←</v>
      </c>
      <c r="Q1332" s="7" t="str" cm="1">
        <f t="array" ref="Q1332">_xlfn.IFS(M1332="ACTIVE","",M1332="LEAVER","ENTER DOL",M1332="LEAVER @ 31/03","ENTER DOL",M1332="OPT OUT","ENTER OPT OUT DATE",M1332="CAREER BREAK","ENTER START DATE OF CAREER BREAK",M1332="DEATH IN SERVICE","ENTER DATE OF DEATH",M1332="SWITCH TO PARTNERSHIP","ENTER SWITCH DATE",M1332="SWITCH TO ALPHA","ENTER SWITCH DATE",M1332="NEW JOINER","ENTER EMPLOYMENT START DATE",M1332="OPT IN","ENTER OPT IN DATE",M1332="NEW JOINER / LEAVER","ENTER START DATE AND DOL",M1332="NEW JOINER / OPT OUT","ENTER START DATE AND DATE OF OPT OUT",M1332="NEW JOINER / PARTNERSHIP","ENTER START DATE AND DATE OF SWITCH TO PARTNERSHIP",M1332="LEAVER FROM CAREER BREAK","ENTER DOL",M1332="LEAVER FROM OPT OUT","ENTER DOL",M1332="LEAVER FROM PARTNERSHIP","ENTER DOL",M1332="RETURN FROM CAREER BREAK","ENTER RETURN BACK DATE",M1332="INVALID COMBINATION","REVIEW INPUT",M1332="AWAITING INPUT","AWAITING INPUT",M1332="CONTINUOUS OPT OUT","",M1332="CONTINUOUS CAREER BREAK","",M1332="CONTINUOUS PARTNERSHIP","")</f>
        <v>AWAITING INPUT</v>
      </c>
      <c r="S1332" s="11" t="str">
        <f t="shared" si="64"/>
        <v/>
      </c>
    </row>
    <row r="1333" spans="1:19" ht="20.25" x14ac:dyDescent="0.25">
      <c r="A1333" s="46"/>
      <c r="B1333" s="46"/>
      <c r="C1333" s="46"/>
      <c r="D1333" s="46"/>
      <c r="E1333" s="46"/>
      <c r="F1333" s="46"/>
      <c r="G1333" s="46"/>
      <c r="H1333" s="46"/>
      <c r="J1333" s="16"/>
      <c r="K1333" s="16"/>
      <c r="L1333" s="16"/>
      <c r="M1333" s="11" t="str">
        <f t="shared" si="66"/>
        <v>AWAITING INPUT</v>
      </c>
      <c r="O1333" s="15"/>
      <c r="P1333" s="13" t="str">
        <f t="shared" si="65"/>
        <v>←</v>
      </c>
      <c r="Q1333" s="7" t="str" cm="1">
        <f t="array" ref="Q1333">_xlfn.IFS(M1333="ACTIVE","",M1333="LEAVER","ENTER DOL",M1333="LEAVER @ 31/03","ENTER DOL",M1333="OPT OUT","ENTER OPT OUT DATE",M1333="CAREER BREAK","ENTER START DATE OF CAREER BREAK",M1333="DEATH IN SERVICE","ENTER DATE OF DEATH",M1333="SWITCH TO PARTNERSHIP","ENTER SWITCH DATE",M1333="SWITCH TO ALPHA","ENTER SWITCH DATE",M1333="NEW JOINER","ENTER EMPLOYMENT START DATE",M1333="OPT IN","ENTER OPT IN DATE",M1333="NEW JOINER / LEAVER","ENTER START DATE AND DOL",M1333="NEW JOINER / OPT OUT","ENTER START DATE AND DATE OF OPT OUT",M1333="NEW JOINER / PARTNERSHIP","ENTER START DATE AND DATE OF SWITCH TO PARTNERSHIP",M1333="LEAVER FROM CAREER BREAK","ENTER DOL",M1333="LEAVER FROM OPT OUT","ENTER DOL",M1333="LEAVER FROM PARTNERSHIP","ENTER DOL",M1333="RETURN FROM CAREER BREAK","ENTER RETURN BACK DATE",M1333="INVALID COMBINATION","REVIEW INPUT",M1333="AWAITING INPUT","AWAITING INPUT",M1333="CONTINUOUS OPT OUT","",M1333="CONTINUOUS CAREER BREAK","",M1333="CONTINUOUS PARTNERSHIP","")</f>
        <v>AWAITING INPUT</v>
      </c>
      <c r="S1333" s="11" t="str">
        <f t="shared" si="64"/>
        <v/>
      </c>
    </row>
    <row r="1334" spans="1:19" ht="20.25" x14ac:dyDescent="0.25">
      <c r="A1334" s="46"/>
      <c r="B1334" s="46"/>
      <c r="C1334" s="46"/>
      <c r="D1334" s="46"/>
      <c r="E1334" s="46"/>
      <c r="F1334" s="46"/>
      <c r="G1334" s="46"/>
      <c r="H1334" s="46"/>
      <c r="J1334" s="16"/>
      <c r="K1334" s="16"/>
      <c r="L1334" s="16"/>
      <c r="M1334" s="11" t="str">
        <f t="shared" si="66"/>
        <v>AWAITING INPUT</v>
      </c>
      <c r="O1334" s="15"/>
      <c r="P1334" s="13" t="str">
        <f t="shared" si="65"/>
        <v>←</v>
      </c>
      <c r="Q1334" s="7" t="str" cm="1">
        <f t="array" ref="Q1334">_xlfn.IFS(M1334="ACTIVE","",M1334="LEAVER","ENTER DOL",M1334="LEAVER @ 31/03","ENTER DOL",M1334="OPT OUT","ENTER OPT OUT DATE",M1334="CAREER BREAK","ENTER START DATE OF CAREER BREAK",M1334="DEATH IN SERVICE","ENTER DATE OF DEATH",M1334="SWITCH TO PARTNERSHIP","ENTER SWITCH DATE",M1334="SWITCH TO ALPHA","ENTER SWITCH DATE",M1334="NEW JOINER","ENTER EMPLOYMENT START DATE",M1334="OPT IN","ENTER OPT IN DATE",M1334="NEW JOINER / LEAVER","ENTER START DATE AND DOL",M1334="NEW JOINER / OPT OUT","ENTER START DATE AND DATE OF OPT OUT",M1334="NEW JOINER / PARTNERSHIP","ENTER START DATE AND DATE OF SWITCH TO PARTNERSHIP",M1334="LEAVER FROM CAREER BREAK","ENTER DOL",M1334="LEAVER FROM OPT OUT","ENTER DOL",M1334="LEAVER FROM PARTNERSHIP","ENTER DOL",M1334="RETURN FROM CAREER BREAK","ENTER RETURN BACK DATE",M1334="INVALID COMBINATION","REVIEW INPUT",M1334="AWAITING INPUT","AWAITING INPUT",M1334="CONTINUOUS OPT OUT","",M1334="CONTINUOUS CAREER BREAK","",M1334="CONTINUOUS PARTNERSHIP","")</f>
        <v>AWAITING INPUT</v>
      </c>
      <c r="S1334" s="11" t="str">
        <f t="shared" si="64"/>
        <v/>
      </c>
    </row>
    <row r="1335" spans="1:19" ht="20.25" x14ac:dyDescent="0.25">
      <c r="A1335" s="46"/>
      <c r="B1335" s="46"/>
      <c r="C1335" s="46"/>
      <c r="D1335" s="46"/>
      <c r="E1335" s="46"/>
      <c r="F1335" s="46"/>
      <c r="G1335" s="46"/>
      <c r="H1335" s="46"/>
      <c r="J1335" s="16"/>
      <c r="K1335" s="16"/>
      <c r="L1335" s="16"/>
      <c r="M1335" s="11" t="str">
        <f t="shared" si="66"/>
        <v>AWAITING INPUT</v>
      </c>
      <c r="O1335" s="15"/>
      <c r="P1335" s="13" t="str">
        <f t="shared" si="65"/>
        <v>←</v>
      </c>
      <c r="Q1335" s="7" t="str" cm="1">
        <f t="array" ref="Q1335">_xlfn.IFS(M1335="ACTIVE","",M1335="LEAVER","ENTER DOL",M1335="LEAVER @ 31/03","ENTER DOL",M1335="OPT OUT","ENTER OPT OUT DATE",M1335="CAREER BREAK","ENTER START DATE OF CAREER BREAK",M1335="DEATH IN SERVICE","ENTER DATE OF DEATH",M1335="SWITCH TO PARTNERSHIP","ENTER SWITCH DATE",M1335="SWITCH TO ALPHA","ENTER SWITCH DATE",M1335="NEW JOINER","ENTER EMPLOYMENT START DATE",M1335="OPT IN","ENTER OPT IN DATE",M1335="NEW JOINER / LEAVER","ENTER START DATE AND DOL",M1335="NEW JOINER / OPT OUT","ENTER START DATE AND DATE OF OPT OUT",M1335="NEW JOINER / PARTNERSHIP","ENTER START DATE AND DATE OF SWITCH TO PARTNERSHIP",M1335="LEAVER FROM CAREER BREAK","ENTER DOL",M1335="LEAVER FROM OPT OUT","ENTER DOL",M1335="LEAVER FROM PARTNERSHIP","ENTER DOL",M1335="RETURN FROM CAREER BREAK","ENTER RETURN BACK DATE",M1335="INVALID COMBINATION","REVIEW INPUT",M1335="AWAITING INPUT","AWAITING INPUT",M1335="CONTINUOUS OPT OUT","",M1335="CONTINUOUS CAREER BREAK","",M1335="CONTINUOUS PARTNERSHIP","")</f>
        <v>AWAITING INPUT</v>
      </c>
      <c r="S1335" s="11" t="str">
        <f t="shared" si="64"/>
        <v/>
      </c>
    </row>
    <row r="1336" spans="1:19" ht="20.25" x14ac:dyDescent="0.25">
      <c r="A1336" s="46"/>
      <c r="B1336" s="46"/>
      <c r="C1336" s="46"/>
      <c r="D1336" s="46"/>
      <c r="E1336" s="46"/>
      <c r="F1336" s="46"/>
      <c r="G1336" s="46"/>
      <c r="H1336" s="46"/>
      <c r="J1336" s="16"/>
      <c r="K1336" s="16"/>
      <c r="L1336" s="16"/>
      <c r="M1336" s="11" t="str">
        <f t="shared" si="66"/>
        <v>AWAITING INPUT</v>
      </c>
      <c r="O1336" s="15"/>
      <c r="P1336" s="13" t="str">
        <f t="shared" si="65"/>
        <v>←</v>
      </c>
      <c r="Q1336" s="7" t="str" cm="1">
        <f t="array" ref="Q1336">_xlfn.IFS(M1336="ACTIVE","",M1336="LEAVER","ENTER DOL",M1336="LEAVER @ 31/03","ENTER DOL",M1336="OPT OUT","ENTER OPT OUT DATE",M1336="CAREER BREAK","ENTER START DATE OF CAREER BREAK",M1336="DEATH IN SERVICE","ENTER DATE OF DEATH",M1336="SWITCH TO PARTNERSHIP","ENTER SWITCH DATE",M1336="SWITCH TO ALPHA","ENTER SWITCH DATE",M1336="NEW JOINER","ENTER EMPLOYMENT START DATE",M1336="OPT IN","ENTER OPT IN DATE",M1336="NEW JOINER / LEAVER","ENTER START DATE AND DOL",M1336="NEW JOINER / OPT OUT","ENTER START DATE AND DATE OF OPT OUT",M1336="NEW JOINER / PARTNERSHIP","ENTER START DATE AND DATE OF SWITCH TO PARTNERSHIP",M1336="LEAVER FROM CAREER BREAK","ENTER DOL",M1336="LEAVER FROM OPT OUT","ENTER DOL",M1336="LEAVER FROM PARTNERSHIP","ENTER DOL",M1336="RETURN FROM CAREER BREAK","ENTER RETURN BACK DATE",M1336="INVALID COMBINATION","REVIEW INPUT",M1336="AWAITING INPUT","AWAITING INPUT",M1336="CONTINUOUS OPT OUT","",M1336="CONTINUOUS CAREER BREAK","",M1336="CONTINUOUS PARTNERSHIP","")</f>
        <v>AWAITING INPUT</v>
      </c>
      <c r="S1336" s="11" t="str">
        <f t="shared" si="64"/>
        <v/>
      </c>
    </row>
    <row r="1337" spans="1:19" ht="20.25" x14ac:dyDescent="0.25">
      <c r="A1337" s="46"/>
      <c r="B1337" s="46"/>
      <c r="C1337" s="46"/>
      <c r="D1337" s="46"/>
      <c r="E1337" s="46"/>
      <c r="F1337" s="46"/>
      <c r="G1337" s="46"/>
      <c r="H1337" s="46"/>
      <c r="J1337" s="16"/>
      <c r="K1337" s="16"/>
      <c r="L1337" s="16"/>
      <c r="M1337" s="11" t="str">
        <f t="shared" si="66"/>
        <v>AWAITING INPUT</v>
      </c>
      <c r="O1337" s="15"/>
      <c r="P1337" s="13" t="str">
        <f t="shared" si="65"/>
        <v>←</v>
      </c>
      <c r="Q1337" s="7" t="str" cm="1">
        <f t="array" ref="Q1337">_xlfn.IFS(M1337="ACTIVE","",M1337="LEAVER","ENTER DOL",M1337="LEAVER @ 31/03","ENTER DOL",M1337="OPT OUT","ENTER OPT OUT DATE",M1337="CAREER BREAK","ENTER START DATE OF CAREER BREAK",M1337="DEATH IN SERVICE","ENTER DATE OF DEATH",M1337="SWITCH TO PARTNERSHIP","ENTER SWITCH DATE",M1337="SWITCH TO ALPHA","ENTER SWITCH DATE",M1337="NEW JOINER","ENTER EMPLOYMENT START DATE",M1337="OPT IN","ENTER OPT IN DATE",M1337="NEW JOINER / LEAVER","ENTER START DATE AND DOL",M1337="NEW JOINER / OPT OUT","ENTER START DATE AND DATE OF OPT OUT",M1337="NEW JOINER / PARTNERSHIP","ENTER START DATE AND DATE OF SWITCH TO PARTNERSHIP",M1337="LEAVER FROM CAREER BREAK","ENTER DOL",M1337="LEAVER FROM OPT OUT","ENTER DOL",M1337="LEAVER FROM PARTNERSHIP","ENTER DOL",M1337="RETURN FROM CAREER BREAK","ENTER RETURN BACK DATE",M1337="INVALID COMBINATION","REVIEW INPUT",M1337="AWAITING INPUT","AWAITING INPUT",M1337="CONTINUOUS OPT OUT","",M1337="CONTINUOUS CAREER BREAK","",M1337="CONTINUOUS PARTNERSHIP","")</f>
        <v>AWAITING INPUT</v>
      </c>
      <c r="S1337" s="11" t="str">
        <f t="shared" si="64"/>
        <v/>
      </c>
    </row>
    <row r="1338" spans="1:19" ht="20.25" x14ac:dyDescent="0.25">
      <c r="A1338" s="46"/>
      <c r="B1338" s="46"/>
      <c r="C1338" s="46"/>
      <c r="D1338" s="46"/>
      <c r="E1338" s="46"/>
      <c r="F1338" s="46"/>
      <c r="G1338" s="46"/>
      <c r="H1338" s="46"/>
      <c r="J1338" s="16"/>
      <c r="K1338" s="16"/>
      <c r="L1338" s="16"/>
      <c r="M1338" s="11" t="str">
        <f t="shared" si="66"/>
        <v>AWAITING INPUT</v>
      </c>
      <c r="O1338" s="15"/>
      <c r="P1338" s="13" t="str">
        <f t="shared" si="65"/>
        <v>←</v>
      </c>
      <c r="Q1338" s="7" t="str" cm="1">
        <f t="array" ref="Q1338">_xlfn.IFS(M1338="ACTIVE","",M1338="LEAVER","ENTER DOL",M1338="LEAVER @ 31/03","ENTER DOL",M1338="OPT OUT","ENTER OPT OUT DATE",M1338="CAREER BREAK","ENTER START DATE OF CAREER BREAK",M1338="DEATH IN SERVICE","ENTER DATE OF DEATH",M1338="SWITCH TO PARTNERSHIP","ENTER SWITCH DATE",M1338="SWITCH TO ALPHA","ENTER SWITCH DATE",M1338="NEW JOINER","ENTER EMPLOYMENT START DATE",M1338="OPT IN","ENTER OPT IN DATE",M1338="NEW JOINER / LEAVER","ENTER START DATE AND DOL",M1338="NEW JOINER / OPT OUT","ENTER START DATE AND DATE OF OPT OUT",M1338="NEW JOINER / PARTNERSHIP","ENTER START DATE AND DATE OF SWITCH TO PARTNERSHIP",M1338="LEAVER FROM CAREER BREAK","ENTER DOL",M1338="LEAVER FROM OPT OUT","ENTER DOL",M1338="LEAVER FROM PARTNERSHIP","ENTER DOL",M1338="RETURN FROM CAREER BREAK","ENTER RETURN BACK DATE",M1338="INVALID COMBINATION","REVIEW INPUT",M1338="AWAITING INPUT","AWAITING INPUT",M1338="CONTINUOUS OPT OUT","",M1338="CONTINUOUS CAREER BREAK","",M1338="CONTINUOUS PARTNERSHIP","")</f>
        <v>AWAITING INPUT</v>
      </c>
      <c r="S1338" s="11" t="str">
        <f t="shared" si="64"/>
        <v/>
      </c>
    </row>
    <row r="1339" spans="1:19" ht="20.25" x14ac:dyDescent="0.25">
      <c r="A1339" s="46"/>
      <c r="B1339" s="46"/>
      <c r="C1339" s="46"/>
      <c r="D1339" s="46"/>
      <c r="E1339" s="46"/>
      <c r="F1339" s="46"/>
      <c r="G1339" s="46"/>
      <c r="H1339" s="46"/>
      <c r="J1339" s="16"/>
      <c r="K1339" s="16"/>
      <c r="L1339" s="16"/>
      <c r="M1339" s="11" t="str">
        <f t="shared" si="66"/>
        <v>AWAITING INPUT</v>
      </c>
      <c r="O1339" s="15"/>
      <c r="P1339" s="13" t="str">
        <f t="shared" si="65"/>
        <v>←</v>
      </c>
      <c r="Q1339" s="7" t="str" cm="1">
        <f t="array" ref="Q1339">_xlfn.IFS(M1339="ACTIVE","",M1339="LEAVER","ENTER DOL",M1339="LEAVER @ 31/03","ENTER DOL",M1339="OPT OUT","ENTER OPT OUT DATE",M1339="CAREER BREAK","ENTER START DATE OF CAREER BREAK",M1339="DEATH IN SERVICE","ENTER DATE OF DEATH",M1339="SWITCH TO PARTNERSHIP","ENTER SWITCH DATE",M1339="SWITCH TO ALPHA","ENTER SWITCH DATE",M1339="NEW JOINER","ENTER EMPLOYMENT START DATE",M1339="OPT IN","ENTER OPT IN DATE",M1339="NEW JOINER / LEAVER","ENTER START DATE AND DOL",M1339="NEW JOINER / OPT OUT","ENTER START DATE AND DATE OF OPT OUT",M1339="NEW JOINER / PARTNERSHIP","ENTER START DATE AND DATE OF SWITCH TO PARTNERSHIP",M1339="LEAVER FROM CAREER BREAK","ENTER DOL",M1339="LEAVER FROM OPT OUT","ENTER DOL",M1339="LEAVER FROM PARTNERSHIP","ENTER DOL",M1339="RETURN FROM CAREER BREAK","ENTER RETURN BACK DATE",M1339="INVALID COMBINATION","REVIEW INPUT",M1339="AWAITING INPUT","AWAITING INPUT",M1339="CONTINUOUS OPT OUT","",M1339="CONTINUOUS CAREER BREAK","",M1339="CONTINUOUS PARTNERSHIP","")</f>
        <v>AWAITING INPUT</v>
      </c>
      <c r="S1339" s="11" t="str">
        <f t="shared" si="64"/>
        <v/>
      </c>
    </row>
    <row r="1340" spans="1:19" ht="20.25" x14ac:dyDescent="0.25">
      <c r="A1340" s="46"/>
      <c r="B1340" s="46"/>
      <c r="C1340" s="46"/>
      <c r="D1340" s="46"/>
      <c r="E1340" s="46"/>
      <c r="F1340" s="46"/>
      <c r="G1340" s="46"/>
      <c r="H1340" s="46"/>
      <c r="J1340" s="16"/>
      <c r="K1340" s="16"/>
      <c r="L1340" s="16"/>
      <c r="M1340" s="11" t="str">
        <f t="shared" si="66"/>
        <v>AWAITING INPUT</v>
      </c>
      <c r="O1340" s="15"/>
      <c r="P1340" s="13" t="str">
        <f t="shared" si="65"/>
        <v>←</v>
      </c>
      <c r="Q1340" s="7" t="str" cm="1">
        <f t="array" ref="Q1340">_xlfn.IFS(M1340="ACTIVE","",M1340="LEAVER","ENTER DOL",M1340="LEAVER @ 31/03","ENTER DOL",M1340="OPT OUT","ENTER OPT OUT DATE",M1340="CAREER BREAK","ENTER START DATE OF CAREER BREAK",M1340="DEATH IN SERVICE","ENTER DATE OF DEATH",M1340="SWITCH TO PARTNERSHIP","ENTER SWITCH DATE",M1340="SWITCH TO ALPHA","ENTER SWITCH DATE",M1340="NEW JOINER","ENTER EMPLOYMENT START DATE",M1340="OPT IN","ENTER OPT IN DATE",M1340="NEW JOINER / LEAVER","ENTER START DATE AND DOL",M1340="NEW JOINER / OPT OUT","ENTER START DATE AND DATE OF OPT OUT",M1340="NEW JOINER / PARTNERSHIP","ENTER START DATE AND DATE OF SWITCH TO PARTNERSHIP",M1340="LEAVER FROM CAREER BREAK","ENTER DOL",M1340="LEAVER FROM OPT OUT","ENTER DOL",M1340="LEAVER FROM PARTNERSHIP","ENTER DOL",M1340="RETURN FROM CAREER BREAK","ENTER RETURN BACK DATE",M1340="INVALID COMBINATION","REVIEW INPUT",M1340="AWAITING INPUT","AWAITING INPUT",M1340="CONTINUOUS OPT OUT","",M1340="CONTINUOUS CAREER BREAK","",M1340="CONTINUOUS PARTNERSHIP","")</f>
        <v>AWAITING INPUT</v>
      </c>
      <c r="S1340" s="11" t="str">
        <f t="shared" si="64"/>
        <v/>
      </c>
    </row>
    <row r="1341" spans="1:19" ht="20.25" x14ac:dyDescent="0.25">
      <c r="A1341" s="46"/>
      <c r="B1341" s="46"/>
      <c r="C1341" s="46"/>
      <c r="D1341" s="46"/>
      <c r="E1341" s="46"/>
      <c r="F1341" s="46"/>
      <c r="G1341" s="46"/>
      <c r="H1341" s="46"/>
      <c r="J1341" s="16"/>
      <c r="K1341" s="16"/>
      <c r="L1341" s="16"/>
      <c r="M1341" s="11" t="str">
        <f t="shared" si="66"/>
        <v>AWAITING INPUT</v>
      </c>
      <c r="O1341" s="15"/>
      <c r="P1341" s="13" t="str">
        <f t="shared" si="65"/>
        <v>←</v>
      </c>
      <c r="Q1341" s="7" t="str" cm="1">
        <f t="array" ref="Q1341">_xlfn.IFS(M1341="ACTIVE","",M1341="LEAVER","ENTER DOL",M1341="LEAVER @ 31/03","ENTER DOL",M1341="OPT OUT","ENTER OPT OUT DATE",M1341="CAREER BREAK","ENTER START DATE OF CAREER BREAK",M1341="DEATH IN SERVICE","ENTER DATE OF DEATH",M1341="SWITCH TO PARTNERSHIP","ENTER SWITCH DATE",M1341="SWITCH TO ALPHA","ENTER SWITCH DATE",M1341="NEW JOINER","ENTER EMPLOYMENT START DATE",M1341="OPT IN","ENTER OPT IN DATE",M1341="NEW JOINER / LEAVER","ENTER START DATE AND DOL",M1341="NEW JOINER / OPT OUT","ENTER START DATE AND DATE OF OPT OUT",M1341="NEW JOINER / PARTNERSHIP","ENTER START DATE AND DATE OF SWITCH TO PARTNERSHIP",M1341="LEAVER FROM CAREER BREAK","ENTER DOL",M1341="LEAVER FROM OPT OUT","ENTER DOL",M1341="LEAVER FROM PARTNERSHIP","ENTER DOL",M1341="RETURN FROM CAREER BREAK","ENTER RETURN BACK DATE",M1341="INVALID COMBINATION","REVIEW INPUT",M1341="AWAITING INPUT","AWAITING INPUT",M1341="CONTINUOUS OPT OUT","",M1341="CONTINUOUS CAREER BREAK","",M1341="CONTINUOUS PARTNERSHIP","")</f>
        <v>AWAITING INPUT</v>
      </c>
      <c r="S1341" s="11" t="str">
        <f t="shared" si="64"/>
        <v/>
      </c>
    </row>
    <row r="1342" spans="1:19" ht="20.25" x14ac:dyDescent="0.25">
      <c r="A1342" s="46"/>
      <c r="B1342" s="46"/>
      <c r="C1342" s="46"/>
      <c r="D1342" s="46"/>
      <c r="E1342" s="46"/>
      <c r="F1342" s="46"/>
      <c r="G1342" s="46"/>
      <c r="H1342" s="46"/>
      <c r="J1342" s="16"/>
      <c r="K1342" s="16"/>
      <c r="L1342" s="16"/>
      <c r="M1342" s="11" t="str">
        <f t="shared" si="66"/>
        <v>AWAITING INPUT</v>
      </c>
      <c r="O1342" s="15"/>
      <c r="P1342" s="13" t="str">
        <f t="shared" si="65"/>
        <v>←</v>
      </c>
      <c r="Q1342" s="7" t="str" cm="1">
        <f t="array" ref="Q1342">_xlfn.IFS(M1342="ACTIVE","",M1342="LEAVER","ENTER DOL",M1342="LEAVER @ 31/03","ENTER DOL",M1342="OPT OUT","ENTER OPT OUT DATE",M1342="CAREER BREAK","ENTER START DATE OF CAREER BREAK",M1342="DEATH IN SERVICE","ENTER DATE OF DEATH",M1342="SWITCH TO PARTNERSHIP","ENTER SWITCH DATE",M1342="SWITCH TO ALPHA","ENTER SWITCH DATE",M1342="NEW JOINER","ENTER EMPLOYMENT START DATE",M1342="OPT IN","ENTER OPT IN DATE",M1342="NEW JOINER / LEAVER","ENTER START DATE AND DOL",M1342="NEW JOINER / OPT OUT","ENTER START DATE AND DATE OF OPT OUT",M1342="NEW JOINER / PARTNERSHIP","ENTER START DATE AND DATE OF SWITCH TO PARTNERSHIP",M1342="LEAVER FROM CAREER BREAK","ENTER DOL",M1342="LEAVER FROM OPT OUT","ENTER DOL",M1342="LEAVER FROM PARTNERSHIP","ENTER DOL",M1342="RETURN FROM CAREER BREAK","ENTER RETURN BACK DATE",M1342="INVALID COMBINATION","REVIEW INPUT",M1342="AWAITING INPUT","AWAITING INPUT",M1342="CONTINUOUS OPT OUT","",M1342="CONTINUOUS CAREER BREAK","",M1342="CONTINUOUS PARTNERSHIP","")</f>
        <v>AWAITING INPUT</v>
      </c>
      <c r="S1342" s="11" t="str">
        <f t="shared" si="64"/>
        <v/>
      </c>
    </row>
    <row r="1343" spans="1:19" ht="20.25" x14ac:dyDescent="0.25">
      <c r="A1343" s="46"/>
      <c r="B1343" s="46"/>
      <c r="C1343" s="46"/>
      <c r="D1343" s="46"/>
      <c r="E1343" s="46"/>
      <c r="F1343" s="46"/>
      <c r="G1343" s="46"/>
      <c r="H1343" s="46"/>
      <c r="J1343" s="16"/>
      <c r="K1343" s="16"/>
      <c r="L1343" s="16"/>
      <c r="M1343" s="11" t="str">
        <f t="shared" si="66"/>
        <v>AWAITING INPUT</v>
      </c>
      <c r="O1343" s="15"/>
      <c r="P1343" s="13" t="str">
        <f t="shared" si="65"/>
        <v>←</v>
      </c>
      <c r="Q1343" s="7" t="str" cm="1">
        <f t="array" ref="Q1343">_xlfn.IFS(M1343="ACTIVE","",M1343="LEAVER","ENTER DOL",M1343="LEAVER @ 31/03","ENTER DOL",M1343="OPT OUT","ENTER OPT OUT DATE",M1343="CAREER BREAK","ENTER START DATE OF CAREER BREAK",M1343="DEATH IN SERVICE","ENTER DATE OF DEATH",M1343="SWITCH TO PARTNERSHIP","ENTER SWITCH DATE",M1343="SWITCH TO ALPHA","ENTER SWITCH DATE",M1343="NEW JOINER","ENTER EMPLOYMENT START DATE",M1343="OPT IN","ENTER OPT IN DATE",M1343="NEW JOINER / LEAVER","ENTER START DATE AND DOL",M1343="NEW JOINER / OPT OUT","ENTER START DATE AND DATE OF OPT OUT",M1343="NEW JOINER / PARTNERSHIP","ENTER START DATE AND DATE OF SWITCH TO PARTNERSHIP",M1343="LEAVER FROM CAREER BREAK","ENTER DOL",M1343="LEAVER FROM OPT OUT","ENTER DOL",M1343="LEAVER FROM PARTNERSHIP","ENTER DOL",M1343="RETURN FROM CAREER BREAK","ENTER RETURN BACK DATE",M1343="INVALID COMBINATION","REVIEW INPUT",M1343="AWAITING INPUT","AWAITING INPUT",M1343="CONTINUOUS OPT OUT","",M1343="CONTINUOUS CAREER BREAK","",M1343="CONTINUOUS PARTNERSHIP","")</f>
        <v>AWAITING INPUT</v>
      </c>
      <c r="S1343" s="11" t="str">
        <f t="shared" si="64"/>
        <v/>
      </c>
    </row>
    <row r="1344" spans="1:19" ht="20.25" x14ac:dyDescent="0.25">
      <c r="A1344" s="46"/>
      <c r="B1344" s="46"/>
      <c r="C1344" s="46"/>
      <c r="D1344" s="46"/>
      <c r="E1344" s="46"/>
      <c r="F1344" s="46"/>
      <c r="G1344" s="46"/>
      <c r="H1344" s="46"/>
      <c r="J1344" s="16"/>
      <c r="K1344" s="16"/>
      <c r="L1344" s="16"/>
      <c r="M1344" s="11" t="str">
        <f t="shared" si="66"/>
        <v>AWAITING INPUT</v>
      </c>
      <c r="O1344" s="15"/>
      <c r="P1344" s="13" t="str">
        <f t="shared" si="65"/>
        <v>←</v>
      </c>
      <c r="Q1344" s="7" t="str" cm="1">
        <f t="array" ref="Q1344">_xlfn.IFS(M1344="ACTIVE","",M1344="LEAVER","ENTER DOL",M1344="LEAVER @ 31/03","ENTER DOL",M1344="OPT OUT","ENTER OPT OUT DATE",M1344="CAREER BREAK","ENTER START DATE OF CAREER BREAK",M1344="DEATH IN SERVICE","ENTER DATE OF DEATH",M1344="SWITCH TO PARTNERSHIP","ENTER SWITCH DATE",M1344="SWITCH TO ALPHA","ENTER SWITCH DATE",M1344="NEW JOINER","ENTER EMPLOYMENT START DATE",M1344="OPT IN","ENTER OPT IN DATE",M1344="NEW JOINER / LEAVER","ENTER START DATE AND DOL",M1344="NEW JOINER / OPT OUT","ENTER START DATE AND DATE OF OPT OUT",M1344="NEW JOINER / PARTNERSHIP","ENTER START DATE AND DATE OF SWITCH TO PARTNERSHIP",M1344="LEAVER FROM CAREER BREAK","ENTER DOL",M1344="LEAVER FROM OPT OUT","ENTER DOL",M1344="LEAVER FROM PARTNERSHIP","ENTER DOL",M1344="RETURN FROM CAREER BREAK","ENTER RETURN BACK DATE",M1344="INVALID COMBINATION","REVIEW INPUT",M1344="AWAITING INPUT","AWAITING INPUT",M1344="CONTINUOUS OPT OUT","",M1344="CONTINUOUS CAREER BREAK","",M1344="CONTINUOUS PARTNERSHIP","")</f>
        <v>AWAITING INPUT</v>
      </c>
      <c r="S1344" s="11" t="str">
        <f t="shared" si="64"/>
        <v/>
      </c>
    </row>
    <row r="1345" spans="1:19" ht="20.25" x14ac:dyDescent="0.25">
      <c r="A1345" s="46"/>
      <c r="B1345" s="46"/>
      <c r="C1345" s="46"/>
      <c r="D1345" s="46"/>
      <c r="E1345" s="46"/>
      <c r="F1345" s="46"/>
      <c r="G1345" s="46"/>
      <c r="H1345" s="46"/>
      <c r="J1345" s="16"/>
      <c r="K1345" s="16"/>
      <c r="L1345" s="16"/>
      <c r="M1345" s="11" t="str">
        <f t="shared" si="66"/>
        <v>AWAITING INPUT</v>
      </c>
      <c r="O1345" s="15"/>
      <c r="P1345" s="13" t="str">
        <f t="shared" si="65"/>
        <v>←</v>
      </c>
      <c r="Q1345" s="7" t="str" cm="1">
        <f t="array" ref="Q1345">_xlfn.IFS(M1345="ACTIVE","",M1345="LEAVER","ENTER DOL",M1345="LEAVER @ 31/03","ENTER DOL",M1345="OPT OUT","ENTER OPT OUT DATE",M1345="CAREER BREAK","ENTER START DATE OF CAREER BREAK",M1345="DEATH IN SERVICE","ENTER DATE OF DEATH",M1345="SWITCH TO PARTNERSHIP","ENTER SWITCH DATE",M1345="SWITCH TO ALPHA","ENTER SWITCH DATE",M1345="NEW JOINER","ENTER EMPLOYMENT START DATE",M1345="OPT IN","ENTER OPT IN DATE",M1345="NEW JOINER / LEAVER","ENTER START DATE AND DOL",M1345="NEW JOINER / OPT OUT","ENTER START DATE AND DATE OF OPT OUT",M1345="NEW JOINER / PARTNERSHIP","ENTER START DATE AND DATE OF SWITCH TO PARTNERSHIP",M1345="LEAVER FROM CAREER BREAK","ENTER DOL",M1345="LEAVER FROM OPT OUT","ENTER DOL",M1345="LEAVER FROM PARTNERSHIP","ENTER DOL",M1345="RETURN FROM CAREER BREAK","ENTER RETURN BACK DATE",M1345="INVALID COMBINATION","REVIEW INPUT",M1345="AWAITING INPUT","AWAITING INPUT",M1345="CONTINUOUS OPT OUT","",M1345="CONTINUOUS CAREER BREAK","",M1345="CONTINUOUS PARTNERSHIP","")</f>
        <v>AWAITING INPUT</v>
      </c>
      <c r="S1345" s="11" t="str">
        <f t="shared" si="64"/>
        <v/>
      </c>
    </row>
    <row r="1346" spans="1:19" ht="20.25" x14ac:dyDescent="0.25">
      <c r="A1346" s="46"/>
      <c r="B1346" s="46"/>
      <c r="C1346" s="46"/>
      <c r="D1346" s="46"/>
      <c r="E1346" s="46"/>
      <c r="F1346" s="46"/>
      <c r="G1346" s="46"/>
      <c r="H1346" s="46"/>
      <c r="J1346" s="16"/>
      <c r="K1346" s="16"/>
      <c r="L1346" s="16"/>
      <c r="M1346" s="11" t="str">
        <f t="shared" si="66"/>
        <v>AWAITING INPUT</v>
      </c>
      <c r="O1346" s="15"/>
      <c r="P1346" s="13" t="str">
        <f t="shared" si="65"/>
        <v>←</v>
      </c>
      <c r="Q1346" s="7" t="str" cm="1">
        <f t="array" ref="Q1346">_xlfn.IFS(M1346="ACTIVE","",M1346="LEAVER","ENTER DOL",M1346="LEAVER @ 31/03","ENTER DOL",M1346="OPT OUT","ENTER OPT OUT DATE",M1346="CAREER BREAK","ENTER START DATE OF CAREER BREAK",M1346="DEATH IN SERVICE","ENTER DATE OF DEATH",M1346="SWITCH TO PARTNERSHIP","ENTER SWITCH DATE",M1346="SWITCH TO ALPHA","ENTER SWITCH DATE",M1346="NEW JOINER","ENTER EMPLOYMENT START DATE",M1346="OPT IN","ENTER OPT IN DATE",M1346="NEW JOINER / LEAVER","ENTER START DATE AND DOL",M1346="NEW JOINER / OPT OUT","ENTER START DATE AND DATE OF OPT OUT",M1346="NEW JOINER / PARTNERSHIP","ENTER START DATE AND DATE OF SWITCH TO PARTNERSHIP",M1346="LEAVER FROM CAREER BREAK","ENTER DOL",M1346="LEAVER FROM OPT OUT","ENTER DOL",M1346="LEAVER FROM PARTNERSHIP","ENTER DOL",M1346="RETURN FROM CAREER BREAK","ENTER RETURN BACK DATE",M1346="INVALID COMBINATION","REVIEW INPUT",M1346="AWAITING INPUT","AWAITING INPUT",M1346="CONTINUOUS OPT OUT","",M1346="CONTINUOUS CAREER BREAK","",M1346="CONTINUOUS PARTNERSHIP","")</f>
        <v>AWAITING INPUT</v>
      </c>
      <c r="S1346" s="11" t="str">
        <f t="shared" si="64"/>
        <v/>
      </c>
    </row>
    <row r="1347" spans="1:19" ht="20.25" x14ac:dyDescent="0.25">
      <c r="A1347" s="46"/>
      <c r="B1347" s="46"/>
      <c r="C1347" s="46"/>
      <c r="D1347" s="46"/>
      <c r="E1347" s="46"/>
      <c r="F1347" s="46"/>
      <c r="G1347" s="46"/>
      <c r="H1347" s="46"/>
      <c r="J1347" s="16"/>
      <c r="K1347" s="16"/>
      <c r="L1347" s="16"/>
      <c r="M1347" s="11" t="str">
        <f t="shared" si="66"/>
        <v>AWAITING INPUT</v>
      </c>
      <c r="O1347" s="15"/>
      <c r="P1347" s="13" t="str">
        <f t="shared" si="65"/>
        <v>←</v>
      </c>
      <c r="Q1347" s="7" t="str" cm="1">
        <f t="array" ref="Q1347">_xlfn.IFS(M1347="ACTIVE","",M1347="LEAVER","ENTER DOL",M1347="LEAVER @ 31/03","ENTER DOL",M1347="OPT OUT","ENTER OPT OUT DATE",M1347="CAREER BREAK","ENTER START DATE OF CAREER BREAK",M1347="DEATH IN SERVICE","ENTER DATE OF DEATH",M1347="SWITCH TO PARTNERSHIP","ENTER SWITCH DATE",M1347="SWITCH TO ALPHA","ENTER SWITCH DATE",M1347="NEW JOINER","ENTER EMPLOYMENT START DATE",M1347="OPT IN","ENTER OPT IN DATE",M1347="NEW JOINER / LEAVER","ENTER START DATE AND DOL",M1347="NEW JOINER / OPT OUT","ENTER START DATE AND DATE OF OPT OUT",M1347="NEW JOINER / PARTNERSHIP","ENTER START DATE AND DATE OF SWITCH TO PARTNERSHIP",M1347="LEAVER FROM CAREER BREAK","ENTER DOL",M1347="LEAVER FROM OPT OUT","ENTER DOL",M1347="LEAVER FROM PARTNERSHIP","ENTER DOL",M1347="RETURN FROM CAREER BREAK","ENTER RETURN BACK DATE",M1347="INVALID COMBINATION","REVIEW INPUT",M1347="AWAITING INPUT","AWAITING INPUT",M1347="CONTINUOUS OPT OUT","",M1347="CONTINUOUS CAREER BREAK","",M1347="CONTINUOUS PARTNERSHIP","")</f>
        <v>AWAITING INPUT</v>
      </c>
      <c r="S1347" s="11" t="str">
        <f t="shared" si="64"/>
        <v/>
      </c>
    </row>
    <row r="1348" spans="1:19" ht="20.25" x14ac:dyDescent="0.25">
      <c r="A1348" s="46"/>
      <c r="B1348" s="46"/>
      <c r="C1348" s="46"/>
      <c r="D1348" s="46"/>
      <c r="E1348" s="46"/>
      <c r="F1348" s="46"/>
      <c r="G1348" s="46"/>
      <c r="H1348" s="46"/>
      <c r="J1348" s="16"/>
      <c r="K1348" s="16"/>
      <c r="L1348" s="16"/>
      <c r="M1348" s="11" t="str">
        <f t="shared" si="66"/>
        <v>AWAITING INPUT</v>
      </c>
      <c r="O1348" s="15"/>
      <c r="P1348" s="13" t="str">
        <f t="shared" si="65"/>
        <v>←</v>
      </c>
      <c r="Q1348" s="7" t="str" cm="1">
        <f t="array" ref="Q1348">_xlfn.IFS(M1348="ACTIVE","",M1348="LEAVER","ENTER DOL",M1348="LEAVER @ 31/03","ENTER DOL",M1348="OPT OUT","ENTER OPT OUT DATE",M1348="CAREER BREAK","ENTER START DATE OF CAREER BREAK",M1348="DEATH IN SERVICE","ENTER DATE OF DEATH",M1348="SWITCH TO PARTNERSHIP","ENTER SWITCH DATE",M1348="SWITCH TO ALPHA","ENTER SWITCH DATE",M1348="NEW JOINER","ENTER EMPLOYMENT START DATE",M1348="OPT IN","ENTER OPT IN DATE",M1348="NEW JOINER / LEAVER","ENTER START DATE AND DOL",M1348="NEW JOINER / OPT OUT","ENTER START DATE AND DATE OF OPT OUT",M1348="NEW JOINER / PARTNERSHIP","ENTER START DATE AND DATE OF SWITCH TO PARTNERSHIP",M1348="LEAVER FROM CAREER BREAK","ENTER DOL",M1348="LEAVER FROM OPT OUT","ENTER DOL",M1348="LEAVER FROM PARTNERSHIP","ENTER DOL",M1348="RETURN FROM CAREER BREAK","ENTER RETURN BACK DATE",M1348="INVALID COMBINATION","REVIEW INPUT",M1348="AWAITING INPUT","AWAITING INPUT",M1348="CONTINUOUS OPT OUT","",M1348="CONTINUOUS CAREER BREAK","",M1348="CONTINUOUS PARTNERSHIP","")</f>
        <v>AWAITING INPUT</v>
      </c>
      <c r="S1348" s="11" t="str">
        <f t="shared" si="64"/>
        <v/>
      </c>
    </row>
    <row r="1349" spans="1:19" ht="20.25" x14ac:dyDescent="0.25">
      <c r="A1349" s="46"/>
      <c r="B1349" s="46"/>
      <c r="C1349" s="46"/>
      <c r="D1349" s="46"/>
      <c r="E1349" s="46"/>
      <c r="F1349" s="46"/>
      <c r="G1349" s="46"/>
      <c r="H1349" s="46"/>
      <c r="J1349" s="16"/>
      <c r="K1349" s="16"/>
      <c r="L1349" s="16"/>
      <c r="M1349" s="11" t="str">
        <f t="shared" si="66"/>
        <v>AWAITING INPUT</v>
      </c>
      <c r="O1349" s="15"/>
      <c r="P1349" s="13" t="str">
        <f t="shared" si="65"/>
        <v>←</v>
      </c>
      <c r="Q1349" s="7" t="str" cm="1">
        <f t="array" ref="Q1349">_xlfn.IFS(M1349="ACTIVE","",M1349="LEAVER","ENTER DOL",M1349="LEAVER @ 31/03","ENTER DOL",M1349="OPT OUT","ENTER OPT OUT DATE",M1349="CAREER BREAK","ENTER START DATE OF CAREER BREAK",M1349="DEATH IN SERVICE","ENTER DATE OF DEATH",M1349="SWITCH TO PARTNERSHIP","ENTER SWITCH DATE",M1349="SWITCH TO ALPHA","ENTER SWITCH DATE",M1349="NEW JOINER","ENTER EMPLOYMENT START DATE",M1349="OPT IN","ENTER OPT IN DATE",M1349="NEW JOINER / LEAVER","ENTER START DATE AND DOL",M1349="NEW JOINER / OPT OUT","ENTER START DATE AND DATE OF OPT OUT",M1349="NEW JOINER / PARTNERSHIP","ENTER START DATE AND DATE OF SWITCH TO PARTNERSHIP",M1349="LEAVER FROM CAREER BREAK","ENTER DOL",M1349="LEAVER FROM OPT OUT","ENTER DOL",M1349="LEAVER FROM PARTNERSHIP","ENTER DOL",M1349="RETURN FROM CAREER BREAK","ENTER RETURN BACK DATE",M1349="INVALID COMBINATION","REVIEW INPUT",M1349="AWAITING INPUT","AWAITING INPUT",M1349="CONTINUOUS OPT OUT","",M1349="CONTINUOUS CAREER BREAK","",M1349="CONTINUOUS PARTNERSHIP","")</f>
        <v>AWAITING INPUT</v>
      </c>
      <c r="S1349" s="11" t="str">
        <f t="shared" si="64"/>
        <v/>
      </c>
    </row>
    <row r="1350" spans="1:19" ht="20.25" x14ac:dyDescent="0.25">
      <c r="A1350" s="46"/>
      <c r="B1350" s="46"/>
      <c r="C1350" s="46"/>
      <c r="D1350" s="46"/>
      <c r="E1350" s="46"/>
      <c r="F1350" s="46"/>
      <c r="G1350" s="46"/>
      <c r="H1350" s="46"/>
      <c r="J1350" s="16"/>
      <c r="K1350" s="16"/>
      <c r="L1350" s="16"/>
      <c r="M1350" s="11" t="str">
        <f t="shared" si="66"/>
        <v>AWAITING INPUT</v>
      </c>
      <c r="O1350" s="15"/>
      <c r="P1350" s="13" t="str">
        <f t="shared" si="65"/>
        <v>←</v>
      </c>
      <c r="Q1350" s="7" t="str" cm="1">
        <f t="array" ref="Q1350">_xlfn.IFS(M1350="ACTIVE","",M1350="LEAVER","ENTER DOL",M1350="LEAVER @ 31/03","ENTER DOL",M1350="OPT OUT","ENTER OPT OUT DATE",M1350="CAREER BREAK","ENTER START DATE OF CAREER BREAK",M1350="DEATH IN SERVICE","ENTER DATE OF DEATH",M1350="SWITCH TO PARTNERSHIP","ENTER SWITCH DATE",M1350="SWITCH TO ALPHA","ENTER SWITCH DATE",M1350="NEW JOINER","ENTER EMPLOYMENT START DATE",M1350="OPT IN","ENTER OPT IN DATE",M1350="NEW JOINER / LEAVER","ENTER START DATE AND DOL",M1350="NEW JOINER / OPT OUT","ENTER START DATE AND DATE OF OPT OUT",M1350="NEW JOINER / PARTNERSHIP","ENTER START DATE AND DATE OF SWITCH TO PARTNERSHIP",M1350="LEAVER FROM CAREER BREAK","ENTER DOL",M1350="LEAVER FROM OPT OUT","ENTER DOL",M1350="LEAVER FROM PARTNERSHIP","ENTER DOL",M1350="RETURN FROM CAREER BREAK","ENTER RETURN BACK DATE",M1350="INVALID COMBINATION","REVIEW INPUT",M1350="AWAITING INPUT","AWAITING INPUT",M1350="CONTINUOUS OPT OUT","",M1350="CONTINUOUS CAREER BREAK","",M1350="CONTINUOUS PARTNERSHIP","")</f>
        <v>AWAITING INPUT</v>
      </c>
      <c r="S1350" s="11" t="str">
        <f t="shared" si="64"/>
        <v/>
      </c>
    </row>
    <row r="1351" spans="1:19" ht="20.25" x14ac:dyDescent="0.25">
      <c r="A1351" s="46"/>
      <c r="B1351" s="46"/>
      <c r="C1351" s="46"/>
      <c r="D1351" s="46"/>
      <c r="E1351" s="46"/>
      <c r="F1351" s="46"/>
      <c r="G1351" s="46"/>
      <c r="H1351" s="46"/>
      <c r="J1351" s="16"/>
      <c r="K1351" s="16"/>
      <c r="L1351" s="16"/>
      <c r="M1351" s="11" t="str">
        <f t="shared" si="66"/>
        <v>AWAITING INPUT</v>
      </c>
      <c r="O1351" s="15"/>
      <c r="P1351" s="13" t="str">
        <f t="shared" si="65"/>
        <v>←</v>
      </c>
      <c r="Q1351" s="7" t="str" cm="1">
        <f t="array" ref="Q1351">_xlfn.IFS(M1351="ACTIVE","",M1351="LEAVER","ENTER DOL",M1351="LEAVER @ 31/03","ENTER DOL",M1351="OPT OUT","ENTER OPT OUT DATE",M1351="CAREER BREAK","ENTER START DATE OF CAREER BREAK",M1351="DEATH IN SERVICE","ENTER DATE OF DEATH",M1351="SWITCH TO PARTNERSHIP","ENTER SWITCH DATE",M1351="SWITCH TO ALPHA","ENTER SWITCH DATE",M1351="NEW JOINER","ENTER EMPLOYMENT START DATE",M1351="OPT IN","ENTER OPT IN DATE",M1351="NEW JOINER / LEAVER","ENTER START DATE AND DOL",M1351="NEW JOINER / OPT OUT","ENTER START DATE AND DATE OF OPT OUT",M1351="NEW JOINER / PARTNERSHIP","ENTER START DATE AND DATE OF SWITCH TO PARTNERSHIP",M1351="LEAVER FROM CAREER BREAK","ENTER DOL",M1351="LEAVER FROM OPT OUT","ENTER DOL",M1351="LEAVER FROM PARTNERSHIP","ENTER DOL",M1351="RETURN FROM CAREER BREAK","ENTER RETURN BACK DATE",M1351="INVALID COMBINATION","REVIEW INPUT",M1351="AWAITING INPUT","AWAITING INPUT",M1351="CONTINUOUS OPT OUT","",M1351="CONTINUOUS CAREER BREAK","",M1351="CONTINUOUS PARTNERSHIP","")</f>
        <v>AWAITING INPUT</v>
      </c>
      <c r="S1351" s="11" t="str">
        <f t="shared" si="64"/>
        <v/>
      </c>
    </row>
    <row r="1352" spans="1:19" ht="20.25" x14ac:dyDescent="0.25">
      <c r="A1352" s="46"/>
      <c r="B1352" s="46"/>
      <c r="C1352" s="46"/>
      <c r="D1352" s="46"/>
      <c r="E1352" s="46"/>
      <c r="F1352" s="46"/>
      <c r="G1352" s="46"/>
      <c r="H1352" s="46"/>
      <c r="J1352" s="16"/>
      <c r="K1352" s="16"/>
      <c r="L1352" s="16"/>
      <c r="M1352" s="11" t="str">
        <f t="shared" si="66"/>
        <v>AWAITING INPUT</v>
      </c>
      <c r="O1352" s="15"/>
      <c r="P1352" s="13" t="str">
        <f t="shared" si="65"/>
        <v>←</v>
      </c>
      <c r="Q1352" s="7" t="str" cm="1">
        <f t="array" ref="Q1352">_xlfn.IFS(M1352="ACTIVE","",M1352="LEAVER","ENTER DOL",M1352="LEAVER @ 31/03","ENTER DOL",M1352="OPT OUT","ENTER OPT OUT DATE",M1352="CAREER BREAK","ENTER START DATE OF CAREER BREAK",M1352="DEATH IN SERVICE","ENTER DATE OF DEATH",M1352="SWITCH TO PARTNERSHIP","ENTER SWITCH DATE",M1352="SWITCH TO ALPHA","ENTER SWITCH DATE",M1352="NEW JOINER","ENTER EMPLOYMENT START DATE",M1352="OPT IN","ENTER OPT IN DATE",M1352="NEW JOINER / LEAVER","ENTER START DATE AND DOL",M1352="NEW JOINER / OPT OUT","ENTER START DATE AND DATE OF OPT OUT",M1352="NEW JOINER / PARTNERSHIP","ENTER START DATE AND DATE OF SWITCH TO PARTNERSHIP",M1352="LEAVER FROM CAREER BREAK","ENTER DOL",M1352="LEAVER FROM OPT OUT","ENTER DOL",M1352="LEAVER FROM PARTNERSHIP","ENTER DOL",M1352="RETURN FROM CAREER BREAK","ENTER RETURN BACK DATE",M1352="INVALID COMBINATION","REVIEW INPUT",M1352="AWAITING INPUT","AWAITING INPUT",M1352="CONTINUOUS OPT OUT","",M1352="CONTINUOUS CAREER BREAK","",M1352="CONTINUOUS PARTNERSHIP","")</f>
        <v>AWAITING INPUT</v>
      </c>
      <c r="S1352" s="11" t="str">
        <f t="shared" si="64"/>
        <v/>
      </c>
    </row>
    <row r="1353" spans="1:19" ht="20.25" x14ac:dyDescent="0.25">
      <c r="A1353" s="46"/>
      <c r="B1353" s="46"/>
      <c r="C1353" s="46"/>
      <c r="D1353" s="46"/>
      <c r="E1353" s="46"/>
      <c r="F1353" s="46"/>
      <c r="G1353" s="46"/>
      <c r="H1353" s="46"/>
      <c r="J1353" s="16"/>
      <c r="K1353" s="16"/>
      <c r="L1353" s="16"/>
      <c r="M1353" s="11" t="str">
        <f t="shared" si="66"/>
        <v>AWAITING INPUT</v>
      </c>
      <c r="O1353" s="15"/>
      <c r="P1353" s="13" t="str">
        <f t="shared" si="65"/>
        <v>←</v>
      </c>
      <c r="Q1353" s="7" t="str" cm="1">
        <f t="array" ref="Q1353">_xlfn.IFS(M1353="ACTIVE","",M1353="LEAVER","ENTER DOL",M1353="LEAVER @ 31/03","ENTER DOL",M1353="OPT OUT","ENTER OPT OUT DATE",M1353="CAREER BREAK","ENTER START DATE OF CAREER BREAK",M1353="DEATH IN SERVICE","ENTER DATE OF DEATH",M1353="SWITCH TO PARTNERSHIP","ENTER SWITCH DATE",M1353="SWITCH TO ALPHA","ENTER SWITCH DATE",M1353="NEW JOINER","ENTER EMPLOYMENT START DATE",M1353="OPT IN","ENTER OPT IN DATE",M1353="NEW JOINER / LEAVER","ENTER START DATE AND DOL",M1353="NEW JOINER / OPT OUT","ENTER START DATE AND DATE OF OPT OUT",M1353="NEW JOINER / PARTNERSHIP","ENTER START DATE AND DATE OF SWITCH TO PARTNERSHIP",M1353="LEAVER FROM CAREER BREAK","ENTER DOL",M1353="LEAVER FROM OPT OUT","ENTER DOL",M1353="LEAVER FROM PARTNERSHIP","ENTER DOL",M1353="RETURN FROM CAREER BREAK","ENTER RETURN BACK DATE",M1353="INVALID COMBINATION","REVIEW INPUT",M1353="AWAITING INPUT","AWAITING INPUT",M1353="CONTINUOUS OPT OUT","",M1353="CONTINUOUS CAREER BREAK","",M1353="CONTINUOUS PARTNERSHIP","")</f>
        <v>AWAITING INPUT</v>
      </c>
      <c r="S1353" s="11" t="str">
        <f t="shared" ref="S1353:S1416" si="67">IF(AND($J1353="ACTIVE",$K1353="ACTIVE"),"A -&gt; A",IF(AND($J1353="INACTIVE",$K1353="ACTIVE"),"I -&gt; A",IF(AND($J1353="ACTIVE",$K1353="INACTIVE"),"A -&gt; I",IF(AND($J1353="INACTIVE",$K1353="INACTIVE"),"I -&gt; I",""))))</f>
        <v/>
      </c>
    </row>
    <row r="1354" spans="1:19" ht="20.25" x14ac:dyDescent="0.25">
      <c r="A1354" s="46"/>
      <c r="B1354" s="46"/>
      <c r="C1354" s="46"/>
      <c r="D1354" s="46"/>
      <c r="E1354" s="46"/>
      <c r="F1354" s="46"/>
      <c r="G1354" s="46"/>
      <c r="H1354" s="46"/>
      <c r="J1354" s="16"/>
      <c r="K1354" s="16"/>
      <c r="L1354" s="16"/>
      <c r="M1354" s="11" t="str">
        <f t="shared" si="66"/>
        <v>AWAITING INPUT</v>
      </c>
      <c r="O1354" s="15"/>
      <c r="P1354" s="13" t="str">
        <f t="shared" si="65"/>
        <v>←</v>
      </c>
      <c r="Q1354" s="7" t="str" cm="1">
        <f t="array" ref="Q1354">_xlfn.IFS(M1354="ACTIVE","",M1354="LEAVER","ENTER DOL",M1354="LEAVER @ 31/03","ENTER DOL",M1354="OPT OUT","ENTER OPT OUT DATE",M1354="CAREER BREAK","ENTER START DATE OF CAREER BREAK",M1354="DEATH IN SERVICE","ENTER DATE OF DEATH",M1354="SWITCH TO PARTNERSHIP","ENTER SWITCH DATE",M1354="SWITCH TO ALPHA","ENTER SWITCH DATE",M1354="NEW JOINER","ENTER EMPLOYMENT START DATE",M1354="OPT IN","ENTER OPT IN DATE",M1354="NEW JOINER / LEAVER","ENTER START DATE AND DOL",M1354="NEW JOINER / OPT OUT","ENTER START DATE AND DATE OF OPT OUT",M1354="NEW JOINER / PARTNERSHIP","ENTER START DATE AND DATE OF SWITCH TO PARTNERSHIP",M1354="LEAVER FROM CAREER BREAK","ENTER DOL",M1354="LEAVER FROM OPT OUT","ENTER DOL",M1354="LEAVER FROM PARTNERSHIP","ENTER DOL",M1354="RETURN FROM CAREER BREAK","ENTER RETURN BACK DATE",M1354="INVALID COMBINATION","REVIEW INPUT",M1354="AWAITING INPUT","AWAITING INPUT",M1354="CONTINUOUS OPT OUT","",M1354="CONTINUOUS CAREER BREAK","",M1354="CONTINUOUS PARTNERSHIP","")</f>
        <v>AWAITING INPUT</v>
      </c>
      <c r="S1354" s="11" t="str">
        <f t="shared" si="67"/>
        <v/>
      </c>
    </row>
    <row r="1355" spans="1:19" ht="20.25" x14ac:dyDescent="0.25">
      <c r="A1355" s="46"/>
      <c r="B1355" s="46"/>
      <c r="C1355" s="46"/>
      <c r="D1355" s="46"/>
      <c r="E1355" s="46"/>
      <c r="F1355" s="46"/>
      <c r="G1355" s="46"/>
      <c r="H1355" s="46"/>
      <c r="J1355" s="16"/>
      <c r="K1355" s="16"/>
      <c r="L1355" s="16"/>
      <c r="M1355" s="11" t="str">
        <f t="shared" si="66"/>
        <v>AWAITING INPUT</v>
      </c>
      <c r="O1355" s="15"/>
      <c r="P1355" s="13" t="str">
        <f t="shared" ref="P1355:P1418" si="68">IF(Q1355&lt;&gt;"","←","")</f>
        <v>←</v>
      </c>
      <c r="Q1355" s="7" t="str" cm="1">
        <f t="array" ref="Q1355">_xlfn.IFS(M1355="ACTIVE","",M1355="LEAVER","ENTER DOL",M1355="LEAVER @ 31/03","ENTER DOL",M1355="OPT OUT","ENTER OPT OUT DATE",M1355="CAREER BREAK","ENTER START DATE OF CAREER BREAK",M1355="DEATH IN SERVICE","ENTER DATE OF DEATH",M1355="SWITCH TO PARTNERSHIP","ENTER SWITCH DATE",M1355="SWITCH TO ALPHA","ENTER SWITCH DATE",M1355="NEW JOINER","ENTER EMPLOYMENT START DATE",M1355="OPT IN","ENTER OPT IN DATE",M1355="NEW JOINER / LEAVER","ENTER START DATE AND DOL",M1355="NEW JOINER / OPT OUT","ENTER START DATE AND DATE OF OPT OUT",M1355="NEW JOINER / PARTNERSHIP","ENTER START DATE AND DATE OF SWITCH TO PARTNERSHIP",M1355="LEAVER FROM CAREER BREAK","ENTER DOL",M1355="LEAVER FROM OPT OUT","ENTER DOL",M1355="LEAVER FROM PARTNERSHIP","ENTER DOL",M1355="RETURN FROM CAREER BREAK","ENTER RETURN BACK DATE",M1355="INVALID COMBINATION","REVIEW INPUT",M1355="AWAITING INPUT","AWAITING INPUT",M1355="CONTINUOUS OPT OUT","",M1355="CONTINUOUS CAREER BREAK","",M1355="CONTINUOUS PARTNERSHIP","")</f>
        <v>AWAITING INPUT</v>
      </c>
      <c r="S1355" s="11" t="str">
        <f t="shared" si="67"/>
        <v/>
      </c>
    </row>
    <row r="1356" spans="1:19" ht="20.25" x14ac:dyDescent="0.25">
      <c r="A1356" s="46"/>
      <c r="B1356" s="46"/>
      <c r="C1356" s="46"/>
      <c r="D1356" s="46"/>
      <c r="E1356" s="46"/>
      <c r="F1356" s="46"/>
      <c r="G1356" s="46"/>
      <c r="H1356" s="46"/>
      <c r="J1356" s="16"/>
      <c r="K1356" s="16"/>
      <c r="L1356" s="16"/>
      <c r="M1356" s="11" t="str">
        <f t="shared" si="66"/>
        <v>AWAITING INPUT</v>
      </c>
      <c r="O1356" s="15"/>
      <c r="P1356" s="13" t="str">
        <f t="shared" si="68"/>
        <v>←</v>
      </c>
      <c r="Q1356" s="7" t="str" cm="1">
        <f t="array" ref="Q1356">_xlfn.IFS(M1356="ACTIVE","",M1356="LEAVER","ENTER DOL",M1356="LEAVER @ 31/03","ENTER DOL",M1356="OPT OUT","ENTER OPT OUT DATE",M1356="CAREER BREAK","ENTER START DATE OF CAREER BREAK",M1356="DEATH IN SERVICE","ENTER DATE OF DEATH",M1356="SWITCH TO PARTNERSHIP","ENTER SWITCH DATE",M1356="SWITCH TO ALPHA","ENTER SWITCH DATE",M1356="NEW JOINER","ENTER EMPLOYMENT START DATE",M1356="OPT IN","ENTER OPT IN DATE",M1356="NEW JOINER / LEAVER","ENTER START DATE AND DOL",M1356="NEW JOINER / OPT OUT","ENTER START DATE AND DATE OF OPT OUT",M1356="NEW JOINER / PARTNERSHIP","ENTER START DATE AND DATE OF SWITCH TO PARTNERSHIP",M1356="LEAVER FROM CAREER BREAK","ENTER DOL",M1356="LEAVER FROM OPT OUT","ENTER DOL",M1356="LEAVER FROM PARTNERSHIP","ENTER DOL",M1356="RETURN FROM CAREER BREAK","ENTER RETURN BACK DATE",M1356="INVALID COMBINATION","REVIEW INPUT",M1356="AWAITING INPUT","AWAITING INPUT",M1356="CONTINUOUS OPT OUT","",M1356="CONTINUOUS CAREER BREAK","",M1356="CONTINUOUS PARTNERSHIP","")</f>
        <v>AWAITING INPUT</v>
      </c>
      <c r="S1356" s="11" t="str">
        <f t="shared" si="67"/>
        <v/>
      </c>
    </row>
    <row r="1357" spans="1:19" ht="20.25" x14ac:dyDescent="0.25">
      <c r="A1357" s="46"/>
      <c r="B1357" s="46"/>
      <c r="C1357" s="46"/>
      <c r="D1357" s="46"/>
      <c r="E1357" s="46"/>
      <c r="F1357" s="46"/>
      <c r="G1357" s="46"/>
      <c r="H1357" s="46"/>
      <c r="J1357" s="16"/>
      <c r="K1357" s="16"/>
      <c r="L1357" s="16"/>
      <c r="M1357" s="11" t="str">
        <f t="shared" si="66"/>
        <v>AWAITING INPUT</v>
      </c>
      <c r="O1357" s="15"/>
      <c r="P1357" s="13" t="str">
        <f t="shared" si="68"/>
        <v>←</v>
      </c>
      <c r="Q1357" s="7" t="str" cm="1">
        <f t="array" ref="Q1357">_xlfn.IFS(M1357="ACTIVE","",M1357="LEAVER","ENTER DOL",M1357="LEAVER @ 31/03","ENTER DOL",M1357="OPT OUT","ENTER OPT OUT DATE",M1357="CAREER BREAK","ENTER START DATE OF CAREER BREAK",M1357="DEATH IN SERVICE","ENTER DATE OF DEATH",M1357="SWITCH TO PARTNERSHIP","ENTER SWITCH DATE",M1357="SWITCH TO ALPHA","ENTER SWITCH DATE",M1357="NEW JOINER","ENTER EMPLOYMENT START DATE",M1357="OPT IN","ENTER OPT IN DATE",M1357="NEW JOINER / LEAVER","ENTER START DATE AND DOL",M1357="NEW JOINER / OPT OUT","ENTER START DATE AND DATE OF OPT OUT",M1357="NEW JOINER / PARTNERSHIP","ENTER START DATE AND DATE OF SWITCH TO PARTNERSHIP",M1357="LEAVER FROM CAREER BREAK","ENTER DOL",M1357="LEAVER FROM OPT OUT","ENTER DOL",M1357="LEAVER FROM PARTNERSHIP","ENTER DOL",M1357="RETURN FROM CAREER BREAK","ENTER RETURN BACK DATE",M1357="INVALID COMBINATION","REVIEW INPUT",M1357="AWAITING INPUT","AWAITING INPUT",M1357="CONTINUOUS OPT OUT","",M1357="CONTINUOUS CAREER BREAK","",M1357="CONTINUOUS PARTNERSHIP","")</f>
        <v>AWAITING INPUT</v>
      </c>
      <c r="S1357" s="11" t="str">
        <f t="shared" si="67"/>
        <v/>
      </c>
    </row>
    <row r="1358" spans="1:19" ht="20.25" x14ac:dyDescent="0.25">
      <c r="A1358" s="46"/>
      <c r="B1358" s="46"/>
      <c r="C1358" s="46"/>
      <c r="D1358" s="46"/>
      <c r="E1358" s="46"/>
      <c r="F1358" s="46"/>
      <c r="G1358" s="46"/>
      <c r="H1358" s="46"/>
      <c r="J1358" s="16"/>
      <c r="K1358" s="16"/>
      <c r="L1358" s="16"/>
      <c r="M1358" s="11" t="str">
        <f t="shared" si="66"/>
        <v>AWAITING INPUT</v>
      </c>
      <c r="O1358" s="15"/>
      <c r="P1358" s="13" t="str">
        <f t="shared" si="68"/>
        <v>←</v>
      </c>
      <c r="Q1358" s="7" t="str" cm="1">
        <f t="array" ref="Q1358">_xlfn.IFS(M1358="ACTIVE","",M1358="LEAVER","ENTER DOL",M1358="LEAVER @ 31/03","ENTER DOL",M1358="OPT OUT","ENTER OPT OUT DATE",M1358="CAREER BREAK","ENTER START DATE OF CAREER BREAK",M1358="DEATH IN SERVICE","ENTER DATE OF DEATH",M1358="SWITCH TO PARTNERSHIP","ENTER SWITCH DATE",M1358="SWITCH TO ALPHA","ENTER SWITCH DATE",M1358="NEW JOINER","ENTER EMPLOYMENT START DATE",M1358="OPT IN","ENTER OPT IN DATE",M1358="NEW JOINER / LEAVER","ENTER START DATE AND DOL",M1358="NEW JOINER / OPT OUT","ENTER START DATE AND DATE OF OPT OUT",M1358="NEW JOINER / PARTNERSHIP","ENTER START DATE AND DATE OF SWITCH TO PARTNERSHIP",M1358="LEAVER FROM CAREER BREAK","ENTER DOL",M1358="LEAVER FROM OPT OUT","ENTER DOL",M1358="LEAVER FROM PARTNERSHIP","ENTER DOL",M1358="RETURN FROM CAREER BREAK","ENTER RETURN BACK DATE",M1358="INVALID COMBINATION","REVIEW INPUT",M1358="AWAITING INPUT","AWAITING INPUT",M1358="CONTINUOUS OPT OUT","",M1358="CONTINUOUS CAREER BREAK","",M1358="CONTINUOUS PARTNERSHIP","")</f>
        <v>AWAITING INPUT</v>
      </c>
      <c r="S1358" s="11" t="str">
        <f t="shared" si="67"/>
        <v/>
      </c>
    </row>
    <row r="1359" spans="1:19" ht="20.25" x14ac:dyDescent="0.25">
      <c r="A1359" s="46"/>
      <c r="B1359" s="46"/>
      <c r="C1359" s="46"/>
      <c r="D1359" s="46"/>
      <c r="E1359" s="46"/>
      <c r="F1359" s="46"/>
      <c r="G1359" s="46"/>
      <c r="H1359" s="46"/>
      <c r="J1359" s="16"/>
      <c r="K1359" s="16"/>
      <c r="L1359" s="16"/>
      <c r="M1359" s="11" t="str">
        <f t="shared" si="66"/>
        <v>AWAITING INPUT</v>
      </c>
      <c r="O1359" s="15"/>
      <c r="P1359" s="13" t="str">
        <f t="shared" si="68"/>
        <v>←</v>
      </c>
      <c r="Q1359" s="7" t="str" cm="1">
        <f t="array" ref="Q1359">_xlfn.IFS(M1359="ACTIVE","",M1359="LEAVER","ENTER DOL",M1359="LEAVER @ 31/03","ENTER DOL",M1359="OPT OUT","ENTER OPT OUT DATE",M1359="CAREER BREAK","ENTER START DATE OF CAREER BREAK",M1359="DEATH IN SERVICE","ENTER DATE OF DEATH",M1359="SWITCH TO PARTNERSHIP","ENTER SWITCH DATE",M1359="SWITCH TO ALPHA","ENTER SWITCH DATE",M1359="NEW JOINER","ENTER EMPLOYMENT START DATE",M1359="OPT IN","ENTER OPT IN DATE",M1359="NEW JOINER / LEAVER","ENTER START DATE AND DOL",M1359="NEW JOINER / OPT OUT","ENTER START DATE AND DATE OF OPT OUT",M1359="NEW JOINER / PARTNERSHIP","ENTER START DATE AND DATE OF SWITCH TO PARTNERSHIP",M1359="LEAVER FROM CAREER BREAK","ENTER DOL",M1359="LEAVER FROM OPT OUT","ENTER DOL",M1359="LEAVER FROM PARTNERSHIP","ENTER DOL",M1359="RETURN FROM CAREER BREAK","ENTER RETURN BACK DATE",M1359="INVALID COMBINATION","REVIEW INPUT",M1359="AWAITING INPUT","AWAITING INPUT",M1359="CONTINUOUS OPT OUT","",M1359="CONTINUOUS CAREER BREAK","",M1359="CONTINUOUS PARTNERSHIP","")</f>
        <v>AWAITING INPUT</v>
      </c>
      <c r="S1359" s="11" t="str">
        <f t="shared" si="67"/>
        <v/>
      </c>
    </row>
    <row r="1360" spans="1:19" ht="20.25" x14ac:dyDescent="0.25">
      <c r="A1360" s="46"/>
      <c r="B1360" s="46"/>
      <c r="C1360" s="46"/>
      <c r="D1360" s="46"/>
      <c r="E1360" s="46"/>
      <c r="F1360" s="46"/>
      <c r="G1360" s="46"/>
      <c r="H1360" s="46"/>
      <c r="J1360" s="16"/>
      <c r="K1360" s="16"/>
      <c r="L1360" s="16"/>
      <c r="M1360" s="11" t="str">
        <f t="shared" si="66"/>
        <v>AWAITING INPUT</v>
      </c>
      <c r="O1360" s="15"/>
      <c r="P1360" s="13" t="str">
        <f t="shared" si="68"/>
        <v>←</v>
      </c>
      <c r="Q1360" s="7" t="str" cm="1">
        <f t="array" ref="Q1360">_xlfn.IFS(M1360="ACTIVE","",M1360="LEAVER","ENTER DOL",M1360="LEAVER @ 31/03","ENTER DOL",M1360="OPT OUT","ENTER OPT OUT DATE",M1360="CAREER BREAK","ENTER START DATE OF CAREER BREAK",M1360="DEATH IN SERVICE","ENTER DATE OF DEATH",M1360="SWITCH TO PARTNERSHIP","ENTER SWITCH DATE",M1360="SWITCH TO ALPHA","ENTER SWITCH DATE",M1360="NEW JOINER","ENTER EMPLOYMENT START DATE",M1360="OPT IN","ENTER OPT IN DATE",M1360="NEW JOINER / LEAVER","ENTER START DATE AND DOL",M1360="NEW JOINER / OPT OUT","ENTER START DATE AND DATE OF OPT OUT",M1360="NEW JOINER / PARTNERSHIP","ENTER START DATE AND DATE OF SWITCH TO PARTNERSHIP",M1360="LEAVER FROM CAREER BREAK","ENTER DOL",M1360="LEAVER FROM OPT OUT","ENTER DOL",M1360="LEAVER FROM PARTNERSHIP","ENTER DOL",M1360="RETURN FROM CAREER BREAK","ENTER RETURN BACK DATE",M1360="INVALID COMBINATION","REVIEW INPUT",M1360="AWAITING INPUT","AWAITING INPUT",M1360="CONTINUOUS OPT OUT","",M1360="CONTINUOUS CAREER BREAK","",M1360="CONTINUOUS PARTNERSHIP","")</f>
        <v>AWAITING INPUT</v>
      </c>
      <c r="S1360" s="11" t="str">
        <f t="shared" si="67"/>
        <v/>
      </c>
    </row>
    <row r="1361" spans="1:19" ht="20.25" x14ac:dyDescent="0.25">
      <c r="A1361" s="46"/>
      <c r="B1361" s="46"/>
      <c r="C1361" s="46"/>
      <c r="D1361" s="46"/>
      <c r="E1361" s="46"/>
      <c r="F1361" s="46"/>
      <c r="G1361" s="46"/>
      <c r="H1361" s="46"/>
      <c r="J1361" s="16"/>
      <c r="K1361" s="16"/>
      <c r="L1361" s="16"/>
      <c r="M1361" s="11" t="str">
        <f t="shared" si="66"/>
        <v>AWAITING INPUT</v>
      </c>
      <c r="O1361" s="15"/>
      <c r="P1361" s="13" t="str">
        <f t="shared" si="68"/>
        <v>←</v>
      </c>
      <c r="Q1361" s="7" t="str" cm="1">
        <f t="array" ref="Q1361">_xlfn.IFS(M1361="ACTIVE","",M1361="LEAVER","ENTER DOL",M1361="LEAVER @ 31/03","ENTER DOL",M1361="OPT OUT","ENTER OPT OUT DATE",M1361="CAREER BREAK","ENTER START DATE OF CAREER BREAK",M1361="DEATH IN SERVICE","ENTER DATE OF DEATH",M1361="SWITCH TO PARTNERSHIP","ENTER SWITCH DATE",M1361="SWITCH TO ALPHA","ENTER SWITCH DATE",M1361="NEW JOINER","ENTER EMPLOYMENT START DATE",M1361="OPT IN","ENTER OPT IN DATE",M1361="NEW JOINER / LEAVER","ENTER START DATE AND DOL",M1361="NEW JOINER / OPT OUT","ENTER START DATE AND DATE OF OPT OUT",M1361="NEW JOINER / PARTNERSHIP","ENTER START DATE AND DATE OF SWITCH TO PARTNERSHIP",M1361="LEAVER FROM CAREER BREAK","ENTER DOL",M1361="LEAVER FROM OPT OUT","ENTER DOL",M1361="LEAVER FROM PARTNERSHIP","ENTER DOL",M1361="RETURN FROM CAREER BREAK","ENTER RETURN BACK DATE",M1361="INVALID COMBINATION","REVIEW INPUT",M1361="AWAITING INPUT","AWAITING INPUT",M1361="CONTINUOUS OPT OUT","",M1361="CONTINUOUS CAREER BREAK","",M1361="CONTINUOUS PARTNERSHIP","")</f>
        <v>AWAITING INPUT</v>
      </c>
      <c r="S1361" s="11" t="str">
        <f t="shared" si="67"/>
        <v/>
      </c>
    </row>
    <row r="1362" spans="1:19" ht="20.25" x14ac:dyDescent="0.25">
      <c r="A1362" s="46"/>
      <c r="B1362" s="46"/>
      <c r="C1362" s="46"/>
      <c r="D1362" s="46"/>
      <c r="E1362" s="46"/>
      <c r="F1362" s="46"/>
      <c r="G1362" s="46"/>
      <c r="H1362" s="46"/>
      <c r="J1362" s="16"/>
      <c r="K1362" s="16"/>
      <c r="L1362" s="16"/>
      <c r="M1362" s="11" t="str">
        <f t="shared" si="66"/>
        <v>AWAITING INPUT</v>
      </c>
      <c r="O1362" s="15"/>
      <c r="P1362" s="13" t="str">
        <f t="shared" si="68"/>
        <v>←</v>
      </c>
      <c r="Q1362" s="7" t="str" cm="1">
        <f t="array" ref="Q1362">_xlfn.IFS(M1362="ACTIVE","",M1362="LEAVER","ENTER DOL",M1362="LEAVER @ 31/03","ENTER DOL",M1362="OPT OUT","ENTER OPT OUT DATE",M1362="CAREER BREAK","ENTER START DATE OF CAREER BREAK",M1362="DEATH IN SERVICE","ENTER DATE OF DEATH",M1362="SWITCH TO PARTNERSHIP","ENTER SWITCH DATE",M1362="SWITCH TO ALPHA","ENTER SWITCH DATE",M1362="NEW JOINER","ENTER EMPLOYMENT START DATE",M1362="OPT IN","ENTER OPT IN DATE",M1362="NEW JOINER / LEAVER","ENTER START DATE AND DOL",M1362="NEW JOINER / OPT OUT","ENTER START DATE AND DATE OF OPT OUT",M1362="NEW JOINER / PARTNERSHIP","ENTER START DATE AND DATE OF SWITCH TO PARTNERSHIP",M1362="LEAVER FROM CAREER BREAK","ENTER DOL",M1362="LEAVER FROM OPT OUT","ENTER DOL",M1362="LEAVER FROM PARTNERSHIP","ENTER DOL",M1362="RETURN FROM CAREER BREAK","ENTER RETURN BACK DATE",M1362="INVALID COMBINATION","REVIEW INPUT",M1362="AWAITING INPUT","AWAITING INPUT",M1362="CONTINUOUS OPT OUT","",M1362="CONTINUOUS CAREER BREAK","",M1362="CONTINUOUS PARTNERSHIP","")</f>
        <v>AWAITING INPUT</v>
      </c>
      <c r="S1362" s="11" t="str">
        <f t="shared" si="67"/>
        <v/>
      </c>
    </row>
    <row r="1363" spans="1:19" ht="20.25" x14ac:dyDescent="0.25">
      <c r="A1363" s="46"/>
      <c r="B1363" s="46"/>
      <c r="C1363" s="46"/>
      <c r="D1363" s="46"/>
      <c r="E1363" s="46"/>
      <c r="F1363" s="46"/>
      <c r="G1363" s="46"/>
      <c r="H1363" s="46"/>
      <c r="J1363" s="16"/>
      <c r="K1363" s="16"/>
      <c r="L1363" s="16"/>
      <c r="M1363" s="11" t="str">
        <f t="shared" si="66"/>
        <v>AWAITING INPUT</v>
      </c>
      <c r="O1363" s="15"/>
      <c r="P1363" s="13" t="str">
        <f t="shared" si="68"/>
        <v>←</v>
      </c>
      <c r="Q1363" s="7" t="str" cm="1">
        <f t="array" ref="Q1363">_xlfn.IFS(M1363="ACTIVE","",M1363="LEAVER","ENTER DOL",M1363="LEAVER @ 31/03","ENTER DOL",M1363="OPT OUT","ENTER OPT OUT DATE",M1363="CAREER BREAK","ENTER START DATE OF CAREER BREAK",M1363="DEATH IN SERVICE","ENTER DATE OF DEATH",M1363="SWITCH TO PARTNERSHIP","ENTER SWITCH DATE",M1363="SWITCH TO ALPHA","ENTER SWITCH DATE",M1363="NEW JOINER","ENTER EMPLOYMENT START DATE",M1363="OPT IN","ENTER OPT IN DATE",M1363="NEW JOINER / LEAVER","ENTER START DATE AND DOL",M1363="NEW JOINER / OPT OUT","ENTER START DATE AND DATE OF OPT OUT",M1363="NEW JOINER / PARTNERSHIP","ENTER START DATE AND DATE OF SWITCH TO PARTNERSHIP",M1363="LEAVER FROM CAREER BREAK","ENTER DOL",M1363="LEAVER FROM OPT OUT","ENTER DOL",M1363="LEAVER FROM PARTNERSHIP","ENTER DOL",M1363="RETURN FROM CAREER BREAK","ENTER RETURN BACK DATE",M1363="INVALID COMBINATION","REVIEW INPUT",M1363="AWAITING INPUT","AWAITING INPUT",M1363="CONTINUOUS OPT OUT","",M1363="CONTINUOUS CAREER BREAK","",M1363="CONTINUOUS PARTNERSHIP","")</f>
        <v>AWAITING INPUT</v>
      </c>
      <c r="S1363" s="11" t="str">
        <f t="shared" si="67"/>
        <v/>
      </c>
    </row>
    <row r="1364" spans="1:19" ht="20.25" x14ac:dyDescent="0.25">
      <c r="A1364" s="46"/>
      <c r="B1364" s="46"/>
      <c r="C1364" s="46"/>
      <c r="D1364" s="46"/>
      <c r="E1364" s="46"/>
      <c r="F1364" s="46"/>
      <c r="G1364" s="46"/>
      <c r="H1364" s="46"/>
      <c r="J1364" s="16"/>
      <c r="K1364" s="16"/>
      <c r="L1364" s="16"/>
      <c r="M1364" s="11" t="str">
        <f t="shared" si="66"/>
        <v>AWAITING INPUT</v>
      </c>
      <c r="O1364" s="15"/>
      <c r="P1364" s="13" t="str">
        <f t="shared" si="68"/>
        <v>←</v>
      </c>
      <c r="Q1364" s="7" t="str" cm="1">
        <f t="array" ref="Q1364">_xlfn.IFS(M1364="ACTIVE","",M1364="LEAVER","ENTER DOL",M1364="LEAVER @ 31/03","ENTER DOL",M1364="OPT OUT","ENTER OPT OUT DATE",M1364="CAREER BREAK","ENTER START DATE OF CAREER BREAK",M1364="DEATH IN SERVICE","ENTER DATE OF DEATH",M1364="SWITCH TO PARTNERSHIP","ENTER SWITCH DATE",M1364="SWITCH TO ALPHA","ENTER SWITCH DATE",M1364="NEW JOINER","ENTER EMPLOYMENT START DATE",M1364="OPT IN","ENTER OPT IN DATE",M1364="NEW JOINER / LEAVER","ENTER START DATE AND DOL",M1364="NEW JOINER / OPT OUT","ENTER START DATE AND DATE OF OPT OUT",M1364="NEW JOINER / PARTNERSHIP","ENTER START DATE AND DATE OF SWITCH TO PARTNERSHIP",M1364="LEAVER FROM CAREER BREAK","ENTER DOL",M1364="LEAVER FROM OPT OUT","ENTER DOL",M1364="LEAVER FROM PARTNERSHIP","ENTER DOL",M1364="RETURN FROM CAREER BREAK","ENTER RETURN BACK DATE",M1364="INVALID COMBINATION","REVIEW INPUT",M1364="AWAITING INPUT","AWAITING INPUT",M1364="CONTINUOUS OPT OUT","",M1364="CONTINUOUS CAREER BREAK","",M1364="CONTINUOUS PARTNERSHIP","")</f>
        <v>AWAITING INPUT</v>
      </c>
      <c r="S1364" s="11" t="str">
        <f t="shared" si="67"/>
        <v/>
      </c>
    </row>
    <row r="1365" spans="1:19" ht="20.25" x14ac:dyDescent="0.25">
      <c r="A1365" s="46"/>
      <c r="B1365" s="46"/>
      <c r="C1365" s="46"/>
      <c r="D1365" s="46"/>
      <c r="E1365" s="46"/>
      <c r="F1365" s="46"/>
      <c r="G1365" s="46"/>
      <c r="H1365" s="46"/>
      <c r="J1365" s="16"/>
      <c r="K1365" s="16"/>
      <c r="L1365" s="16"/>
      <c r="M1365" s="11" t="str">
        <f t="shared" si="66"/>
        <v>AWAITING INPUT</v>
      </c>
      <c r="O1365" s="15"/>
      <c r="P1365" s="13" t="str">
        <f t="shared" si="68"/>
        <v>←</v>
      </c>
      <c r="Q1365" s="7" t="str" cm="1">
        <f t="array" ref="Q1365">_xlfn.IFS(M1365="ACTIVE","",M1365="LEAVER","ENTER DOL",M1365="LEAVER @ 31/03","ENTER DOL",M1365="OPT OUT","ENTER OPT OUT DATE",M1365="CAREER BREAK","ENTER START DATE OF CAREER BREAK",M1365="DEATH IN SERVICE","ENTER DATE OF DEATH",M1365="SWITCH TO PARTNERSHIP","ENTER SWITCH DATE",M1365="SWITCH TO ALPHA","ENTER SWITCH DATE",M1365="NEW JOINER","ENTER EMPLOYMENT START DATE",M1365="OPT IN","ENTER OPT IN DATE",M1365="NEW JOINER / LEAVER","ENTER START DATE AND DOL",M1365="NEW JOINER / OPT OUT","ENTER START DATE AND DATE OF OPT OUT",M1365="NEW JOINER / PARTNERSHIP","ENTER START DATE AND DATE OF SWITCH TO PARTNERSHIP",M1365="LEAVER FROM CAREER BREAK","ENTER DOL",M1365="LEAVER FROM OPT OUT","ENTER DOL",M1365="LEAVER FROM PARTNERSHIP","ENTER DOL",M1365="RETURN FROM CAREER BREAK","ENTER RETURN BACK DATE",M1365="INVALID COMBINATION","REVIEW INPUT",M1365="AWAITING INPUT","AWAITING INPUT",M1365="CONTINUOUS OPT OUT","",M1365="CONTINUOUS CAREER BREAK","",M1365="CONTINUOUS PARTNERSHIP","")</f>
        <v>AWAITING INPUT</v>
      </c>
      <c r="S1365" s="11" t="str">
        <f t="shared" si="67"/>
        <v/>
      </c>
    </row>
    <row r="1366" spans="1:19" ht="20.25" x14ac:dyDescent="0.25">
      <c r="A1366" s="46"/>
      <c r="B1366" s="46"/>
      <c r="C1366" s="46"/>
      <c r="D1366" s="46"/>
      <c r="E1366" s="46"/>
      <c r="F1366" s="46"/>
      <c r="G1366" s="46"/>
      <c r="H1366" s="46"/>
      <c r="J1366" s="16"/>
      <c r="K1366" s="16"/>
      <c r="L1366" s="16"/>
      <c r="M1366" s="11" t="str">
        <f t="shared" si="66"/>
        <v>AWAITING INPUT</v>
      </c>
      <c r="O1366" s="15"/>
      <c r="P1366" s="13" t="str">
        <f t="shared" si="68"/>
        <v>←</v>
      </c>
      <c r="Q1366" s="7" t="str" cm="1">
        <f t="array" ref="Q1366">_xlfn.IFS(M1366="ACTIVE","",M1366="LEAVER","ENTER DOL",M1366="LEAVER @ 31/03","ENTER DOL",M1366="OPT OUT","ENTER OPT OUT DATE",M1366="CAREER BREAK","ENTER START DATE OF CAREER BREAK",M1366="DEATH IN SERVICE","ENTER DATE OF DEATH",M1366="SWITCH TO PARTNERSHIP","ENTER SWITCH DATE",M1366="SWITCH TO ALPHA","ENTER SWITCH DATE",M1366="NEW JOINER","ENTER EMPLOYMENT START DATE",M1366="OPT IN","ENTER OPT IN DATE",M1366="NEW JOINER / LEAVER","ENTER START DATE AND DOL",M1366="NEW JOINER / OPT OUT","ENTER START DATE AND DATE OF OPT OUT",M1366="NEW JOINER / PARTNERSHIP","ENTER START DATE AND DATE OF SWITCH TO PARTNERSHIP",M1366="LEAVER FROM CAREER BREAK","ENTER DOL",M1366="LEAVER FROM OPT OUT","ENTER DOL",M1366="LEAVER FROM PARTNERSHIP","ENTER DOL",M1366="RETURN FROM CAREER BREAK","ENTER RETURN BACK DATE",M1366="INVALID COMBINATION","REVIEW INPUT",M1366="AWAITING INPUT","AWAITING INPUT",M1366="CONTINUOUS OPT OUT","",M1366="CONTINUOUS CAREER BREAK","",M1366="CONTINUOUS PARTNERSHIP","")</f>
        <v>AWAITING INPUT</v>
      </c>
      <c r="S1366" s="11" t="str">
        <f t="shared" si="67"/>
        <v/>
      </c>
    </row>
    <row r="1367" spans="1:19" ht="20.25" x14ac:dyDescent="0.25">
      <c r="A1367" s="46"/>
      <c r="B1367" s="46"/>
      <c r="C1367" s="46"/>
      <c r="D1367" s="46"/>
      <c r="E1367" s="46"/>
      <c r="F1367" s="46"/>
      <c r="G1367" s="46"/>
      <c r="H1367" s="46"/>
      <c r="J1367" s="16"/>
      <c r="K1367" s="16"/>
      <c r="L1367" s="16"/>
      <c r="M1367" s="11" t="str">
        <f t="shared" si="66"/>
        <v>AWAITING INPUT</v>
      </c>
      <c r="O1367" s="15"/>
      <c r="P1367" s="13" t="str">
        <f t="shared" si="68"/>
        <v>←</v>
      </c>
      <c r="Q1367" s="7" t="str" cm="1">
        <f t="array" ref="Q1367">_xlfn.IFS(M1367="ACTIVE","",M1367="LEAVER","ENTER DOL",M1367="LEAVER @ 31/03","ENTER DOL",M1367="OPT OUT","ENTER OPT OUT DATE",M1367="CAREER BREAK","ENTER START DATE OF CAREER BREAK",M1367="DEATH IN SERVICE","ENTER DATE OF DEATH",M1367="SWITCH TO PARTNERSHIP","ENTER SWITCH DATE",M1367="SWITCH TO ALPHA","ENTER SWITCH DATE",M1367="NEW JOINER","ENTER EMPLOYMENT START DATE",M1367="OPT IN","ENTER OPT IN DATE",M1367="NEW JOINER / LEAVER","ENTER START DATE AND DOL",M1367="NEW JOINER / OPT OUT","ENTER START DATE AND DATE OF OPT OUT",M1367="NEW JOINER / PARTNERSHIP","ENTER START DATE AND DATE OF SWITCH TO PARTNERSHIP",M1367="LEAVER FROM CAREER BREAK","ENTER DOL",M1367="LEAVER FROM OPT OUT","ENTER DOL",M1367="LEAVER FROM PARTNERSHIP","ENTER DOL",M1367="RETURN FROM CAREER BREAK","ENTER RETURN BACK DATE",M1367="INVALID COMBINATION","REVIEW INPUT",M1367="AWAITING INPUT","AWAITING INPUT",M1367="CONTINUOUS OPT OUT","",M1367="CONTINUOUS CAREER BREAK","",M1367="CONTINUOUS PARTNERSHIP","")</f>
        <v>AWAITING INPUT</v>
      </c>
      <c r="S1367" s="11" t="str">
        <f t="shared" si="67"/>
        <v/>
      </c>
    </row>
    <row r="1368" spans="1:19" ht="20.25" x14ac:dyDescent="0.25">
      <c r="A1368" s="46"/>
      <c r="B1368" s="46"/>
      <c r="C1368" s="46"/>
      <c r="D1368" s="46"/>
      <c r="E1368" s="46"/>
      <c r="F1368" s="46"/>
      <c r="G1368" s="46"/>
      <c r="H1368" s="46"/>
      <c r="J1368" s="16"/>
      <c r="K1368" s="16"/>
      <c r="L1368" s="16"/>
      <c r="M1368" s="11" t="str">
        <f t="shared" si="66"/>
        <v>AWAITING INPUT</v>
      </c>
      <c r="O1368" s="15"/>
      <c r="P1368" s="13" t="str">
        <f t="shared" si="68"/>
        <v>←</v>
      </c>
      <c r="Q1368" s="7" t="str" cm="1">
        <f t="array" ref="Q1368">_xlfn.IFS(M1368="ACTIVE","",M1368="LEAVER","ENTER DOL",M1368="LEAVER @ 31/03","ENTER DOL",M1368="OPT OUT","ENTER OPT OUT DATE",M1368="CAREER BREAK","ENTER START DATE OF CAREER BREAK",M1368="DEATH IN SERVICE","ENTER DATE OF DEATH",M1368="SWITCH TO PARTNERSHIP","ENTER SWITCH DATE",M1368="SWITCH TO ALPHA","ENTER SWITCH DATE",M1368="NEW JOINER","ENTER EMPLOYMENT START DATE",M1368="OPT IN","ENTER OPT IN DATE",M1368="NEW JOINER / LEAVER","ENTER START DATE AND DOL",M1368="NEW JOINER / OPT OUT","ENTER START DATE AND DATE OF OPT OUT",M1368="NEW JOINER / PARTNERSHIP","ENTER START DATE AND DATE OF SWITCH TO PARTNERSHIP",M1368="LEAVER FROM CAREER BREAK","ENTER DOL",M1368="LEAVER FROM OPT OUT","ENTER DOL",M1368="LEAVER FROM PARTNERSHIP","ENTER DOL",M1368="RETURN FROM CAREER BREAK","ENTER RETURN BACK DATE",M1368="INVALID COMBINATION","REVIEW INPUT",M1368="AWAITING INPUT","AWAITING INPUT",M1368="CONTINUOUS OPT OUT","",M1368="CONTINUOUS CAREER BREAK","",M1368="CONTINUOUS PARTNERSHIP","")</f>
        <v>AWAITING INPUT</v>
      </c>
      <c r="S1368" s="11" t="str">
        <f t="shared" si="67"/>
        <v/>
      </c>
    </row>
    <row r="1369" spans="1:19" ht="20.25" x14ac:dyDescent="0.25">
      <c r="A1369" s="46"/>
      <c r="B1369" s="46"/>
      <c r="C1369" s="46"/>
      <c r="D1369" s="46"/>
      <c r="E1369" s="46"/>
      <c r="F1369" s="46"/>
      <c r="G1369" s="46"/>
      <c r="H1369" s="46"/>
      <c r="J1369" s="16"/>
      <c r="K1369" s="16"/>
      <c r="L1369" s="16"/>
      <c r="M1369" s="11" t="str">
        <f t="shared" si="66"/>
        <v>AWAITING INPUT</v>
      </c>
      <c r="O1369" s="15"/>
      <c r="P1369" s="13" t="str">
        <f t="shared" si="68"/>
        <v>←</v>
      </c>
      <c r="Q1369" s="7" t="str" cm="1">
        <f t="array" ref="Q1369">_xlfn.IFS(M1369="ACTIVE","",M1369="LEAVER","ENTER DOL",M1369="LEAVER @ 31/03","ENTER DOL",M1369="OPT OUT","ENTER OPT OUT DATE",M1369="CAREER BREAK","ENTER START DATE OF CAREER BREAK",M1369="DEATH IN SERVICE","ENTER DATE OF DEATH",M1369="SWITCH TO PARTNERSHIP","ENTER SWITCH DATE",M1369="SWITCH TO ALPHA","ENTER SWITCH DATE",M1369="NEW JOINER","ENTER EMPLOYMENT START DATE",M1369="OPT IN","ENTER OPT IN DATE",M1369="NEW JOINER / LEAVER","ENTER START DATE AND DOL",M1369="NEW JOINER / OPT OUT","ENTER START DATE AND DATE OF OPT OUT",M1369="NEW JOINER / PARTNERSHIP","ENTER START DATE AND DATE OF SWITCH TO PARTNERSHIP",M1369="LEAVER FROM CAREER BREAK","ENTER DOL",M1369="LEAVER FROM OPT OUT","ENTER DOL",M1369="LEAVER FROM PARTNERSHIP","ENTER DOL",M1369="RETURN FROM CAREER BREAK","ENTER RETURN BACK DATE",M1369="INVALID COMBINATION","REVIEW INPUT",M1369="AWAITING INPUT","AWAITING INPUT",M1369="CONTINUOUS OPT OUT","",M1369="CONTINUOUS CAREER BREAK","",M1369="CONTINUOUS PARTNERSHIP","")</f>
        <v>AWAITING INPUT</v>
      </c>
      <c r="S1369" s="11" t="str">
        <f t="shared" si="67"/>
        <v/>
      </c>
    </row>
    <row r="1370" spans="1:19" ht="20.25" x14ac:dyDescent="0.25">
      <c r="A1370" s="46"/>
      <c r="B1370" s="46"/>
      <c r="C1370" s="46"/>
      <c r="D1370" s="46"/>
      <c r="E1370" s="46"/>
      <c r="F1370" s="46"/>
      <c r="G1370" s="46"/>
      <c r="H1370" s="46"/>
      <c r="J1370" s="16"/>
      <c r="K1370" s="16"/>
      <c r="L1370" s="16"/>
      <c r="M1370" s="11" t="str">
        <f t="shared" si="66"/>
        <v>AWAITING INPUT</v>
      </c>
      <c r="O1370" s="15"/>
      <c r="P1370" s="13" t="str">
        <f t="shared" si="68"/>
        <v>←</v>
      </c>
      <c r="Q1370" s="7" t="str" cm="1">
        <f t="array" ref="Q1370">_xlfn.IFS(M1370="ACTIVE","",M1370="LEAVER","ENTER DOL",M1370="LEAVER @ 31/03","ENTER DOL",M1370="OPT OUT","ENTER OPT OUT DATE",M1370="CAREER BREAK","ENTER START DATE OF CAREER BREAK",M1370="DEATH IN SERVICE","ENTER DATE OF DEATH",M1370="SWITCH TO PARTNERSHIP","ENTER SWITCH DATE",M1370="SWITCH TO ALPHA","ENTER SWITCH DATE",M1370="NEW JOINER","ENTER EMPLOYMENT START DATE",M1370="OPT IN","ENTER OPT IN DATE",M1370="NEW JOINER / LEAVER","ENTER START DATE AND DOL",M1370="NEW JOINER / OPT OUT","ENTER START DATE AND DATE OF OPT OUT",M1370="NEW JOINER / PARTNERSHIP","ENTER START DATE AND DATE OF SWITCH TO PARTNERSHIP",M1370="LEAVER FROM CAREER BREAK","ENTER DOL",M1370="LEAVER FROM OPT OUT","ENTER DOL",M1370="LEAVER FROM PARTNERSHIP","ENTER DOL",M1370="RETURN FROM CAREER BREAK","ENTER RETURN BACK DATE",M1370="INVALID COMBINATION","REVIEW INPUT",M1370="AWAITING INPUT","AWAITING INPUT",M1370="CONTINUOUS OPT OUT","",M1370="CONTINUOUS CAREER BREAK","",M1370="CONTINUOUS PARTNERSHIP","")</f>
        <v>AWAITING INPUT</v>
      </c>
      <c r="S1370" s="11" t="str">
        <f t="shared" si="67"/>
        <v/>
      </c>
    </row>
    <row r="1371" spans="1:19" ht="20.25" x14ac:dyDescent="0.25">
      <c r="A1371" s="46"/>
      <c r="B1371" s="46"/>
      <c r="C1371" s="46"/>
      <c r="D1371" s="46"/>
      <c r="E1371" s="46"/>
      <c r="F1371" s="46"/>
      <c r="G1371" s="46"/>
      <c r="H1371" s="46"/>
      <c r="J1371" s="16"/>
      <c r="K1371" s="16"/>
      <c r="L1371" s="16"/>
      <c r="M1371" s="11" t="str">
        <f t="shared" si="66"/>
        <v>AWAITING INPUT</v>
      </c>
      <c r="O1371" s="15"/>
      <c r="P1371" s="13" t="str">
        <f t="shared" si="68"/>
        <v>←</v>
      </c>
      <c r="Q1371" s="7" t="str" cm="1">
        <f t="array" ref="Q1371">_xlfn.IFS(M1371="ACTIVE","",M1371="LEAVER","ENTER DOL",M1371="LEAVER @ 31/03","ENTER DOL",M1371="OPT OUT","ENTER OPT OUT DATE",M1371="CAREER BREAK","ENTER START DATE OF CAREER BREAK",M1371="DEATH IN SERVICE","ENTER DATE OF DEATH",M1371="SWITCH TO PARTNERSHIP","ENTER SWITCH DATE",M1371="SWITCH TO ALPHA","ENTER SWITCH DATE",M1371="NEW JOINER","ENTER EMPLOYMENT START DATE",M1371="OPT IN","ENTER OPT IN DATE",M1371="NEW JOINER / LEAVER","ENTER START DATE AND DOL",M1371="NEW JOINER / OPT OUT","ENTER START DATE AND DATE OF OPT OUT",M1371="NEW JOINER / PARTNERSHIP","ENTER START DATE AND DATE OF SWITCH TO PARTNERSHIP",M1371="LEAVER FROM CAREER BREAK","ENTER DOL",M1371="LEAVER FROM OPT OUT","ENTER DOL",M1371="LEAVER FROM PARTNERSHIP","ENTER DOL",M1371="RETURN FROM CAREER BREAK","ENTER RETURN BACK DATE",M1371="INVALID COMBINATION","REVIEW INPUT",M1371="AWAITING INPUT","AWAITING INPUT",M1371="CONTINUOUS OPT OUT","",M1371="CONTINUOUS CAREER BREAK","",M1371="CONTINUOUS PARTNERSHIP","")</f>
        <v>AWAITING INPUT</v>
      </c>
      <c r="S1371" s="11" t="str">
        <f t="shared" si="67"/>
        <v/>
      </c>
    </row>
    <row r="1372" spans="1:19" ht="20.25" x14ac:dyDescent="0.25">
      <c r="A1372" s="46"/>
      <c r="B1372" s="46"/>
      <c r="C1372" s="46"/>
      <c r="D1372" s="46"/>
      <c r="E1372" s="46"/>
      <c r="F1372" s="46"/>
      <c r="G1372" s="46"/>
      <c r="H1372" s="46"/>
      <c r="J1372" s="16"/>
      <c r="K1372" s="16"/>
      <c r="L1372" s="16"/>
      <c r="M1372" s="11" t="str">
        <f t="shared" si="66"/>
        <v>AWAITING INPUT</v>
      </c>
      <c r="O1372" s="15"/>
      <c r="P1372" s="13" t="str">
        <f t="shared" si="68"/>
        <v>←</v>
      </c>
      <c r="Q1372" s="7" t="str" cm="1">
        <f t="array" ref="Q1372">_xlfn.IFS(M1372="ACTIVE","",M1372="LEAVER","ENTER DOL",M1372="LEAVER @ 31/03","ENTER DOL",M1372="OPT OUT","ENTER OPT OUT DATE",M1372="CAREER BREAK","ENTER START DATE OF CAREER BREAK",M1372="DEATH IN SERVICE","ENTER DATE OF DEATH",M1372="SWITCH TO PARTNERSHIP","ENTER SWITCH DATE",M1372="SWITCH TO ALPHA","ENTER SWITCH DATE",M1372="NEW JOINER","ENTER EMPLOYMENT START DATE",M1372="OPT IN","ENTER OPT IN DATE",M1372="NEW JOINER / LEAVER","ENTER START DATE AND DOL",M1372="NEW JOINER / OPT OUT","ENTER START DATE AND DATE OF OPT OUT",M1372="NEW JOINER / PARTNERSHIP","ENTER START DATE AND DATE OF SWITCH TO PARTNERSHIP",M1372="LEAVER FROM CAREER BREAK","ENTER DOL",M1372="LEAVER FROM OPT OUT","ENTER DOL",M1372="LEAVER FROM PARTNERSHIP","ENTER DOL",M1372="RETURN FROM CAREER BREAK","ENTER RETURN BACK DATE",M1372="INVALID COMBINATION","REVIEW INPUT",M1372="AWAITING INPUT","AWAITING INPUT",M1372="CONTINUOUS OPT OUT","",M1372="CONTINUOUS CAREER BREAK","",M1372="CONTINUOUS PARTNERSHIP","")</f>
        <v>AWAITING INPUT</v>
      </c>
      <c r="S1372" s="11" t="str">
        <f t="shared" si="67"/>
        <v/>
      </c>
    </row>
    <row r="1373" spans="1:19" ht="20.25" x14ac:dyDescent="0.25">
      <c r="A1373" s="46"/>
      <c r="B1373" s="46"/>
      <c r="C1373" s="46"/>
      <c r="D1373" s="46"/>
      <c r="E1373" s="46"/>
      <c r="F1373" s="46"/>
      <c r="G1373" s="46"/>
      <c r="H1373" s="46"/>
      <c r="J1373" s="16"/>
      <c r="K1373" s="16"/>
      <c r="L1373" s="16"/>
      <c r="M1373" s="11" t="str">
        <f t="shared" si="66"/>
        <v>AWAITING INPUT</v>
      </c>
      <c r="O1373" s="15"/>
      <c r="P1373" s="13" t="str">
        <f t="shared" si="68"/>
        <v>←</v>
      </c>
      <c r="Q1373" s="7" t="str" cm="1">
        <f t="array" ref="Q1373">_xlfn.IFS(M1373="ACTIVE","",M1373="LEAVER","ENTER DOL",M1373="LEAVER @ 31/03","ENTER DOL",M1373="OPT OUT","ENTER OPT OUT DATE",M1373="CAREER BREAK","ENTER START DATE OF CAREER BREAK",M1373="DEATH IN SERVICE","ENTER DATE OF DEATH",M1373="SWITCH TO PARTNERSHIP","ENTER SWITCH DATE",M1373="SWITCH TO ALPHA","ENTER SWITCH DATE",M1373="NEW JOINER","ENTER EMPLOYMENT START DATE",M1373="OPT IN","ENTER OPT IN DATE",M1373="NEW JOINER / LEAVER","ENTER START DATE AND DOL",M1373="NEW JOINER / OPT OUT","ENTER START DATE AND DATE OF OPT OUT",M1373="NEW JOINER / PARTNERSHIP","ENTER START DATE AND DATE OF SWITCH TO PARTNERSHIP",M1373="LEAVER FROM CAREER BREAK","ENTER DOL",M1373="LEAVER FROM OPT OUT","ENTER DOL",M1373="LEAVER FROM PARTNERSHIP","ENTER DOL",M1373="RETURN FROM CAREER BREAK","ENTER RETURN BACK DATE",M1373="INVALID COMBINATION","REVIEW INPUT",M1373="AWAITING INPUT","AWAITING INPUT",M1373="CONTINUOUS OPT OUT","",M1373="CONTINUOUS CAREER BREAK","",M1373="CONTINUOUS PARTNERSHIP","")</f>
        <v>AWAITING INPUT</v>
      </c>
      <c r="S1373" s="11" t="str">
        <f t="shared" si="67"/>
        <v/>
      </c>
    </row>
    <row r="1374" spans="1:19" ht="20.25" x14ac:dyDescent="0.25">
      <c r="A1374" s="46"/>
      <c r="B1374" s="46"/>
      <c r="C1374" s="46"/>
      <c r="D1374" s="46"/>
      <c r="E1374" s="46"/>
      <c r="F1374" s="46"/>
      <c r="G1374" s="46"/>
      <c r="H1374" s="46"/>
      <c r="J1374" s="16"/>
      <c r="K1374" s="16"/>
      <c r="L1374" s="16"/>
      <c r="M1374" s="11" t="str">
        <f t="shared" si="66"/>
        <v>AWAITING INPUT</v>
      </c>
      <c r="O1374" s="15"/>
      <c r="P1374" s="13" t="str">
        <f t="shared" si="68"/>
        <v>←</v>
      </c>
      <c r="Q1374" s="7" t="str" cm="1">
        <f t="array" ref="Q1374">_xlfn.IFS(M1374="ACTIVE","",M1374="LEAVER","ENTER DOL",M1374="LEAVER @ 31/03","ENTER DOL",M1374="OPT OUT","ENTER OPT OUT DATE",M1374="CAREER BREAK","ENTER START DATE OF CAREER BREAK",M1374="DEATH IN SERVICE","ENTER DATE OF DEATH",M1374="SWITCH TO PARTNERSHIP","ENTER SWITCH DATE",M1374="SWITCH TO ALPHA","ENTER SWITCH DATE",M1374="NEW JOINER","ENTER EMPLOYMENT START DATE",M1374="OPT IN","ENTER OPT IN DATE",M1374="NEW JOINER / LEAVER","ENTER START DATE AND DOL",M1374="NEW JOINER / OPT OUT","ENTER START DATE AND DATE OF OPT OUT",M1374="NEW JOINER / PARTNERSHIP","ENTER START DATE AND DATE OF SWITCH TO PARTNERSHIP",M1374="LEAVER FROM CAREER BREAK","ENTER DOL",M1374="LEAVER FROM OPT OUT","ENTER DOL",M1374="LEAVER FROM PARTNERSHIP","ENTER DOL",M1374="RETURN FROM CAREER BREAK","ENTER RETURN BACK DATE",M1374="INVALID COMBINATION","REVIEW INPUT",M1374="AWAITING INPUT","AWAITING INPUT",M1374="CONTINUOUS OPT OUT","",M1374="CONTINUOUS CAREER BREAK","",M1374="CONTINUOUS PARTNERSHIP","")</f>
        <v>AWAITING INPUT</v>
      </c>
      <c r="S1374" s="11" t="str">
        <f t="shared" si="67"/>
        <v/>
      </c>
    </row>
    <row r="1375" spans="1:19" ht="20.25" x14ac:dyDescent="0.25">
      <c r="A1375" s="46"/>
      <c r="B1375" s="46"/>
      <c r="C1375" s="46"/>
      <c r="D1375" s="46"/>
      <c r="E1375" s="46"/>
      <c r="F1375" s="46"/>
      <c r="G1375" s="46"/>
      <c r="H1375" s="46"/>
      <c r="J1375" s="16"/>
      <c r="K1375" s="16"/>
      <c r="L1375" s="16"/>
      <c r="M1375" s="11" t="str">
        <f t="shared" si="66"/>
        <v>AWAITING INPUT</v>
      </c>
      <c r="O1375" s="15"/>
      <c r="P1375" s="13" t="str">
        <f t="shared" si="68"/>
        <v>←</v>
      </c>
      <c r="Q1375" s="7" t="str" cm="1">
        <f t="array" ref="Q1375">_xlfn.IFS(M1375="ACTIVE","",M1375="LEAVER","ENTER DOL",M1375="LEAVER @ 31/03","ENTER DOL",M1375="OPT OUT","ENTER OPT OUT DATE",M1375="CAREER BREAK","ENTER START DATE OF CAREER BREAK",M1375="DEATH IN SERVICE","ENTER DATE OF DEATH",M1375="SWITCH TO PARTNERSHIP","ENTER SWITCH DATE",M1375="SWITCH TO ALPHA","ENTER SWITCH DATE",M1375="NEW JOINER","ENTER EMPLOYMENT START DATE",M1375="OPT IN","ENTER OPT IN DATE",M1375="NEW JOINER / LEAVER","ENTER START DATE AND DOL",M1375="NEW JOINER / OPT OUT","ENTER START DATE AND DATE OF OPT OUT",M1375="NEW JOINER / PARTNERSHIP","ENTER START DATE AND DATE OF SWITCH TO PARTNERSHIP",M1375="LEAVER FROM CAREER BREAK","ENTER DOL",M1375="LEAVER FROM OPT OUT","ENTER DOL",M1375="LEAVER FROM PARTNERSHIP","ENTER DOL",M1375="RETURN FROM CAREER BREAK","ENTER RETURN BACK DATE",M1375="INVALID COMBINATION","REVIEW INPUT",M1375="AWAITING INPUT","AWAITING INPUT",M1375="CONTINUOUS OPT OUT","",M1375="CONTINUOUS CAREER BREAK","",M1375="CONTINUOUS PARTNERSHIP","")</f>
        <v>AWAITING INPUT</v>
      </c>
      <c r="S1375" s="11" t="str">
        <f t="shared" si="67"/>
        <v/>
      </c>
    </row>
    <row r="1376" spans="1:19" ht="20.25" x14ac:dyDescent="0.25">
      <c r="A1376" s="46"/>
      <c r="B1376" s="46"/>
      <c r="C1376" s="46"/>
      <c r="D1376" s="46"/>
      <c r="E1376" s="46"/>
      <c r="F1376" s="46"/>
      <c r="G1376" s="46"/>
      <c r="H1376" s="46"/>
      <c r="J1376" s="16"/>
      <c r="K1376" s="16"/>
      <c r="L1376" s="16"/>
      <c r="M1376" s="11" t="str">
        <f t="shared" si="66"/>
        <v>AWAITING INPUT</v>
      </c>
      <c r="O1376" s="15"/>
      <c r="P1376" s="13" t="str">
        <f t="shared" si="68"/>
        <v>←</v>
      </c>
      <c r="Q1376" s="7" t="str" cm="1">
        <f t="array" ref="Q1376">_xlfn.IFS(M1376="ACTIVE","",M1376="LEAVER","ENTER DOL",M1376="LEAVER @ 31/03","ENTER DOL",M1376="OPT OUT","ENTER OPT OUT DATE",M1376="CAREER BREAK","ENTER START DATE OF CAREER BREAK",M1376="DEATH IN SERVICE","ENTER DATE OF DEATH",M1376="SWITCH TO PARTNERSHIP","ENTER SWITCH DATE",M1376="SWITCH TO ALPHA","ENTER SWITCH DATE",M1376="NEW JOINER","ENTER EMPLOYMENT START DATE",M1376="OPT IN","ENTER OPT IN DATE",M1376="NEW JOINER / LEAVER","ENTER START DATE AND DOL",M1376="NEW JOINER / OPT OUT","ENTER START DATE AND DATE OF OPT OUT",M1376="NEW JOINER / PARTNERSHIP","ENTER START DATE AND DATE OF SWITCH TO PARTNERSHIP",M1376="LEAVER FROM CAREER BREAK","ENTER DOL",M1376="LEAVER FROM OPT OUT","ENTER DOL",M1376="LEAVER FROM PARTNERSHIP","ENTER DOL",M1376="RETURN FROM CAREER BREAK","ENTER RETURN BACK DATE",M1376="INVALID COMBINATION","REVIEW INPUT",M1376="AWAITING INPUT","AWAITING INPUT",M1376="CONTINUOUS OPT OUT","",M1376="CONTINUOUS CAREER BREAK","",M1376="CONTINUOUS PARTNERSHIP","")</f>
        <v>AWAITING INPUT</v>
      </c>
      <c r="S1376" s="11" t="str">
        <f t="shared" si="67"/>
        <v/>
      </c>
    </row>
    <row r="1377" spans="1:19" ht="20.25" x14ac:dyDescent="0.25">
      <c r="A1377" s="46"/>
      <c r="B1377" s="46"/>
      <c r="C1377" s="46"/>
      <c r="D1377" s="46"/>
      <c r="E1377" s="46"/>
      <c r="F1377" s="46"/>
      <c r="G1377" s="46"/>
      <c r="H1377" s="46"/>
      <c r="J1377" s="16"/>
      <c r="K1377" s="16"/>
      <c r="L1377" s="16"/>
      <c r="M1377" s="11" t="str">
        <f t="shared" si="66"/>
        <v>AWAITING INPUT</v>
      </c>
      <c r="O1377" s="15"/>
      <c r="P1377" s="13" t="str">
        <f t="shared" si="68"/>
        <v>←</v>
      </c>
      <c r="Q1377" s="7" t="str" cm="1">
        <f t="array" ref="Q1377">_xlfn.IFS(M1377="ACTIVE","",M1377="LEAVER","ENTER DOL",M1377="LEAVER @ 31/03","ENTER DOL",M1377="OPT OUT","ENTER OPT OUT DATE",M1377="CAREER BREAK","ENTER START DATE OF CAREER BREAK",M1377="DEATH IN SERVICE","ENTER DATE OF DEATH",M1377="SWITCH TO PARTNERSHIP","ENTER SWITCH DATE",M1377="SWITCH TO ALPHA","ENTER SWITCH DATE",M1377="NEW JOINER","ENTER EMPLOYMENT START DATE",M1377="OPT IN","ENTER OPT IN DATE",M1377="NEW JOINER / LEAVER","ENTER START DATE AND DOL",M1377="NEW JOINER / OPT OUT","ENTER START DATE AND DATE OF OPT OUT",M1377="NEW JOINER / PARTNERSHIP","ENTER START DATE AND DATE OF SWITCH TO PARTNERSHIP",M1377="LEAVER FROM CAREER BREAK","ENTER DOL",M1377="LEAVER FROM OPT OUT","ENTER DOL",M1377="LEAVER FROM PARTNERSHIP","ENTER DOL",M1377="RETURN FROM CAREER BREAK","ENTER RETURN BACK DATE",M1377="INVALID COMBINATION","REVIEW INPUT",M1377="AWAITING INPUT","AWAITING INPUT",M1377="CONTINUOUS OPT OUT","",M1377="CONTINUOUS CAREER BREAK","",M1377="CONTINUOUS PARTNERSHIP","")</f>
        <v>AWAITING INPUT</v>
      </c>
      <c r="S1377" s="11" t="str">
        <f t="shared" si="67"/>
        <v/>
      </c>
    </row>
    <row r="1378" spans="1:19" ht="20.25" x14ac:dyDescent="0.25">
      <c r="A1378" s="46"/>
      <c r="B1378" s="46"/>
      <c r="C1378" s="46"/>
      <c r="D1378" s="46"/>
      <c r="E1378" s="46"/>
      <c r="F1378" s="46"/>
      <c r="G1378" s="46"/>
      <c r="H1378" s="46"/>
      <c r="J1378" s="16"/>
      <c r="K1378" s="16"/>
      <c r="L1378" s="16"/>
      <c r="M1378" s="11" t="str">
        <f t="shared" si="66"/>
        <v>AWAITING INPUT</v>
      </c>
      <c r="O1378" s="15"/>
      <c r="P1378" s="13" t="str">
        <f t="shared" si="68"/>
        <v>←</v>
      </c>
      <c r="Q1378" s="7" t="str" cm="1">
        <f t="array" ref="Q1378">_xlfn.IFS(M1378="ACTIVE","",M1378="LEAVER","ENTER DOL",M1378="LEAVER @ 31/03","ENTER DOL",M1378="OPT OUT","ENTER OPT OUT DATE",M1378="CAREER BREAK","ENTER START DATE OF CAREER BREAK",M1378="DEATH IN SERVICE","ENTER DATE OF DEATH",M1378="SWITCH TO PARTNERSHIP","ENTER SWITCH DATE",M1378="SWITCH TO ALPHA","ENTER SWITCH DATE",M1378="NEW JOINER","ENTER EMPLOYMENT START DATE",M1378="OPT IN","ENTER OPT IN DATE",M1378="NEW JOINER / LEAVER","ENTER START DATE AND DOL",M1378="NEW JOINER / OPT OUT","ENTER START DATE AND DATE OF OPT OUT",M1378="NEW JOINER / PARTNERSHIP","ENTER START DATE AND DATE OF SWITCH TO PARTNERSHIP",M1378="LEAVER FROM CAREER BREAK","ENTER DOL",M1378="LEAVER FROM OPT OUT","ENTER DOL",M1378="LEAVER FROM PARTNERSHIP","ENTER DOL",M1378="RETURN FROM CAREER BREAK","ENTER RETURN BACK DATE",M1378="INVALID COMBINATION","REVIEW INPUT",M1378="AWAITING INPUT","AWAITING INPUT",M1378="CONTINUOUS OPT OUT","",M1378="CONTINUOUS CAREER BREAK","",M1378="CONTINUOUS PARTNERSHIP","")</f>
        <v>AWAITING INPUT</v>
      </c>
      <c r="S1378" s="11" t="str">
        <f t="shared" si="67"/>
        <v/>
      </c>
    </row>
    <row r="1379" spans="1:19" ht="20.25" x14ac:dyDescent="0.25">
      <c r="A1379" s="46"/>
      <c r="B1379" s="46"/>
      <c r="C1379" s="46"/>
      <c r="D1379" s="46"/>
      <c r="E1379" s="46"/>
      <c r="F1379" s="46"/>
      <c r="G1379" s="46"/>
      <c r="H1379" s="46"/>
      <c r="J1379" s="16"/>
      <c r="K1379" s="16"/>
      <c r="L1379" s="16"/>
      <c r="M1379" s="11" t="str">
        <f t="shared" si="66"/>
        <v>AWAITING INPUT</v>
      </c>
      <c r="O1379" s="15"/>
      <c r="P1379" s="13" t="str">
        <f t="shared" si="68"/>
        <v>←</v>
      </c>
      <c r="Q1379" s="7" t="str" cm="1">
        <f t="array" ref="Q1379">_xlfn.IFS(M1379="ACTIVE","",M1379="LEAVER","ENTER DOL",M1379="LEAVER @ 31/03","ENTER DOL",M1379="OPT OUT","ENTER OPT OUT DATE",M1379="CAREER BREAK","ENTER START DATE OF CAREER BREAK",M1379="DEATH IN SERVICE","ENTER DATE OF DEATH",M1379="SWITCH TO PARTNERSHIP","ENTER SWITCH DATE",M1379="SWITCH TO ALPHA","ENTER SWITCH DATE",M1379="NEW JOINER","ENTER EMPLOYMENT START DATE",M1379="OPT IN","ENTER OPT IN DATE",M1379="NEW JOINER / LEAVER","ENTER START DATE AND DOL",M1379="NEW JOINER / OPT OUT","ENTER START DATE AND DATE OF OPT OUT",M1379="NEW JOINER / PARTNERSHIP","ENTER START DATE AND DATE OF SWITCH TO PARTNERSHIP",M1379="LEAVER FROM CAREER BREAK","ENTER DOL",M1379="LEAVER FROM OPT OUT","ENTER DOL",M1379="LEAVER FROM PARTNERSHIP","ENTER DOL",M1379="RETURN FROM CAREER BREAK","ENTER RETURN BACK DATE",M1379="INVALID COMBINATION","REVIEW INPUT",M1379="AWAITING INPUT","AWAITING INPUT",M1379="CONTINUOUS OPT OUT","",M1379="CONTINUOUS CAREER BREAK","",M1379="CONTINUOUS PARTNERSHIP","")</f>
        <v>AWAITING INPUT</v>
      </c>
      <c r="S1379" s="11" t="str">
        <f t="shared" si="67"/>
        <v/>
      </c>
    </row>
    <row r="1380" spans="1:19" ht="20.25" x14ac:dyDescent="0.25">
      <c r="A1380" s="46"/>
      <c r="B1380" s="46"/>
      <c r="C1380" s="46"/>
      <c r="D1380" s="46"/>
      <c r="E1380" s="46"/>
      <c r="F1380" s="46"/>
      <c r="G1380" s="46"/>
      <c r="H1380" s="46"/>
      <c r="J1380" s="16"/>
      <c r="K1380" s="16"/>
      <c r="L1380" s="16"/>
      <c r="M1380" s="11" t="str">
        <f t="shared" si="66"/>
        <v>AWAITING INPUT</v>
      </c>
      <c r="O1380" s="15"/>
      <c r="P1380" s="13" t="str">
        <f t="shared" si="68"/>
        <v>←</v>
      </c>
      <c r="Q1380" s="7" t="str" cm="1">
        <f t="array" ref="Q1380">_xlfn.IFS(M1380="ACTIVE","",M1380="LEAVER","ENTER DOL",M1380="LEAVER @ 31/03","ENTER DOL",M1380="OPT OUT","ENTER OPT OUT DATE",M1380="CAREER BREAK","ENTER START DATE OF CAREER BREAK",M1380="DEATH IN SERVICE","ENTER DATE OF DEATH",M1380="SWITCH TO PARTNERSHIP","ENTER SWITCH DATE",M1380="SWITCH TO ALPHA","ENTER SWITCH DATE",M1380="NEW JOINER","ENTER EMPLOYMENT START DATE",M1380="OPT IN","ENTER OPT IN DATE",M1380="NEW JOINER / LEAVER","ENTER START DATE AND DOL",M1380="NEW JOINER / OPT OUT","ENTER START DATE AND DATE OF OPT OUT",M1380="NEW JOINER / PARTNERSHIP","ENTER START DATE AND DATE OF SWITCH TO PARTNERSHIP",M1380="LEAVER FROM CAREER BREAK","ENTER DOL",M1380="LEAVER FROM OPT OUT","ENTER DOL",M1380="LEAVER FROM PARTNERSHIP","ENTER DOL",M1380="RETURN FROM CAREER BREAK","ENTER RETURN BACK DATE",M1380="INVALID COMBINATION","REVIEW INPUT",M1380="AWAITING INPUT","AWAITING INPUT",M1380="CONTINUOUS OPT OUT","",M1380="CONTINUOUS CAREER BREAK","",M1380="CONTINUOUS PARTNERSHIP","")</f>
        <v>AWAITING INPUT</v>
      </c>
      <c r="S1380" s="11" t="str">
        <f t="shared" si="67"/>
        <v/>
      </c>
    </row>
    <row r="1381" spans="1:19" ht="20.25" x14ac:dyDescent="0.25">
      <c r="A1381" s="46"/>
      <c r="B1381" s="46"/>
      <c r="C1381" s="46"/>
      <c r="D1381" s="46"/>
      <c r="E1381" s="46"/>
      <c r="F1381" s="46"/>
      <c r="G1381" s="46"/>
      <c r="H1381" s="46"/>
      <c r="J1381" s="16"/>
      <c r="K1381" s="16"/>
      <c r="L1381" s="16"/>
      <c r="M1381" s="11" t="str">
        <f t="shared" si="66"/>
        <v>AWAITING INPUT</v>
      </c>
      <c r="O1381" s="15"/>
      <c r="P1381" s="13" t="str">
        <f t="shared" si="68"/>
        <v>←</v>
      </c>
      <c r="Q1381" s="7" t="str" cm="1">
        <f t="array" ref="Q1381">_xlfn.IFS(M1381="ACTIVE","",M1381="LEAVER","ENTER DOL",M1381="LEAVER @ 31/03","ENTER DOL",M1381="OPT OUT","ENTER OPT OUT DATE",M1381="CAREER BREAK","ENTER START DATE OF CAREER BREAK",M1381="DEATH IN SERVICE","ENTER DATE OF DEATH",M1381="SWITCH TO PARTNERSHIP","ENTER SWITCH DATE",M1381="SWITCH TO ALPHA","ENTER SWITCH DATE",M1381="NEW JOINER","ENTER EMPLOYMENT START DATE",M1381="OPT IN","ENTER OPT IN DATE",M1381="NEW JOINER / LEAVER","ENTER START DATE AND DOL",M1381="NEW JOINER / OPT OUT","ENTER START DATE AND DATE OF OPT OUT",M1381="NEW JOINER / PARTNERSHIP","ENTER START DATE AND DATE OF SWITCH TO PARTNERSHIP",M1381="LEAVER FROM CAREER BREAK","ENTER DOL",M1381="LEAVER FROM OPT OUT","ENTER DOL",M1381="LEAVER FROM PARTNERSHIP","ENTER DOL",M1381="RETURN FROM CAREER BREAK","ENTER RETURN BACK DATE",M1381="INVALID COMBINATION","REVIEW INPUT",M1381="AWAITING INPUT","AWAITING INPUT",M1381="CONTINUOUS OPT OUT","",M1381="CONTINUOUS CAREER BREAK","",M1381="CONTINUOUS PARTNERSHIP","")</f>
        <v>AWAITING INPUT</v>
      </c>
      <c r="S1381" s="11" t="str">
        <f t="shared" si="67"/>
        <v/>
      </c>
    </row>
    <row r="1382" spans="1:19" ht="20.25" x14ac:dyDescent="0.25">
      <c r="A1382" s="46"/>
      <c r="B1382" s="46"/>
      <c r="C1382" s="46"/>
      <c r="D1382" s="46"/>
      <c r="E1382" s="46"/>
      <c r="F1382" s="46"/>
      <c r="G1382" s="46"/>
      <c r="H1382" s="46"/>
      <c r="J1382" s="16"/>
      <c r="K1382" s="16"/>
      <c r="L1382" s="16"/>
      <c r="M1382" s="11" t="str">
        <f t="shared" si="66"/>
        <v>AWAITING INPUT</v>
      </c>
      <c r="O1382" s="15"/>
      <c r="P1382" s="13" t="str">
        <f t="shared" si="68"/>
        <v>←</v>
      </c>
      <c r="Q1382" s="7" t="str" cm="1">
        <f t="array" ref="Q1382">_xlfn.IFS(M1382="ACTIVE","",M1382="LEAVER","ENTER DOL",M1382="LEAVER @ 31/03","ENTER DOL",M1382="OPT OUT","ENTER OPT OUT DATE",M1382="CAREER BREAK","ENTER START DATE OF CAREER BREAK",M1382="DEATH IN SERVICE","ENTER DATE OF DEATH",M1382="SWITCH TO PARTNERSHIP","ENTER SWITCH DATE",M1382="SWITCH TO ALPHA","ENTER SWITCH DATE",M1382="NEW JOINER","ENTER EMPLOYMENT START DATE",M1382="OPT IN","ENTER OPT IN DATE",M1382="NEW JOINER / LEAVER","ENTER START DATE AND DOL",M1382="NEW JOINER / OPT OUT","ENTER START DATE AND DATE OF OPT OUT",M1382="NEW JOINER / PARTNERSHIP","ENTER START DATE AND DATE OF SWITCH TO PARTNERSHIP",M1382="LEAVER FROM CAREER BREAK","ENTER DOL",M1382="LEAVER FROM OPT OUT","ENTER DOL",M1382="LEAVER FROM PARTNERSHIP","ENTER DOL",M1382="RETURN FROM CAREER BREAK","ENTER RETURN BACK DATE",M1382="INVALID COMBINATION","REVIEW INPUT",M1382="AWAITING INPUT","AWAITING INPUT",M1382="CONTINUOUS OPT OUT","",M1382="CONTINUOUS CAREER BREAK","",M1382="CONTINUOUS PARTNERSHIP","")</f>
        <v>AWAITING INPUT</v>
      </c>
      <c r="S1382" s="11" t="str">
        <f t="shared" si="67"/>
        <v/>
      </c>
    </row>
    <row r="1383" spans="1:19" ht="20.25" x14ac:dyDescent="0.25">
      <c r="A1383" s="46"/>
      <c r="B1383" s="46"/>
      <c r="C1383" s="46"/>
      <c r="D1383" s="46"/>
      <c r="E1383" s="46"/>
      <c r="F1383" s="46"/>
      <c r="G1383" s="46"/>
      <c r="H1383" s="46"/>
      <c r="J1383" s="16"/>
      <c r="K1383" s="16"/>
      <c r="L1383" s="16"/>
      <c r="M1383" s="11" t="str">
        <f t="shared" si="66"/>
        <v>AWAITING INPUT</v>
      </c>
      <c r="O1383" s="15"/>
      <c r="P1383" s="13" t="str">
        <f t="shared" si="68"/>
        <v>←</v>
      </c>
      <c r="Q1383" s="7" t="str" cm="1">
        <f t="array" ref="Q1383">_xlfn.IFS(M1383="ACTIVE","",M1383="LEAVER","ENTER DOL",M1383="LEAVER @ 31/03","ENTER DOL",M1383="OPT OUT","ENTER OPT OUT DATE",M1383="CAREER BREAK","ENTER START DATE OF CAREER BREAK",M1383="DEATH IN SERVICE","ENTER DATE OF DEATH",M1383="SWITCH TO PARTNERSHIP","ENTER SWITCH DATE",M1383="SWITCH TO ALPHA","ENTER SWITCH DATE",M1383="NEW JOINER","ENTER EMPLOYMENT START DATE",M1383="OPT IN","ENTER OPT IN DATE",M1383="NEW JOINER / LEAVER","ENTER START DATE AND DOL",M1383="NEW JOINER / OPT OUT","ENTER START DATE AND DATE OF OPT OUT",M1383="NEW JOINER / PARTNERSHIP","ENTER START DATE AND DATE OF SWITCH TO PARTNERSHIP",M1383="LEAVER FROM CAREER BREAK","ENTER DOL",M1383="LEAVER FROM OPT OUT","ENTER DOL",M1383="LEAVER FROM PARTNERSHIP","ENTER DOL",M1383="RETURN FROM CAREER BREAK","ENTER RETURN BACK DATE",M1383="INVALID COMBINATION","REVIEW INPUT",M1383="AWAITING INPUT","AWAITING INPUT",M1383="CONTINUOUS OPT OUT","",M1383="CONTINUOUS CAREER BREAK","",M1383="CONTINUOUS PARTNERSHIP","")</f>
        <v>AWAITING INPUT</v>
      </c>
      <c r="S1383" s="11" t="str">
        <f t="shared" si="67"/>
        <v/>
      </c>
    </row>
    <row r="1384" spans="1:19" ht="20.25" x14ac:dyDescent="0.25">
      <c r="A1384" s="46"/>
      <c r="B1384" s="46"/>
      <c r="C1384" s="46"/>
      <c r="D1384" s="46"/>
      <c r="E1384" s="46"/>
      <c r="F1384" s="46"/>
      <c r="G1384" s="46"/>
      <c r="H1384" s="46"/>
      <c r="J1384" s="16"/>
      <c r="K1384" s="16"/>
      <c r="L1384" s="16"/>
      <c r="M1384" s="11" t="str">
        <f t="shared" si="66"/>
        <v>AWAITING INPUT</v>
      </c>
      <c r="O1384" s="15"/>
      <c r="P1384" s="13" t="str">
        <f t="shared" si="68"/>
        <v>←</v>
      </c>
      <c r="Q1384" s="7" t="str" cm="1">
        <f t="array" ref="Q1384">_xlfn.IFS(M1384="ACTIVE","",M1384="LEAVER","ENTER DOL",M1384="LEAVER @ 31/03","ENTER DOL",M1384="OPT OUT","ENTER OPT OUT DATE",M1384="CAREER BREAK","ENTER START DATE OF CAREER BREAK",M1384="DEATH IN SERVICE","ENTER DATE OF DEATH",M1384="SWITCH TO PARTNERSHIP","ENTER SWITCH DATE",M1384="SWITCH TO ALPHA","ENTER SWITCH DATE",M1384="NEW JOINER","ENTER EMPLOYMENT START DATE",M1384="OPT IN","ENTER OPT IN DATE",M1384="NEW JOINER / LEAVER","ENTER START DATE AND DOL",M1384="NEW JOINER / OPT OUT","ENTER START DATE AND DATE OF OPT OUT",M1384="NEW JOINER / PARTNERSHIP","ENTER START DATE AND DATE OF SWITCH TO PARTNERSHIP",M1384="LEAVER FROM CAREER BREAK","ENTER DOL",M1384="LEAVER FROM OPT OUT","ENTER DOL",M1384="LEAVER FROM PARTNERSHIP","ENTER DOL",M1384="RETURN FROM CAREER BREAK","ENTER RETURN BACK DATE",M1384="INVALID COMBINATION","REVIEW INPUT",M1384="AWAITING INPUT","AWAITING INPUT",M1384="CONTINUOUS OPT OUT","",M1384="CONTINUOUS CAREER BREAK","",M1384="CONTINUOUS PARTNERSHIP","")</f>
        <v>AWAITING INPUT</v>
      </c>
      <c r="S1384" s="11" t="str">
        <f t="shared" si="67"/>
        <v/>
      </c>
    </row>
    <row r="1385" spans="1:19" ht="20.25" x14ac:dyDescent="0.25">
      <c r="A1385" s="46"/>
      <c r="B1385" s="46"/>
      <c r="C1385" s="46"/>
      <c r="D1385" s="46"/>
      <c r="E1385" s="46"/>
      <c r="F1385" s="46"/>
      <c r="G1385" s="46"/>
      <c r="H1385" s="46"/>
      <c r="J1385" s="16"/>
      <c r="K1385" s="16"/>
      <c r="L1385" s="16"/>
      <c r="M1385" s="11" t="str">
        <f t="shared" si="66"/>
        <v>AWAITING INPUT</v>
      </c>
      <c r="O1385" s="15"/>
      <c r="P1385" s="13" t="str">
        <f t="shared" si="68"/>
        <v>←</v>
      </c>
      <c r="Q1385" s="7" t="str" cm="1">
        <f t="array" ref="Q1385">_xlfn.IFS(M1385="ACTIVE","",M1385="LEAVER","ENTER DOL",M1385="LEAVER @ 31/03","ENTER DOL",M1385="OPT OUT","ENTER OPT OUT DATE",M1385="CAREER BREAK","ENTER START DATE OF CAREER BREAK",M1385="DEATH IN SERVICE","ENTER DATE OF DEATH",M1385="SWITCH TO PARTNERSHIP","ENTER SWITCH DATE",M1385="SWITCH TO ALPHA","ENTER SWITCH DATE",M1385="NEW JOINER","ENTER EMPLOYMENT START DATE",M1385="OPT IN","ENTER OPT IN DATE",M1385="NEW JOINER / LEAVER","ENTER START DATE AND DOL",M1385="NEW JOINER / OPT OUT","ENTER START DATE AND DATE OF OPT OUT",M1385="NEW JOINER / PARTNERSHIP","ENTER START DATE AND DATE OF SWITCH TO PARTNERSHIP",M1385="LEAVER FROM CAREER BREAK","ENTER DOL",M1385="LEAVER FROM OPT OUT","ENTER DOL",M1385="LEAVER FROM PARTNERSHIP","ENTER DOL",M1385="RETURN FROM CAREER BREAK","ENTER RETURN BACK DATE",M1385="INVALID COMBINATION","REVIEW INPUT",M1385="AWAITING INPUT","AWAITING INPUT",M1385="CONTINUOUS OPT OUT","",M1385="CONTINUOUS CAREER BREAK","",M1385="CONTINUOUS PARTNERSHIP","")</f>
        <v>AWAITING INPUT</v>
      </c>
      <c r="S1385" s="11" t="str">
        <f t="shared" si="67"/>
        <v/>
      </c>
    </row>
    <row r="1386" spans="1:19" ht="20.25" x14ac:dyDescent="0.25">
      <c r="A1386" s="46"/>
      <c r="B1386" s="46"/>
      <c r="C1386" s="46"/>
      <c r="D1386" s="46"/>
      <c r="E1386" s="46"/>
      <c r="F1386" s="46"/>
      <c r="G1386" s="46"/>
      <c r="H1386" s="46"/>
      <c r="J1386" s="16"/>
      <c r="K1386" s="16"/>
      <c r="L1386" s="16"/>
      <c r="M1386" s="11" t="str">
        <f t="shared" si="66"/>
        <v>AWAITING INPUT</v>
      </c>
      <c r="O1386" s="15"/>
      <c r="P1386" s="13" t="str">
        <f t="shared" si="68"/>
        <v>←</v>
      </c>
      <c r="Q1386" s="7" t="str" cm="1">
        <f t="array" ref="Q1386">_xlfn.IFS(M1386="ACTIVE","",M1386="LEAVER","ENTER DOL",M1386="LEAVER @ 31/03","ENTER DOL",M1386="OPT OUT","ENTER OPT OUT DATE",M1386="CAREER BREAK","ENTER START DATE OF CAREER BREAK",M1386="DEATH IN SERVICE","ENTER DATE OF DEATH",M1386="SWITCH TO PARTNERSHIP","ENTER SWITCH DATE",M1386="SWITCH TO ALPHA","ENTER SWITCH DATE",M1386="NEW JOINER","ENTER EMPLOYMENT START DATE",M1386="OPT IN","ENTER OPT IN DATE",M1386="NEW JOINER / LEAVER","ENTER START DATE AND DOL",M1386="NEW JOINER / OPT OUT","ENTER START DATE AND DATE OF OPT OUT",M1386="NEW JOINER / PARTNERSHIP","ENTER START DATE AND DATE OF SWITCH TO PARTNERSHIP",M1386="LEAVER FROM CAREER BREAK","ENTER DOL",M1386="LEAVER FROM OPT OUT","ENTER DOL",M1386="LEAVER FROM PARTNERSHIP","ENTER DOL",M1386="RETURN FROM CAREER BREAK","ENTER RETURN BACK DATE",M1386="INVALID COMBINATION","REVIEW INPUT",M1386="AWAITING INPUT","AWAITING INPUT",M1386="CONTINUOUS OPT OUT","",M1386="CONTINUOUS CAREER BREAK","",M1386="CONTINUOUS PARTNERSHIP","")</f>
        <v>AWAITING INPUT</v>
      </c>
      <c r="S1386" s="11" t="str">
        <f t="shared" si="67"/>
        <v/>
      </c>
    </row>
    <row r="1387" spans="1:19" ht="20.25" x14ac:dyDescent="0.25">
      <c r="A1387" s="46"/>
      <c r="B1387" s="46"/>
      <c r="C1387" s="46"/>
      <c r="D1387" s="46"/>
      <c r="E1387" s="46"/>
      <c r="F1387" s="46"/>
      <c r="G1387" s="46"/>
      <c r="H1387" s="46"/>
      <c r="J1387" s="16"/>
      <c r="K1387" s="16"/>
      <c r="L1387" s="16"/>
      <c r="M1387" s="11" t="str">
        <f t="shared" si="66"/>
        <v>AWAITING INPUT</v>
      </c>
      <c r="O1387" s="15"/>
      <c r="P1387" s="13" t="str">
        <f t="shared" si="68"/>
        <v>←</v>
      </c>
      <c r="Q1387" s="7" t="str" cm="1">
        <f t="array" ref="Q1387">_xlfn.IFS(M1387="ACTIVE","",M1387="LEAVER","ENTER DOL",M1387="LEAVER @ 31/03","ENTER DOL",M1387="OPT OUT","ENTER OPT OUT DATE",M1387="CAREER BREAK","ENTER START DATE OF CAREER BREAK",M1387="DEATH IN SERVICE","ENTER DATE OF DEATH",M1387="SWITCH TO PARTNERSHIP","ENTER SWITCH DATE",M1387="SWITCH TO ALPHA","ENTER SWITCH DATE",M1387="NEW JOINER","ENTER EMPLOYMENT START DATE",M1387="OPT IN","ENTER OPT IN DATE",M1387="NEW JOINER / LEAVER","ENTER START DATE AND DOL",M1387="NEW JOINER / OPT OUT","ENTER START DATE AND DATE OF OPT OUT",M1387="NEW JOINER / PARTNERSHIP","ENTER START DATE AND DATE OF SWITCH TO PARTNERSHIP",M1387="LEAVER FROM CAREER BREAK","ENTER DOL",M1387="LEAVER FROM OPT OUT","ENTER DOL",M1387="LEAVER FROM PARTNERSHIP","ENTER DOL",M1387="RETURN FROM CAREER BREAK","ENTER RETURN BACK DATE",M1387="INVALID COMBINATION","REVIEW INPUT",M1387="AWAITING INPUT","AWAITING INPUT",M1387="CONTINUOUS OPT OUT","",M1387="CONTINUOUS CAREER BREAK","",M1387="CONTINUOUS PARTNERSHIP","")</f>
        <v>AWAITING INPUT</v>
      </c>
      <c r="S1387" s="11" t="str">
        <f t="shared" si="67"/>
        <v/>
      </c>
    </row>
    <row r="1388" spans="1:19" ht="20.25" x14ac:dyDescent="0.25">
      <c r="A1388" s="46"/>
      <c r="B1388" s="46"/>
      <c r="C1388" s="46"/>
      <c r="D1388" s="46"/>
      <c r="E1388" s="46"/>
      <c r="F1388" s="46"/>
      <c r="G1388" s="46"/>
      <c r="H1388" s="46"/>
      <c r="J1388" s="16"/>
      <c r="K1388" s="16"/>
      <c r="L1388" s="16"/>
      <c r="M1388" s="11" t="str">
        <f t="shared" si="66"/>
        <v>AWAITING INPUT</v>
      </c>
      <c r="O1388" s="15"/>
      <c r="P1388" s="13" t="str">
        <f t="shared" si="68"/>
        <v>←</v>
      </c>
      <c r="Q1388" s="7" t="str" cm="1">
        <f t="array" ref="Q1388">_xlfn.IFS(M1388="ACTIVE","",M1388="LEAVER","ENTER DOL",M1388="LEAVER @ 31/03","ENTER DOL",M1388="OPT OUT","ENTER OPT OUT DATE",M1388="CAREER BREAK","ENTER START DATE OF CAREER BREAK",M1388="DEATH IN SERVICE","ENTER DATE OF DEATH",M1388="SWITCH TO PARTNERSHIP","ENTER SWITCH DATE",M1388="SWITCH TO ALPHA","ENTER SWITCH DATE",M1388="NEW JOINER","ENTER EMPLOYMENT START DATE",M1388="OPT IN","ENTER OPT IN DATE",M1388="NEW JOINER / LEAVER","ENTER START DATE AND DOL",M1388="NEW JOINER / OPT OUT","ENTER START DATE AND DATE OF OPT OUT",M1388="NEW JOINER / PARTNERSHIP","ENTER START DATE AND DATE OF SWITCH TO PARTNERSHIP",M1388="LEAVER FROM CAREER BREAK","ENTER DOL",M1388="LEAVER FROM OPT OUT","ENTER DOL",M1388="LEAVER FROM PARTNERSHIP","ENTER DOL",M1388="RETURN FROM CAREER BREAK","ENTER RETURN BACK DATE",M1388="INVALID COMBINATION","REVIEW INPUT",M1388="AWAITING INPUT","AWAITING INPUT",M1388="CONTINUOUS OPT OUT","",M1388="CONTINUOUS CAREER BREAK","",M1388="CONTINUOUS PARTNERSHIP","")</f>
        <v>AWAITING INPUT</v>
      </c>
      <c r="S1388" s="11" t="str">
        <f t="shared" si="67"/>
        <v/>
      </c>
    </row>
    <row r="1389" spans="1:19" ht="20.25" x14ac:dyDescent="0.25">
      <c r="A1389" s="46"/>
      <c r="B1389" s="46"/>
      <c r="C1389" s="46"/>
      <c r="D1389" s="46"/>
      <c r="E1389" s="46"/>
      <c r="F1389" s="46"/>
      <c r="G1389" s="46"/>
      <c r="H1389" s="46"/>
      <c r="J1389" s="16"/>
      <c r="K1389" s="16"/>
      <c r="L1389" s="16"/>
      <c r="M1389" s="11" t="str">
        <f t="shared" si="66"/>
        <v>AWAITING INPUT</v>
      </c>
      <c r="O1389" s="15"/>
      <c r="P1389" s="13" t="str">
        <f t="shared" si="68"/>
        <v>←</v>
      </c>
      <c r="Q1389" s="7" t="str" cm="1">
        <f t="array" ref="Q1389">_xlfn.IFS(M1389="ACTIVE","",M1389="LEAVER","ENTER DOL",M1389="LEAVER @ 31/03","ENTER DOL",M1389="OPT OUT","ENTER OPT OUT DATE",M1389="CAREER BREAK","ENTER START DATE OF CAREER BREAK",M1389="DEATH IN SERVICE","ENTER DATE OF DEATH",M1389="SWITCH TO PARTNERSHIP","ENTER SWITCH DATE",M1389="SWITCH TO ALPHA","ENTER SWITCH DATE",M1389="NEW JOINER","ENTER EMPLOYMENT START DATE",M1389="OPT IN","ENTER OPT IN DATE",M1389="NEW JOINER / LEAVER","ENTER START DATE AND DOL",M1389="NEW JOINER / OPT OUT","ENTER START DATE AND DATE OF OPT OUT",M1389="NEW JOINER / PARTNERSHIP","ENTER START DATE AND DATE OF SWITCH TO PARTNERSHIP",M1389="LEAVER FROM CAREER BREAK","ENTER DOL",M1389="LEAVER FROM OPT OUT","ENTER DOL",M1389="LEAVER FROM PARTNERSHIP","ENTER DOL",M1389="RETURN FROM CAREER BREAK","ENTER RETURN BACK DATE",M1389="INVALID COMBINATION","REVIEW INPUT",M1389="AWAITING INPUT","AWAITING INPUT",M1389="CONTINUOUS OPT OUT","",M1389="CONTINUOUS CAREER BREAK","",M1389="CONTINUOUS PARTNERSHIP","")</f>
        <v>AWAITING INPUT</v>
      </c>
      <c r="S1389" s="11" t="str">
        <f t="shared" si="67"/>
        <v/>
      </c>
    </row>
    <row r="1390" spans="1:19" ht="20.25" x14ac:dyDescent="0.25">
      <c r="A1390" s="46"/>
      <c r="B1390" s="46"/>
      <c r="C1390" s="46"/>
      <c r="D1390" s="46"/>
      <c r="E1390" s="46"/>
      <c r="F1390" s="46"/>
      <c r="G1390" s="46"/>
      <c r="H1390" s="46"/>
      <c r="J1390" s="16"/>
      <c r="K1390" s="16"/>
      <c r="L1390" s="16"/>
      <c r="M1390" s="11" t="str">
        <f t="shared" si="66"/>
        <v>AWAITING INPUT</v>
      </c>
      <c r="O1390" s="15"/>
      <c r="P1390" s="13" t="str">
        <f t="shared" si="68"/>
        <v>←</v>
      </c>
      <c r="Q1390" s="7" t="str" cm="1">
        <f t="array" ref="Q1390">_xlfn.IFS(M1390="ACTIVE","",M1390="LEAVER","ENTER DOL",M1390="LEAVER @ 31/03","ENTER DOL",M1390="OPT OUT","ENTER OPT OUT DATE",M1390="CAREER BREAK","ENTER START DATE OF CAREER BREAK",M1390="DEATH IN SERVICE","ENTER DATE OF DEATH",M1390="SWITCH TO PARTNERSHIP","ENTER SWITCH DATE",M1390="SWITCH TO ALPHA","ENTER SWITCH DATE",M1390="NEW JOINER","ENTER EMPLOYMENT START DATE",M1390="OPT IN","ENTER OPT IN DATE",M1390="NEW JOINER / LEAVER","ENTER START DATE AND DOL",M1390="NEW JOINER / OPT OUT","ENTER START DATE AND DATE OF OPT OUT",M1390="NEW JOINER / PARTNERSHIP","ENTER START DATE AND DATE OF SWITCH TO PARTNERSHIP",M1390="LEAVER FROM CAREER BREAK","ENTER DOL",M1390="LEAVER FROM OPT OUT","ENTER DOL",M1390="LEAVER FROM PARTNERSHIP","ENTER DOL",M1390="RETURN FROM CAREER BREAK","ENTER RETURN BACK DATE",M1390="INVALID COMBINATION","REVIEW INPUT",M1390="AWAITING INPUT","AWAITING INPUT",M1390="CONTINUOUS OPT OUT","",M1390="CONTINUOUS CAREER BREAK","",M1390="CONTINUOUS PARTNERSHIP","")</f>
        <v>AWAITING INPUT</v>
      </c>
      <c r="S1390" s="11" t="str">
        <f t="shared" si="67"/>
        <v/>
      </c>
    </row>
    <row r="1391" spans="1:19" ht="20.25" x14ac:dyDescent="0.25">
      <c r="A1391" s="46"/>
      <c r="B1391" s="46"/>
      <c r="C1391" s="46"/>
      <c r="D1391" s="46"/>
      <c r="E1391" s="46"/>
      <c r="F1391" s="46"/>
      <c r="G1391" s="46"/>
      <c r="H1391" s="46"/>
      <c r="J1391" s="16"/>
      <c r="K1391" s="16"/>
      <c r="L1391" s="16"/>
      <c r="M1391" s="11" t="str">
        <f t="shared" ref="M1391:M1454" si="69">IF(AND($J1391="ACTIVE",$K1391="ACTIVE",$L1391="A"),"ACTIVE",(IF(AND($J1391="ACTIVE",$K1391="INACTIVE",$L1391="B"),"LEAVER",(IF(AND($J1391="ACTIVE",$K1391="ACTIVE",$L1391="BE"),"LEAVER @ 31/03",(IF(AND($J1391="ACTIVE",$K1391="INACTIVE",$L1391="C"),"OPT OUT",(IF(AND($J1391="ACTIVE",$K1391="INACTIVE",$L1391="D"),"CAREER BREAK",(IF(AND($J1391="ACTIVE",$K1391="INACTIVE",$L1391="E"),"SWITCH TO PARTNERSHIP",(IF(AND($J1391="ACTIVE",$K1391="INACTIVE",$L1391="X"),"DEATH IN SERVICE",(IF(AND($J1391="INACTIVE",$K1391="ACTIVE",$L1391="F"),"SWITCH TO ALPHA",(IF(AND($J1391="INACTIVE",$K1391="ACTIVE",$L1391="G"),"NEW JOINER",(IF(AND($J1391="INACTIVE",$K1391="ACTIVE",$L1391="H"),"OPT IN",(IF(AND($J1391="INACTIVE",$K1391="ACTIVE",$L1391="I"),"RETURN FROM CAREER BREAK",(IF(AND($J1391="INACTIVE",$K1391="INACTIVE",$L1391="GB"),"NEW JOINER / LEAVER",(IF(AND($J1391="INACTIVE",$K1391="INACTIVE",$L1391="GO"),"NEW JOINER / OPT OUT",(IF(AND($J1391="INACTIVE",$K1391="INACTIVE",$L1391="GP"),"NEW JOINER / PARTNERSHIP",(IF(AND($J1391="INACTIVE",$K1391="INACTIVE",$L1391="BC"),"LEAVER FROM CAREER BREAK",(IF(AND($J1391="INACTIVE",$K1391="INACTIVE",$L1391="BO"),"LEAVER FROM OPT OUT",(IF(AND($J1391="INACTIVE",$K1391="INACTIVE",$L1391="BP"),"LEAVER FROM PARTNERSHIP",(IF(AND($J1391="INACTIVE",$K1391="INACTIVE",$L1391="J"),"CONTINUOUS OPT OUT",(IF(AND($J1391="INACTIVE",$K1391="INACTIVE",$L1391="K"),"CONTINUOUS CAREER BREAK",(IF(AND($J1391="INACTIVE",$K1391="INACTIVE",$L1391="L"),"CONTINUOUS PARTNERSHIP",(IF(AND($J1391="",$K1391="",$L1391=""),"AWAITING INPUT","INVALID COMBINATION")))))))))))))))))))))))))))))))))))))))))</f>
        <v>AWAITING INPUT</v>
      </c>
      <c r="O1391" s="15"/>
      <c r="P1391" s="13" t="str">
        <f t="shared" si="68"/>
        <v>←</v>
      </c>
      <c r="Q1391" s="7" t="str" cm="1">
        <f t="array" ref="Q1391">_xlfn.IFS(M1391="ACTIVE","",M1391="LEAVER","ENTER DOL",M1391="LEAVER @ 31/03","ENTER DOL",M1391="OPT OUT","ENTER OPT OUT DATE",M1391="CAREER BREAK","ENTER START DATE OF CAREER BREAK",M1391="DEATH IN SERVICE","ENTER DATE OF DEATH",M1391="SWITCH TO PARTNERSHIP","ENTER SWITCH DATE",M1391="SWITCH TO ALPHA","ENTER SWITCH DATE",M1391="NEW JOINER","ENTER EMPLOYMENT START DATE",M1391="OPT IN","ENTER OPT IN DATE",M1391="NEW JOINER / LEAVER","ENTER START DATE AND DOL",M1391="NEW JOINER / OPT OUT","ENTER START DATE AND DATE OF OPT OUT",M1391="NEW JOINER / PARTNERSHIP","ENTER START DATE AND DATE OF SWITCH TO PARTNERSHIP",M1391="LEAVER FROM CAREER BREAK","ENTER DOL",M1391="LEAVER FROM OPT OUT","ENTER DOL",M1391="LEAVER FROM PARTNERSHIP","ENTER DOL",M1391="RETURN FROM CAREER BREAK","ENTER RETURN BACK DATE",M1391="INVALID COMBINATION","REVIEW INPUT",M1391="AWAITING INPUT","AWAITING INPUT",M1391="CONTINUOUS OPT OUT","",M1391="CONTINUOUS CAREER BREAK","",M1391="CONTINUOUS PARTNERSHIP","")</f>
        <v>AWAITING INPUT</v>
      </c>
      <c r="S1391" s="11" t="str">
        <f t="shared" si="67"/>
        <v/>
      </c>
    </row>
    <row r="1392" spans="1:19" ht="20.25" x14ac:dyDescent="0.25">
      <c r="A1392" s="46"/>
      <c r="B1392" s="46"/>
      <c r="C1392" s="46"/>
      <c r="D1392" s="46"/>
      <c r="E1392" s="46"/>
      <c r="F1392" s="46"/>
      <c r="G1392" s="46"/>
      <c r="H1392" s="46"/>
      <c r="J1392" s="16"/>
      <c r="K1392" s="16"/>
      <c r="L1392" s="16"/>
      <c r="M1392" s="11" t="str">
        <f t="shared" si="69"/>
        <v>AWAITING INPUT</v>
      </c>
      <c r="O1392" s="15"/>
      <c r="P1392" s="13" t="str">
        <f t="shared" si="68"/>
        <v>←</v>
      </c>
      <c r="Q1392" s="7" t="str" cm="1">
        <f t="array" ref="Q1392">_xlfn.IFS(M1392="ACTIVE","",M1392="LEAVER","ENTER DOL",M1392="LEAVER @ 31/03","ENTER DOL",M1392="OPT OUT","ENTER OPT OUT DATE",M1392="CAREER BREAK","ENTER START DATE OF CAREER BREAK",M1392="DEATH IN SERVICE","ENTER DATE OF DEATH",M1392="SWITCH TO PARTNERSHIP","ENTER SWITCH DATE",M1392="SWITCH TO ALPHA","ENTER SWITCH DATE",M1392="NEW JOINER","ENTER EMPLOYMENT START DATE",M1392="OPT IN","ENTER OPT IN DATE",M1392="NEW JOINER / LEAVER","ENTER START DATE AND DOL",M1392="NEW JOINER / OPT OUT","ENTER START DATE AND DATE OF OPT OUT",M1392="NEW JOINER / PARTNERSHIP","ENTER START DATE AND DATE OF SWITCH TO PARTNERSHIP",M1392="LEAVER FROM CAREER BREAK","ENTER DOL",M1392="LEAVER FROM OPT OUT","ENTER DOL",M1392="LEAVER FROM PARTNERSHIP","ENTER DOL",M1392="RETURN FROM CAREER BREAK","ENTER RETURN BACK DATE",M1392="INVALID COMBINATION","REVIEW INPUT",M1392="AWAITING INPUT","AWAITING INPUT",M1392="CONTINUOUS OPT OUT","",M1392="CONTINUOUS CAREER BREAK","",M1392="CONTINUOUS PARTNERSHIP","")</f>
        <v>AWAITING INPUT</v>
      </c>
      <c r="S1392" s="11" t="str">
        <f t="shared" si="67"/>
        <v/>
      </c>
    </row>
    <row r="1393" spans="1:19" ht="20.25" x14ac:dyDescent="0.25">
      <c r="A1393" s="46"/>
      <c r="B1393" s="46"/>
      <c r="C1393" s="46"/>
      <c r="D1393" s="46"/>
      <c r="E1393" s="46"/>
      <c r="F1393" s="46"/>
      <c r="G1393" s="46"/>
      <c r="H1393" s="46"/>
      <c r="J1393" s="16"/>
      <c r="K1393" s="16"/>
      <c r="L1393" s="16"/>
      <c r="M1393" s="11" t="str">
        <f t="shared" si="69"/>
        <v>AWAITING INPUT</v>
      </c>
      <c r="O1393" s="15"/>
      <c r="P1393" s="13" t="str">
        <f t="shared" si="68"/>
        <v>←</v>
      </c>
      <c r="Q1393" s="7" t="str" cm="1">
        <f t="array" ref="Q1393">_xlfn.IFS(M1393="ACTIVE","",M1393="LEAVER","ENTER DOL",M1393="LEAVER @ 31/03","ENTER DOL",M1393="OPT OUT","ENTER OPT OUT DATE",M1393="CAREER BREAK","ENTER START DATE OF CAREER BREAK",M1393="DEATH IN SERVICE","ENTER DATE OF DEATH",M1393="SWITCH TO PARTNERSHIP","ENTER SWITCH DATE",M1393="SWITCH TO ALPHA","ENTER SWITCH DATE",M1393="NEW JOINER","ENTER EMPLOYMENT START DATE",M1393="OPT IN","ENTER OPT IN DATE",M1393="NEW JOINER / LEAVER","ENTER START DATE AND DOL",M1393="NEW JOINER / OPT OUT","ENTER START DATE AND DATE OF OPT OUT",M1393="NEW JOINER / PARTNERSHIP","ENTER START DATE AND DATE OF SWITCH TO PARTNERSHIP",M1393="LEAVER FROM CAREER BREAK","ENTER DOL",M1393="LEAVER FROM OPT OUT","ENTER DOL",M1393="LEAVER FROM PARTNERSHIP","ENTER DOL",M1393="RETURN FROM CAREER BREAK","ENTER RETURN BACK DATE",M1393="INVALID COMBINATION","REVIEW INPUT",M1393="AWAITING INPUT","AWAITING INPUT",M1393="CONTINUOUS OPT OUT","",M1393="CONTINUOUS CAREER BREAK","",M1393="CONTINUOUS PARTNERSHIP","")</f>
        <v>AWAITING INPUT</v>
      </c>
      <c r="S1393" s="11" t="str">
        <f t="shared" si="67"/>
        <v/>
      </c>
    </row>
    <row r="1394" spans="1:19" ht="20.25" x14ac:dyDescent="0.25">
      <c r="A1394" s="46"/>
      <c r="B1394" s="46"/>
      <c r="C1394" s="46"/>
      <c r="D1394" s="46"/>
      <c r="E1394" s="46"/>
      <c r="F1394" s="46"/>
      <c r="G1394" s="46"/>
      <c r="H1394" s="46"/>
      <c r="J1394" s="16"/>
      <c r="K1394" s="16"/>
      <c r="L1394" s="16"/>
      <c r="M1394" s="11" t="str">
        <f t="shared" si="69"/>
        <v>AWAITING INPUT</v>
      </c>
      <c r="O1394" s="15"/>
      <c r="P1394" s="13" t="str">
        <f t="shared" si="68"/>
        <v>←</v>
      </c>
      <c r="Q1394" s="7" t="str" cm="1">
        <f t="array" ref="Q1394">_xlfn.IFS(M1394="ACTIVE","",M1394="LEAVER","ENTER DOL",M1394="LEAVER @ 31/03","ENTER DOL",M1394="OPT OUT","ENTER OPT OUT DATE",M1394="CAREER BREAK","ENTER START DATE OF CAREER BREAK",M1394="DEATH IN SERVICE","ENTER DATE OF DEATH",M1394="SWITCH TO PARTNERSHIP","ENTER SWITCH DATE",M1394="SWITCH TO ALPHA","ENTER SWITCH DATE",M1394="NEW JOINER","ENTER EMPLOYMENT START DATE",M1394="OPT IN","ENTER OPT IN DATE",M1394="NEW JOINER / LEAVER","ENTER START DATE AND DOL",M1394="NEW JOINER / OPT OUT","ENTER START DATE AND DATE OF OPT OUT",M1394="NEW JOINER / PARTNERSHIP","ENTER START DATE AND DATE OF SWITCH TO PARTNERSHIP",M1394="LEAVER FROM CAREER BREAK","ENTER DOL",M1394="LEAVER FROM OPT OUT","ENTER DOL",M1394="LEAVER FROM PARTNERSHIP","ENTER DOL",M1394="RETURN FROM CAREER BREAK","ENTER RETURN BACK DATE",M1394="INVALID COMBINATION","REVIEW INPUT",M1394="AWAITING INPUT","AWAITING INPUT",M1394="CONTINUOUS OPT OUT","",M1394="CONTINUOUS CAREER BREAK","",M1394="CONTINUOUS PARTNERSHIP","")</f>
        <v>AWAITING INPUT</v>
      </c>
      <c r="S1394" s="11" t="str">
        <f t="shared" si="67"/>
        <v/>
      </c>
    </row>
    <row r="1395" spans="1:19" ht="20.25" x14ac:dyDescent="0.25">
      <c r="A1395" s="46"/>
      <c r="B1395" s="46"/>
      <c r="C1395" s="46"/>
      <c r="D1395" s="46"/>
      <c r="E1395" s="46"/>
      <c r="F1395" s="46"/>
      <c r="G1395" s="46"/>
      <c r="H1395" s="46"/>
      <c r="J1395" s="16"/>
      <c r="K1395" s="16"/>
      <c r="L1395" s="16"/>
      <c r="M1395" s="11" t="str">
        <f t="shared" si="69"/>
        <v>AWAITING INPUT</v>
      </c>
      <c r="O1395" s="15"/>
      <c r="P1395" s="13" t="str">
        <f t="shared" si="68"/>
        <v>←</v>
      </c>
      <c r="Q1395" s="7" t="str" cm="1">
        <f t="array" ref="Q1395">_xlfn.IFS(M1395="ACTIVE","",M1395="LEAVER","ENTER DOL",M1395="LEAVER @ 31/03","ENTER DOL",M1395="OPT OUT","ENTER OPT OUT DATE",M1395="CAREER BREAK","ENTER START DATE OF CAREER BREAK",M1395="DEATH IN SERVICE","ENTER DATE OF DEATH",M1395="SWITCH TO PARTNERSHIP","ENTER SWITCH DATE",M1395="SWITCH TO ALPHA","ENTER SWITCH DATE",M1395="NEW JOINER","ENTER EMPLOYMENT START DATE",M1395="OPT IN","ENTER OPT IN DATE",M1395="NEW JOINER / LEAVER","ENTER START DATE AND DOL",M1395="NEW JOINER / OPT OUT","ENTER START DATE AND DATE OF OPT OUT",M1395="NEW JOINER / PARTNERSHIP","ENTER START DATE AND DATE OF SWITCH TO PARTNERSHIP",M1395="LEAVER FROM CAREER BREAK","ENTER DOL",M1395="LEAVER FROM OPT OUT","ENTER DOL",M1395="LEAVER FROM PARTNERSHIP","ENTER DOL",M1395="RETURN FROM CAREER BREAK","ENTER RETURN BACK DATE",M1395="INVALID COMBINATION","REVIEW INPUT",M1395="AWAITING INPUT","AWAITING INPUT",M1395="CONTINUOUS OPT OUT","",M1395="CONTINUOUS CAREER BREAK","",M1395="CONTINUOUS PARTNERSHIP","")</f>
        <v>AWAITING INPUT</v>
      </c>
      <c r="S1395" s="11" t="str">
        <f t="shared" si="67"/>
        <v/>
      </c>
    </row>
    <row r="1396" spans="1:19" ht="20.25" x14ac:dyDescent="0.25">
      <c r="A1396" s="46"/>
      <c r="B1396" s="46"/>
      <c r="C1396" s="46"/>
      <c r="D1396" s="46"/>
      <c r="E1396" s="46"/>
      <c r="F1396" s="46"/>
      <c r="G1396" s="46"/>
      <c r="H1396" s="46"/>
      <c r="J1396" s="16"/>
      <c r="K1396" s="16"/>
      <c r="L1396" s="16"/>
      <c r="M1396" s="11" t="str">
        <f t="shared" si="69"/>
        <v>AWAITING INPUT</v>
      </c>
      <c r="O1396" s="15"/>
      <c r="P1396" s="13" t="str">
        <f t="shared" si="68"/>
        <v>←</v>
      </c>
      <c r="Q1396" s="7" t="str" cm="1">
        <f t="array" ref="Q1396">_xlfn.IFS(M1396="ACTIVE","",M1396="LEAVER","ENTER DOL",M1396="LEAVER @ 31/03","ENTER DOL",M1396="OPT OUT","ENTER OPT OUT DATE",M1396="CAREER BREAK","ENTER START DATE OF CAREER BREAK",M1396="DEATH IN SERVICE","ENTER DATE OF DEATH",M1396="SWITCH TO PARTNERSHIP","ENTER SWITCH DATE",M1396="SWITCH TO ALPHA","ENTER SWITCH DATE",M1396="NEW JOINER","ENTER EMPLOYMENT START DATE",M1396="OPT IN","ENTER OPT IN DATE",M1396="NEW JOINER / LEAVER","ENTER START DATE AND DOL",M1396="NEW JOINER / OPT OUT","ENTER START DATE AND DATE OF OPT OUT",M1396="NEW JOINER / PARTNERSHIP","ENTER START DATE AND DATE OF SWITCH TO PARTNERSHIP",M1396="LEAVER FROM CAREER BREAK","ENTER DOL",M1396="LEAVER FROM OPT OUT","ENTER DOL",M1396="LEAVER FROM PARTNERSHIP","ENTER DOL",M1396="RETURN FROM CAREER BREAK","ENTER RETURN BACK DATE",M1396="INVALID COMBINATION","REVIEW INPUT",M1396="AWAITING INPUT","AWAITING INPUT",M1396="CONTINUOUS OPT OUT","",M1396="CONTINUOUS CAREER BREAK","",M1396="CONTINUOUS PARTNERSHIP","")</f>
        <v>AWAITING INPUT</v>
      </c>
      <c r="S1396" s="11" t="str">
        <f t="shared" si="67"/>
        <v/>
      </c>
    </row>
    <row r="1397" spans="1:19" ht="20.25" x14ac:dyDescent="0.25">
      <c r="A1397" s="46"/>
      <c r="B1397" s="46"/>
      <c r="C1397" s="46"/>
      <c r="D1397" s="46"/>
      <c r="E1397" s="46"/>
      <c r="F1397" s="46"/>
      <c r="G1397" s="46"/>
      <c r="H1397" s="46"/>
      <c r="J1397" s="16"/>
      <c r="K1397" s="16"/>
      <c r="L1397" s="16"/>
      <c r="M1397" s="11" t="str">
        <f t="shared" si="69"/>
        <v>AWAITING INPUT</v>
      </c>
      <c r="O1397" s="15"/>
      <c r="P1397" s="13" t="str">
        <f t="shared" si="68"/>
        <v>←</v>
      </c>
      <c r="Q1397" s="7" t="str" cm="1">
        <f t="array" ref="Q1397">_xlfn.IFS(M1397="ACTIVE","",M1397="LEAVER","ENTER DOL",M1397="LEAVER @ 31/03","ENTER DOL",M1397="OPT OUT","ENTER OPT OUT DATE",M1397="CAREER BREAK","ENTER START DATE OF CAREER BREAK",M1397="DEATH IN SERVICE","ENTER DATE OF DEATH",M1397="SWITCH TO PARTNERSHIP","ENTER SWITCH DATE",M1397="SWITCH TO ALPHA","ENTER SWITCH DATE",M1397="NEW JOINER","ENTER EMPLOYMENT START DATE",M1397="OPT IN","ENTER OPT IN DATE",M1397="NEW JOINER / LEAVER","ENTER START DATE AND DOL",M1397="NEW JOINER / OPT OUT","ENTER START DATE AND DATE OF OPT OUT",M1397="NEW JOINER / PARTNERSHIP","ENTER START DATE AND DATE OF SWITCH TO PARTNERSHIP",M1397="LEAVER FROM CAREER BREAK","ENTER DOL",M1397="LEAVER FROM OPT OUT","ENTER DOL",M1397="LEAVER FROM PARTNERSHIP","ENTER DOL",M1397="RETURN FROM CAREER BREAK","ENTER RETURN BACK DATE",M1397="INVALID COMBINATION","REVIEW INPUT",M1397="AWAITING INPUT","AWAITING INPUT",M1397="CONTINUOUS OPT OUT","",M1397="CONTINUOUS CAREER BREAK","",M1397="CONTINUOUS PARTNERSHIP","")</f>
        <v>AWAITING INPUT</v>
      </c>
      <c r="S1397" s="11" t="str">
        <f t="shared" si="67"/>
        <v/>
      </c>
    </row>
    <row r="1398" spans="1:19" ht="20.25" x14ac:dyDescent="0.25">
      <c r="A1398" s="46"/>
      <c r="B1398" s="46"/>
      <c r="C1398" s="46"/>
      <c r="D1398" s="46"/>
      <c r="E1398" s="46"/>
      <c r="F1398" s="46"/>
      <c r="G1398" s="46"/>
      <c r="H1398" s="46"/>
      <c r="J1398" s="16"/>
      <c r="K1398" s="16"/>
      <c r="L1398" s="16"/>
      <c r="M1398" s="11" t="str">
        <f t="shared" si="69"/>
        <v>AWAITING INPUT</v>
      </c>
      <c r="O1398" s="15"/>
      <c r="P1398" s="13" t="str">
        <f t="shared" si="68"/>
        <v>←</v>
      </c>
      <c r="Q1398" s="7" t="str" cm="1">
        <f t="array" ref="Q1398">_xlfn.IFS(M1398="ACTIVE","",M1398="LEAVER","ENTER DOL",M1398="LEAVER @ 31/03","ENTER DOL",M1398="OPT OUT","ENTER OPT OUT DATE",M1398="CAREER BREAK","ENTER START DATE OF CAREER BREAK",M1398="DEATH IN SERVICE","ENTER DATE OF DEATH",M1398="SWITCH TO PARTNERSHIP","ENTER SWITCH DATE",M1398="SWITCH TO ALPHA","ENTER SWITCH DATE",M1398="NEW JOINER","ENTER EMPLOYMENT START DATE",M1398="OPT IN","ENTER OPT IN DATE",M1398="NEW JOINER / LEAVER","ENTER START DATE AND DOL",M1398="NEW JOINER / OPT OUT","ENTER START DATE AND DATE OF OPT OUT",M1398="NEW JOINER / PARTNERSHIP","ENTER START DATE AND DATE OF SWITCH TO PARTNERSHIP",M1398="LEAVER FROM CAREER BREAK","ENTER DOL",M1398="LEAVER FROM OPT OUT","ENTER DOL",M1398="LEAVER FROM PARTNERSHIP","ENTER DOL",M1398="RETURN FROM CAREER BREAK","ENTER RETURN BACK DATE",M1398="INVALID COMBINATION","REVIEW INPUT",M1398="AWAITING INPUT","AWAITING INPUT",M1398="CONTINUOUS OPT OUT","",M1398="CONTINUOUS CAREER BREAK","",M1398="CONTINUOUS PARTNERSHIP","")</f>
        <v>AWAITING INPUT</v>
      </c>
      <c r="S1398" s="11" t="str">
        <f t="shared" si="67"/>
        <v/>
      </c>
    </row>
    <row r="1399" spans="1:19" ht="20.25" x14ac:dyDescent="0.25">
      <c r="A1399" s="46"/>
      <c r="B1399" s="46"/>
      <c r="C1399" s="46"/>
      <c r="D1399" s="46"/>
      <c r="E1399" s="46"/>
      <c r="F1399" s="46"/>
      <c r="G1399" s="46"/>
      <c r="H1399" s="46"/>
      <c r="J1399" s="16"/>
      <c r="K1399" s="16"/>
      <c r="L1399" s="16"/>
      <c r="M1399" s="11" t="str">
        <f t="shared" si="69"/>
        <v>AWAITING INPUT</v>
      </c>
      <c r="O1399" s="15"/>
      <c r="P1399" s="13" t="str">
        <f t="shared" si="68"/>
        <v>←</v>
      </c>
      <c r="Q1399" s="7" t="str" cm="1">
        <f t="array" ref="Q1399">_xlfn.IFS(M1399="ACTIVE","",M1399="LEAVER","ENTER DOL",M1399="LEAVER @ 31/03","ENTER DOL",M1399="OPT OUT","ENTER OPT OUT DATE",M1399="CAREER BREAK","ENTER START DATE OF CAREER BREAK",M1399="DEATH IN SERVICE","ENTER DATE OF DEATH",M1399="SWITCH TO PARTNERSHIP","ENTER SWITCH DATE",M1399="SWITCH TO ALPHA","ENTER SWITCH DATE",M1399="NEW JOINER","ENTER EMPLOYMENT START DATE",M1399="OPT IN","ENTER OPT IN DATE",M1399="NEW JOINER / LEAVER","ENTER START DATE AND DOL",M1399="NEW JOINER / OPT OUT","ENTER START DATE AND DATE OF OPT OUT",M1399="NEW JOINER / PARTNERSHIP","ENTER START DATE AND DATE OF SWITCH TO PARTNERSHIP",M1399="LEAVER FROM CAREER BREAK","ENTER DOL",M1399="LEAVER FROM OPT OUT","ENTER DOL",M1399="LEAVER FROM PARTNERSHIP","ENTER DOL",M1399="RETURN FROM CAREER BREAK","ENTER RETURN BACK DATE",M1399="INVALID COMBINATION","REVIEW INPUT",M1399="AWAITING INPUT","AWAITING INPUT",M1399="CONTINUOUS OPT OUT","",M1399="CONTINUOUS CAREER BREAK","",M1399="CONTINUOUS PARTNERSHIP","")</f>
        <v>AWAITING INPUT</v>
      </c>
      <c r="S1399" s="11" t="str">
        <f t="shared" si="67"/>
        <v/>
      </c>
    </row>
    <row r="1400" spans="1:19" ht="20.25" x14ac:dyDescent="0.25">
      <c r="A1400" s="46"/>
      <c r="B1400" s="46"/>
      <c r="C1400" s="46"/>
      <c r="D1400" s="46"/>
      <c r="E1400" s="46"/>
      <c r="F1400" s="46"/>
      <c r="G1400" s="46"/>
      <c r="H1400" s="46"/>
      <c r="J1400" s="16"/>
      <c r="K1400" s="16"/>
      <c r="L1400" s="16"/>
      <c r="M1400" s="11" t="str">
        <f t="shared" si="69"/>
        <v>AWAITING INPUT</v>
      </c>
      <c r="O1400" s="15"/>
      <c r="P1400" s="13" t="str">
        <f t="shared" si="68"/>
        <v>←</v>
      </c>
      <c r="Q1400" s="7" t="str" cm="1">
        <f t="array" ref="Q1400">_xlfn.IFS(M1400="ACTIVE","",M1400="LEAVER","ENTER DOL",M1400="LEAVER @ 31/03","ENTER DOL",M1400="OPT OUT","ENTER OPT OUT DATE",M1400="CAREER BREAK","ENTER START DATE OF CAREER BREAK",M1400="DEATH IN SERVICE","ENTER DATE OF DEATH",M1400="SWITCH TO PARTNERSHIP","ENTER SWITCH DATE",M1400="SWITCH TO ALPHA","ENTER SWITCH DATE",M1400="NEW JOINER","ENTER EMPLOYMENT START DATE",M1400="OPT IN","ENTER OPT IN DATE",M1400="NEW JOINER / LEAVER","ENTER START DATE AND DOL",M1400="NEW JOINER / OPT OUT","ENTER START DATE AND DATE OF OPT OUT",M1400="NEW JOINER / PARTNERSHIP","ENTER START DATE AND DATE OF SWITCH TO PARTNERSHIP",M1400="LEAVER FROM CAREER BREAK","ENTER DOL",M1400="LEAVER FROM OPT OUT","ENTER DOL",M1400="LEAVER FROM PARTNERSHIP","ENTER DOL",M1400="RETURN FROM CAREER BREAK","ENTER RETURN BACK DATE",M1400="INVALID COMBINATION","REVIEW INPUT",M1400="AWAITING INPUT","AWAITING INPUT",M1400="CONTINUOUS OPT OUT","",M1400="CONTINUOUS CAREER BREAK","",M1400="CONTINUOUS PARTNERSHIP","")</f>
        <v>AWAITING INPUT</v>
      </c>
      <c r="S1400" s="11" t="str">
        <f t="shared" si="67"/>
        <v/>
      </c>
    </row>
    <row r="1401" spans="1:19" ht="20.25" x14ac:dyDescent="0.25">
      <c r="A1401" s="46"/>
      <c r="B1401" s="46"/>
      <c r="C1401" s="46"/>
      <c r="D1401" s="46"/>
      <c r="E1401" s="46"/>
      <c r="F1401" s="46"/>
      <c r="G1401" s="46"/>
      <c r="H1401" s="46"/>
      <c r="J1401" s="16"/>
      <c r="K1401" s="16"/>
      <c r="L1401" s="16"/>
      <c r="M1401" s="11" t="str">
        <f t="shared" si="69"/>
        <v>AWAITING INPUT</v>
      </c>
      <c r="O1401" s="15"/>
      <c r="P1401" s="13" t="str">
        <f t="shared" si="68"/>
        <v>←</v>
      </c>
      <c r="Q1401" s="7" t="str" cm="1">
        <f t="array" ref="Q1401">_xlfn.IFS(M1401="ACTIVE","",M1401="LEAVER","ENTER DOL",M1401="LEAVER @ 31/03","ENTER DOL",M1401="OPT OUT","ENTER OPT OUT DATE",M1401="CAREER BREAK","ENTER START DATE OF CAREER BREAK",M1401="DEATH IN SERVICE","ENTER DATE OF DEATH",M1401="SWITCH TO PARTNERSHIP","ENTER SWITCH DATE",M1401="SWITCH TO ALPHA","ENTER SWITCH DATE",M1401="NEW JOINER","ENTER EMPLOYMENT START DATE",M1401="OPT IN","ENTER OPT IN DATE",M1401="NEW JOINER / LEAVER","ENTER START DATE AND DOL",M1401="NEW JOINER / OPT OUT","ENTER START DATE AND DATE OF OPT OUT",M1401="NEW JOINER / PARTNERSHIP","ENTER START DATE AND DATE OF SWITCH TO PARTNERSHIP",M1401="LEAVER FROM CAREER BREAK","ENTER DOL",M1401="LEAVER FROM OPT OUT","ENTER DOL",M1401="LEAVER FROM PARTNERSHIP","ENTER DOL",M1401="RETURN FROM CAREER BREAK","ENTER RETURN BACK DATE",M1401="INVALID COMBINATION","REVIEW INPUT",M1401="AWAITING INPUT","AWAITING INPUT",M1401="CONTINUOUS OPT OUT","",M1401="CONTINUOUS CAREER BREAK","",M1401="CONTINUOUS PARTNERSHIP","")</f>
        <v>AWAITING INPUT</v>
      </c>
      <c r="S1401" s="11" t="str">
        <f t="shared" si="67"/>
        <v/>
      </c>
    </row>
    <row r="1402" spans="1:19" ht="20.25" x14ac:dyDescent="0.25">
      <c r="A1402" s="46"/>
      <c r="B1402" s="46"/>
      <c r="C1402" s="46"/>
      <c r="D1402" s="46"/>
      <c r="E1402" s="46"/>
      <c r="F1402" s="46"/>
      <c r="G1402" s="46"/>
      <c r="H1402" s="46"/>
      <c r="J1402" s="16"/>
      <c r="K1402" s="16"/>
      <c r="L1402" s="16"/>
      <c r="M1402" s="11" t="str">
        <f t="shared" si="69"/>
        <v>AWAITING INPUT</v>
      </c>
      <c r="O1402" s="15"/>
      <c r="P1402" s="13" t="str">
        <f t="shared" si="68"/>
        <v>←</v>
      </c>
      <c r="Q1402" s="7" t="str" cm="1">
        <f t="array" ref="Q1402">_xlfn.IFS(M1402="ACTIVE","",M1402="LEAVER","ENTER DOL",M1402="LEAVER @ 31/03","ENTER DOL",M1402="OPT OUT","ENTER OPT OUT DATE",M1402="CAREER BREAK","ENTER START DATE OF CAREER BREAK",M1402="DEATH IN SERVICE","ENTER DATE OF DEATH",M1402="SWITCH TO PARTNERSHIP","ENTER SWITCH DATE",M1402="SWITCH TO ALPHA","ENTER SWITCH DATE",M1402="NEW JOINER","ENTER EMPLOYMENT START DATE",M1402="OPT IN","ENTER OPT IN DATE",M1402="NEW JOINER / LEAVER","ENTER START DATE AND DOL",M1402="NEW JOINER / OPT OUT","ENTER START DATE AND DATE OF OPT OUT",M1402="NEW JOINER / PARTNERSHIP","ENTER START DATE AND DATE OF SWITCH TO PARTNERSHIP",M1402="LEAVER FROM CAREER BREAK","ENTER DOL",M1402="LEAVER FROM OPT OUT","ENTER DOL",M1402="LEAVER FROM PARTNERSHIP","ENTER DOL",M1402="RETURN FROM CAREER BREAK","ENTER RETURN BACK DATE",M1402="INVALID COMBINATION","REVIEW INPUT",M1402="AWAITING INPUT","AWAITING INPUT",M1402="CONTINUOUS OPT OUT","",M1402="CONTINUOUS CAREER BREAK","",M1402="CONTINUOUS PARTNERSHIP","")</f>
        <v>AWAITING INPUT</v>
      </c>
      <c r="S1402" s="11" t="str">
        <f t="shared" si="67"/>
        <v/>
      </c>
    </row>
    <row r="1403" spans="1:19" ht="20.25" x14ac:dyDescent="0.25">
      <c r="A1403" s="46"/>
      <c r="B1403" s="46"/>
      <c r="C1403" s="46"/>
      <c r="D1403" s="46"/>
      <c r="E1403" s="46"/>
      <c r="F1403" s="46"/>
      <c r="G1403" s="46"/>
      <c r="H1403" s="46"/>
      <c r="J1403" s="16"/>
      <c r="K1403" s="16"/>
      <c r="L1403" s="16"/>
      <c r="M1403" s="11" t="str">
        <f t="shared" si="69"/>
        <v>AWAITING INPUT</v>
      </c>
      <c r="O1403" s="15"/>
      <c r="P1403" s="13" t="str">
        <f t="shared" si="68"/>
        <v>←</v>
      </c>
      <c r="Q1403" s="7" t="str" cm="1">
        <f t="array" ref="Q1403">_xlfn.IFS(M1403="ACTIVE","",M1403="LEAVER","ENTER DOL",M1403="LEAVER @ 31/03","ENTER DOL",M1403="OPT OUT","ENTER OPT OUT DATE",M1403="CAREER BREAK","ENTER START DATE OF CAREER BREAK",M1403="DEATH IN SERVICE","ENTER DATE OF DEATH",M1403="SWITCH TO PARTNERSHIP","ENTER SWITCH DATE",M1403="SWITCH TO ALPHA","ENTER SWITCH DATE",M1403="NEW JOINER","ENTER EMPLOYMENT START DATE",M1403="OPT IN","ENTER OPT IN DATE",M1403="NEW JOINER / LEAVER","ENTER START DATE AND DOL",M1403="NEW JOINER / OPT OUT","ENTER START DATE AND DATE OF OPT OUT",M1403="NEW JOINER / PARTNERSHIP","ENTER START DATE AND DATE OF SWITCH TO PARTNERSHIP",M1403="LEAVER FROM CAREER BREAK","ENTER DOL",M1403="LEAVER FROM OPT OUT","ENTER DOL",M1403="LEAVER FROM PARTNERSHIP","ENTER DOL",M1403="RETURN FROM CAREER BREAK","ENTER RETURN BACK DATE",M1403="INVALID COMBINATION","REVIEW INPUT",M1403="AWAITING INPUT","AWAITING INPUT",M1403="CONTINUOUS OPT OUT","",M1403="CONTINUOUS CAREER BREAK","",M1403="CONTINUOUS PARTNERSHIP","")</f>
        <v>AWAITING INPUT</v>
      </c>
      <c r="S1403" s="11" t="str">
        <f t="shared" si="67"/>
        <v/>
      </c>
    </row>
    <row r="1404" spans="1:19" ht="20.25" x14ac:dyDescent="0.25">
      <c r="A1404" s="46"/>
      <c r="B1404" s="46"/>
      <c r="C1404" s="46"/>
      <c r="D1404" s="46"/>
      <c r="E1404" s="46"/>
      <c r="F1404" s="46"/>
      <c r="G1404" s="46"/>
      <c r="H1404" s="46"/>
      <c r="J1404" s="16"/>
      <c r="K1404" s="16"/>
      <c r="L1404" s="16"/>
      <c r="M1404" s="11" t="str">
        <f t="shared" si="69"/>
        <v>AWAITING INPUT</v>
      </c>
      <c r="O1404" s="15"/>
      <c r="P1404" s="13" t="str">
        <f t="shared" si="68"/>
        <v>←</v>
      </c>
      <c r="Q1404" s="7" t="str" cm="1">
        <f t="array" ref="Q1404">_xlfn.IFS(M1404="ACTIVE","",M1404="LEAVER","ENTER DOL",M1404="LEAVER @ 31/03","ENTER DOL",M1404="OPT OUT","ENTER OPT OUT DATE",M1404="CAREER BREAK","ENTER START DATE OF CAREER BREAK",M1404="DEATH IN SERVICE","ENTER DATE OF DEATH",M1404="SWITCH TO PARTNERSHIP","ENTER SWITCH DATE",M1404="SWITCH TO ALPHA","ENTER SWITCH DATE",M1404="NEW JOINER","ENTER EMPLOYMENT START DATE",M1404="OPT IN","ENTER OPT IN DATE",M1404="NEW JOINER / LEAVER","ENTER START DATE AND DOL",M1404="NEW JOINER / OPT OUT","ENTER START DATE AND DATE OF OPT OUT",M1404="NEW JOINER / PARTNERSHIP","ENTER START DATE AND DATE OF SWITCH TO PARTNERSHIP",M1404="LEAVER FROM CAREER BREAK","ENTER DOL",M1404="LEAVER FROM OPT OUT","ENTER DOL",M1404="LEAVER FROM PARTNERSHIP","ENTER DOL",M1404="RETURN FROM CAREER BREAK","ENTER RETURN BACK DATE",M1404="INVALID COMBINATION","REVIEW INPUT",M1404="AWAITING INPUT","AWAITING INPUT",M1404="CONTINUOUS OPT OUT","",M1404="CONTINUOUS CAREER BREAK","",M1404="CONTINUOUS PARTNERSHIP","")</f>
        <v>AWAITING INPUT</v>
      </c>
      <c r="S1404" s="11" t="str">
        <f t="shared" si="67"/>
        <v/>
      </c>
    </row>
    <row r="1405" spans="1:19" ht="20.25" x14ac:dyDescent="0.25">
      <c r="A1405" s="46"/>
      <c r="B1405" s="46"/>
      <c r="C1405" s="46"/>
      <c r="D1405" s="46"/>
      <c r="E1405" s="46"/>
      <c r="F1405" s="46"/>
      <c r="G1405" s="46"/>
      <c r="H1405" s="46"/>
      <c r="J1405" s="16"/>
      <c r="K1405" s="16"/>
      <c r="L1405" s="16"/>
      <c r="M1405" s="11" t="str">
        <f t="shared" si="69"/>
        <v>AWAITING INPUT</v>
      </c>
      <c r="O1405" s="15"/>
      <c r="P1405" s="13" t="str">
        <f t="shared" si="68"/>
        <v>←</v>
      </c>
      <c r="Q1405" s="7" t="str" cm="1">
        <f t="array" ref="Q1405">_xlfn.IFS(M1405="ACTIVE","",M1405="LEAVER","ENTER DOL",M1405="LEAVER @ 31/03","ENTER DOL",M1405="OPT OUT","ENTER OPT OUT DATE",M1405="CAREER BREAK","ENTER START DATE OF CAREER BREAK",M1405="DEATH IN SERVICE","ENTER DATE OF DEATH",M1405="SWITCH TO PARTNERSHIP","ENTER SWITCH DATE",M1405="SWITCH TO ALPHA","ENTER SWITCH DATE",M1405="NEW JOINER","ENTER EMPLOYMENT START DATE",M1405="OPT IN","ENTER OPT IN DATE",M1405="NEW JOINER / LEAVER","ENTER START DATE AND DOL",M1405="NEW JOINER / OPT OUT","ENTER START DATE AND DATE OF OPT OUT",M1405="NEW JOINER / PARTNERSHIP","ENTER START DATE AND DATE OF SWITCH TO PARTNERSHIP",M1405="LEAVER FROM CAREER BREAK","ENTER DOL",M1405="LEAVER FROM OPT OUT","ENTER DOL",M1405="LEAVER FROM PARTNERSHIP","ENTER DOL",M1405="RETURN FROM CAREER BREAK","ENTER RETURN BACK DATE",M1405="INVALID COMBINATION","REVIEW INPUT",M1405="AWAITING INPUT","AWAITING INPUT",M1405="CONTINUOUS OPT OUT","",M1405="CONTINUOUS CAREER BREAK","",M1405="CONTINUOUS PARTNERSHIP","")</f>
        <v>AWAITING INPUT</v>
      </c>
      <c r="S1405" s="11" t="str">
        <f t="shared" si="67"/>
        <v/>
      </c>
    </row>
    <row r="1406" spans="1:19" ht="20.25" x14ac:dyDescent="0.25">
      <c r="A1406" s="46"/>
      <c r="B1406" s="46"/>
      <c r="C1406" s="46"/>
      <c r="D1406" s="46"/>
      <c r="E1406" s="46"/>
      <c r="F1406" s="46"/>
      <c r="G1406" s="46"/>
      <c r="H1406" s="46"/>
      <c r="J1406" s="16"/>
      <c r="K1406" s="16"/>
      <c r="L1406" s="16"/>
      <c r="M1406" s="11" t="str">
        <f t="shared" si="69"/>
        <v>AWAITING INPUT</v>
      </c>
      <c r="O1406" s="15"/>
      <c r="P1406" s="13" t="str">
        <f t="shared" si="68"/>
        <v>←</v>
      </c>
      <c r="Q1406" s="7" t="str" cm="1">
        <f t="array" ref="Q1406">_xlfn.IFS(M1406="ACTIVE","",M1406="LEAVER","ENTER DOL",M1406="LEAVER @ 31/03","ENTER DOL",M1406="OPT OUT","ENTER OPT OUT DATE",M1406="CAREER BREAK","ENTER START DATE OF CAREER BREAK",M1406="DEATH IN SERVICE","ENTER DATE OF DEATH",M1406="SWITCH TO PARTNERSHIP","ENTER SWITCH DATE",M1406="SWITCH TO ALPHA","ENTER SWITCH DATE",M1406="NEW JOINER","ENTER EMPLOYMENT START DATE",M1406="OPT IN","ENTER OPT IN DATE",M1406="NEW JOINER / LEAVER","ENTER START DATE AND DOL",M1406="NEW JOINER / OPT OUT","ENTER START DATE AND DATE OF OPT OUT",M1406="NEW JOINER / PARTNERSHIP","ENTER START DATE AND DATE OF SWITCH TO PARTNERSHIP",M1406="LEAVER FROM CAREER BREAK","ENTER DOL",M1406="LEAVER FROM OPT OUT","ENTER DOL",M1406="LEAVER FROM PARTNERSHIP","ENTER DOL",M1406="RETURN FROM CAREER BREAK","ENTER RETURN BACK DATE",M1406="INVALID COMBINATION","REVIEW INPUT",M1406="AWAITING INPUT","AWAITING INPUT",M1406="CONTINUOUS OPT OUT","",M1406="CONTINUOUS CAREER BREAK","",M1406="CONTINUOUS PARTNERSHIP","")</f>
        <v>AWAITING INPUT</v>
      </c>
      <c r="S1406" s="11" t="str">
        <f t="shared" si="67"/>
        <v/>
      </c>
    </row>
    <row r="1407" spans="1:19" ht="20.25" x14ac:dyDescent="0.25">
      <c r="A1407" s="46"/>
      <c r="B1407" s="46"/>
      <c r="C1407" s="46"/>
      <c r="D1407" s="46"/>
      <c r="E1407" s="46"/>
      <c r="F1407" s="46"/>
      <c r="G1407" s="46"/>
      <c r="H1407" s="46"/>
      <c r="J1407" s="16"/>
      <c r="K1407" s="16"/>
      <c r="L1407" s="16"/>
      <c r="M1407" s="11" t="str">
        <f t="shared" si="69"/>
        <v>AWAITING INPUT</v>
      </c>
      <c r="O1407" s="15"/>
      <c r="P1407" s="13" t="str">
        <f t="shared" si="68"/>
        <v>←</v>
      </c>
      <c r="Q1407" s="7" t="str" cm="1">
        <f t="array" ref="Q1407">_xlfn.IFS(M1407="ACTIVE","",M1407="LEAVER","ENTER DOL",M1407="LEAVER @ 31/03","ENTER DOL",M1407="OPT OUT","ENTER OPT OUT DATE",M1407="CAREER BREAK","ENTER START DATE OF CAREER BREAK",M1407="DEATH IN SERVICE","ENTER DATE OF DEATH",M1407="SWITCH TO PARTNERSHIP","ENTER SWITCH DATE",M1407="SWITCH TO ALPHA","ENTER SWITCH DATE",M1407="NEW JOINER","ENTER EMPLOYMENT START DATE",M1407="OPT IN","ENTER OPT IN DATE",M1407="NEW JOINER / LEAVER","ENTER START DATE AND DOL",M1407="NEW JOINER / OPT OUT","ENTER START DATE AND DATE OF OPT OUT",M1407="NEW JOINER / PARTNERSHIP","ENTER START DATE AND DATE OF SWITCH TO PARTNERSHIP",M1407="LEAVER FROM CAREER BREAK","ENTER DOL",M1407="LEAVER FROM OPT OUT","ENTER DOL",M1407="LEAVER FROM PARTNERSHIP","ENTER DOL",M1407="RETURN FROM CAREER BREAK","ENTER RETURN BACK DATE",M1407="INVALID COMBINATION","REVIEW INPUT",M1407="AWAITING INPUT","AWAITING INPUT",M1407="CONTINUOUS OPT OUT","",M1407="CONTINUOUS CAREER BREAK","",M1407="CONTINUOUS PARTNERSHIP","")</f>
        <v>AWAITING INPUT</v>
      </c>
      <c r="S1407" s="11" t="str">
        <f t="shared" si="67"/>
        <v/>
      </c>
    </row>
    <row r="1408" spans="1:19" ht="20.25" x14ac:dyDescent="0.25">
      <c r="A1408" s="46"/>
      <c r="B1408" s="46"/>
      <c r="C1408" s="46"/>
      <c r="D1408" s="46"/>
      <c r="E1408" s="46"/>
      <c r="F1408" s="46"/>
      <c r="G1408" s="46"/>
      <c r="H1408" s="46"/>
      <c r="J1408" s="16"/>
      <c r="K1408" s="16"/>
      <c r="L1408" s="16"/>
      <c r="M1408" s="11" t="str">
        <f t="shared" si="69"/>
        <v>AWAITING INPUT</v>
      </c>
      <c r="O1408" s="15"/>
      <c r="P1408" s="13" t="str">
        <f t="shared" si="68"/>
        <v>←</v>
      </c>
      <c r="Q1408" s="7" t="str" cm="1">
        <f t="array" ref="Q1408">_xlfn.IFS(M1408="ACTIVE","",M1408="LEAVER","ENTER DOL",M1408="LEAVER @ 31/03","ENTER DOL",M1408="OPT OUT","ENTER OPT OUT DATE",M1408="CAREER BREAK","ENTER START DATE OF CAREER BREAK",M1408="DEATH IN SERVICE","ENTER DATE OF DEATH",M1408="SWITCH TO PARTNERSHIP","ENTER SWITCH DATE",M1408="SWITCH TO ALPHA","ENTER SWITCH DATE",M1408="NEW JOINER","ENTER EMPLOYMENT START DATE",M1408="OPT IN","ENTER OPT IN DATE",M1408="NEW JOINER / LEAVER","ENTER START DATE AND DOL",M1408="NEW JOINER / OPT OUT","ENTER START DATE AND DATE OF OPT OUT",M1408="NEW JOINER / PARTNERSHIP","ENTER START DATE AND DATE OF SWITCH TO PARTNERSHIP",M1408="LEAVER FROM CAREER BREAK","ENTER DOL",M1408="LEAVER FROM OPT OUT","ENTER DOL",M1408="LEAVER FROM PARTNERSHIP","ENTER DOL",M1408="RETURN FROM CAREER BREAK","ENTER RETURN BACK DATE",M1408="INVALID COMBINATION","REVIEW INPUT",M1408="AWAITING INPUT","AWAITING INPUT",M1408="CONTINUOUS OPT OUT","",M1408="CONTINUOUS CAREER BREAK","",M1408="CONTINUOUS PARTNERSHIP","")</f>
        <v>AWAITING INPUT</v>
      </c>
      <c r="S1408" s="11" t="str">
        <f t="shared" si="67"/>
        <v/>
      </c>
    </row>
    <row r="1409" spans="1:19" ht="20.25" x14ac:dyDescent="0.25">
      <c r="A1409" s="46"/>
      <c r="B1409" s="46"/>
      <c r="C1409" s="46"/>
      <c r="D1409" s="46"/>
      <c r="E1409" s="46"/>
      <c r="F1409" s="46"/>
      <c r="G1409" s="46"/>
      <c r="H1409" s="46"/>
      <c r="J1409" s="16"/>
      <c r="K1409" s="16"/>
      <c r="L1409" s="16"/>
      <c r="M1409" s="11" t="str">
        <f t="shared" si="69"/>
        <v>AWAITING INPUT</v>
      </c>
      <c r="O1409" s="15"/>
      <c r="P1409" s="13" t="str">
        <f t="shared" si="68"/>
        <v>←</v>
      </c>
      <c r="Q1409" s="7" t="str" cm="1">
        <f t="array" ref="Q1409">_xlfn.IFS(M1409="ACTIVE","",M1409="LEAVER","ENTER DOL",M1409="LEAVER @ 31/03","ENTER DOL",M1409="OPT OUT","ENTER OPT OUT DATE",M1409="CAREER BREAK","ENTER START DATE OF CAREER BREAK",M1409="DEATH IN SERVICE","ENTER DATE OF DEATH",M1409="SWITCH TO PARTNERSHIP","ENTER SWITCH DATE",M1409="SWITCH TO ALPHA","ENTER SWITCH DATE",M1409="NEW JOINER","ENTER EMPLOYMENT START DATE",M1409="OPT IN","ENTER OPT IN DATE",M1409="NEW JOINER / LEAVER","ENTER START DATE AND DOL",M1409="NEW JOINER / OPT OUT","ENTER START DATE AND DATE OF OPT OUT",M1409="NEW JOINER / PARTNERSHIP","ENTER START DATE AND DATE OF SWITCH TO PARTNERSHIP",M1409="LEAVER FROM CAREER BREAK","ENTER DOL",M1409="LEAVER FROM OPT OUT","ENTER DOL",M1409="LEAVER FROM PARTNERSHIP","ENTER DOL",M1409="RETURN FROM CAREER BREAK","ENTER RETURN BACK DATE",M1409="INVALID COMBINATION","REVIEW INPUT",M1409="AWAITING INPUT","AWAITING INPUT",M1409="CONTINUOUS OPT OUT","",M1409="CONTINUOUS CAREER BREAK","",M1409="CONTINUOUS PARTNERSHIP","")</f>
        <v>AWAITING INPUT</v>
      </c>
      <c r="S1409" s="11" t="str">
        <f t="shared" si="67"/>
        <v/>
      </c>
    </row>
    <row r="1410" spans="1:19" ht="20.25" x14ac:dyDescent="0.25">
      <c r="A1410" s="46"/>
      <c r="B1410" s="46"/>
      <c r="C1410" s="46"/>
      <c r="D1410" s="46"/>
      <c r="E1410" s="46"/>
      <c r="F1410" s="46"/>
      <c r="G1410" s="46"/>
      <c r="H1410" s="46"/>
      <c r="J1410" s="16"/>
      <c r="K1410" s="16"/>
      <c r="L1410" s="16"/>
      <c r="M1410" s="11" t="str">
        <f t="shared" si="69"/>
        <v>AWAITING INPUT</v>
      </c>
      <c r="O1410" s="15"/>
      <c r="P1410" s="13" t="str">
        <f t="shared" si="68"/>
        <v>←</v>
      </c>
      <c r="Q1410" s="7" t="str" cm="1">
        <f t="array" ref="Q1410">_xlfn.IFS(M1410="ACTIVE","",M1410="LEAVER","ENTER DOL",M1410="LEAVER @ 31/03","ENTER DOL",M1410="OPT OUT","ENTER OPT OUT DATE",M1410="CAREER BREAK","ENTER START DATE OF CAREER BREAK",M1410="DEATH IN SERVICE","ENTER DATE OF DEATH",M1410="SWITCH TO PARTNERSHIP","ENTER SWITCH DATE",M1410="SWITCH TO ALPHA","ENTER SWITCH DATE",M1410="NEW JOINER","ENTER EMPLOYMENT START DATE",M1410="OPT IN","ENTER OPT IN DATE",M1410="NEW JOINER / LEAVER","ENTER START DATE AND DOL",M1410="NEW JOINER / OPT OUT","ENTER START DATE AND DATE OF OPT OUT",M1410="NEW JOINER / PARTNERSHIP","ENTER START DATE AND DATE OF SWITCH TO PARTNERSHIP",M1410="LEAVER FROM CAREER BREAK","ENTER DOL",M1410="LEAVER FROM OPT OUT","ENTER DOL",M1410="LEAVER FROM PARTNERSHIP","ENTER DOL",M1410="RETURN FROM CAREER BREAK","ENTER RETURN BACK DATE",M1410="INVALID COMBINATION","REVIEW INPUT",M1410="AWAITING INPUT","AWAITING INPUT",M1410="CONTINUOUS OPT OUT","",M1410="CONTINUOUS CAREER BREAK","",M1410="CONTINUOUS PARTNERSHIP","")</f>
        <v>AWAITING INPUT</v>
      </c>
      <c r="S1410" s="11" t="str">
        <f t="shared" si="67"/>
        <v/>
      </c>
    </row>
    <row r="1411" spans="1:19" ht="20.25" x14ac:dyDescent="0.25">
      <c r="A1411" s="46"/>
      <c r="B1411" s="46"/>
      <c r="C1411" s="46"/>
      <c r="D1411" s="46"/>
      <c r="E1411" s="46"/>
      <c r="F1411" s="46"/>
      <c r="G1411" s="46"/>
      <c r="H1411" s="46"/>
      <c r="J1411" s="16"/>
      <c r="K1411" s="16"/>
      <c r="L1411" s="16"/>
      <c r="M1411" s="11" t="str">
        <f t="shared" si="69"/>
        <v>AWAITING INPUT</v>
      </c>
      <c r="O1411" s="15"/>
      <c r="P1411" s="13" t="str">
        <f t="shared" si="68"/>
        <v>←</v>
      </c>
      <c r="Q1411" s="7" t="str" cm="1">
        <f t="array" ref="Q1411">_xlfn.IFS(M1411="ACTIVE","",M1411="LEAVER","ENTER DOL",M1411="LEAVER @ 31/03","ENTER DOL",M1411="OPT OUT","ENTER OPT OUT DATE",M1411="CAREER BREAK","ENTER START DATE OF CAREER BREAK",M1411="DEATH IN SERVICE","ENTER DATE OF DEATH",M1411="SWITCH TO PARTNERSHIP","ENTER SWITCH DATE",M1411="SWITCH TO ALPHA","ENTER SWITCH DATE",M1411="NEW JOINER","ENTER EMPLOYMENT START DATE",M1411="OPT IN","ENTER OPT IN DATE",M1411="NEW JOINER / LEAVER","ENTER START DATE AND DOL",M1411="NEW JOINER / OPT OUT","ENTER START DATE AND DATE OF OPT OUT",M1411="NEW JOINER / PARTNERSHIP","ENTER START DATE AND DATE OF SWITCH TO PARTNERSHIP",M1411="LEAVER FROM CAREER BREAK","ENTER DOL",M1411="LEAVER FROM OPT OUT","ENTER DOL",M1411="LEAVER FROM PARTNERSHIP","ENTER DOL",M1411="RETURN FROM CAREER BREAK","ENTER RETURN BACK DATE",M1411="INVALID COMBINATION","REVIEW INPUT",M1411="AWAITING INPUT","AWAITING INPUT",M1411="CONTINUOUS OPT OUT","",M1411="CONTINUOUS CAREER BREAK","",M1411="CONTINUOUS PARTNERSHIP","")</f>
        <v>AWAITING INPUT</v>
      </c>
      <c r="S1411" s="11" t="str">
        <f t="shared" si="67"/>
        <v/>
      </c>
    </row>
    <row r="1412" spans="1:19" ht="20.25" x14ac:dyDescent="0.25">
      <c r="A1412" s="46"/>
      <c r="B1412" s="46"/>
      <c r="C1412" s="46"/>
      <c r="D1412" s="46"/>
      <c r="E1412" s="46"/>
      <c r="F1412" s="46"/>
      <c r="G1412" s="46"/>
      <c r="H1412" s="46"/>
      <c r="J1412" s="16"/>
      <c r="K1412" s="16"/>
      <c r="L1412" s="16"/>
      <c r="M1412" s="11" t="str">
        <f t="shared" si="69"/>
        <v>AWAITING INPUT</v>
      </c>
      <c r="O1412" s="15"/>
      <c r="P1412" s="13" t="str">
        <f t="shared" si="68"/>
        <v>←</v>
      </c>
      <c r="Q1412" s="7" t="str" cm="1">
        <f t="array" ref="Q1412">_xlfn.IFS(M1412="ACTIVE","",M1412="LEAVER","ENTER DOL",M1412="LEAVER @ 31/03","ENTER DOL",M1412="OPT OUT","ENTER OPT OUT DATE",M1412="CAREER BREAK","ENTER START DATE OF CAREER BREAK",M1412="DEATH IN SERVICE","ENTER DATE OF DEATH",M1412="SWITCH TO PARTNERSHIP","ENTER SWITCH DATE",M1412="SWITCH TO ALPHA","ENTER SWITCH DATE",M1412="NEW JOINER","ENTER EMPLOYMENT START DATE",M1412="OPT IN","ENTER OPT IN DATE",M1412="NEW JOINER / LEAVER","ENTER START DATE AND DOL",M1412="NEW JOINER / OPT OUT","ENTER START DATE AND DATE OF OPT OUT",M1412="NEW JOINER / PARTNERSHIP","ENTER START DATE AND DATE OF SWITCH TO PARTNERSHIP",M1412="LEAVER FROM CAREER BREAK","ENTER DOL",M1412="LEAVER FROM OPT OUT","ENTER DOL",M1412="LEAVER FROM PARTNERSHIP","ENTER DOL",M1412="RETURN FROM CAREER BREAK","ENTER RETURN BACK DATE",M1412="INVALID COMBINATION","REVIEW INPUT",M1412="AWAITING INPUT","AWAITING INPUT",M1412="CONTINUOUS OPT OUT","",M1412="CONTINUOUS CAREER BREAK","",M1412="CONTINUOUS PARTNERSHIP","")</f>
        <v>AWAITING INPUT</v>
      </c>
      <c r="S1412" s="11" t="str">
        <f t="shared" si="67"/>
        <v/>
      </c>
    </row>
    <row r="1413" spans="1:19" ht="20.25" x14ac:dyDescent="0.25">
      <c r="A1413" s="46"/>
      <c r="B1413" s="46"/>
      <c r="C1413" s="46"/>
      <c r="D1413" s="46"/>
      <c r="E1413" s="46"/>
      <c r="F1413" s="46"/>
      <c r="G1413" s="46"/>
      <c r="H1413" s="46"/>
      <c r="J1413" s="16"/>
      <c r="K1413" s="16"/>
      <c r="L1413" s="16"/>
      <c r="M1413" s="11" t="str">
        <f t="shared" si="69"/>
        <v>AWAITING INPUT</v>
      </c>
      <c r="O1413" s="15"/>
      <c r="P1413" s="13" t="str">
        <f t="shared" si="68"/>
        <v>←</v>
      </c>
      <c r="Q1413" s="7" t="str" cm="1">
        <f t="array" ref="Q1413">_xlfn.IFS(M1413="ACTIVE","",M1413="LEAVER","ENTER DOL",M1413="LEAVER @ 31/03","ENTER DOL",M1413="OPT OUT","ENTER OPT OUT DATE",M1413="CAREER BREAK","ENTER START DATE OF CAREER BREAK",M1413="DEATH IN SERVICE","ENTER DATE OF DEATH",M1413="SWITCH TO PARTNERSHIP","ENTER SWITCH DATE",M1413="SWITCH TO ALPHA","ENTER SWITCH DATE",M1413="NEW JOINER","ENTER EMPLOYMENT START DATE",M1413="OPT IN","ENTER OPT IN DATE",M1413="NEW JOINER / LEAVER","ENTER START DATE AND DOL",M1413="NEW JOINER / OPT OUT","ENTER START DATE AND DATE OF OPT OUT",M1413="NEW JOINER / PARTNERSHIP","ENTER START DATE AND DATE OF SWITCH TO PARTNERSHIP",M1413="LEAVER FROM CAREER BREAK","ENTER DOL",M1413="LEAVER FROM OPT OUT","ENTER DOL",M1413="LEAVER FROM PARTNERSHIP","ENTER DOL",M1413="RETURN FROM CAREER BREAK","ENTER RETURN BACK DATE",M1413="INVALID COMBINATION","REVIEW INPUT",M1413="AWAITING INPUT","AWAITING INPUT",M1413="CONTINUOUS OPT OUT","",M1413="CONTINUOUS CAREER BREAK","",M1413="CONTINUOUS PARTNERSHIP","")</f>
        <v>AWAITING INPUT</v>
      </c>
      <c r="S1413" s="11" t="str">
        <f t="shared" si="67"/>
        <v/>
      </c>
    </row>
    <row r="1414" spans="1:19" ht="20.25" x14ac:dyDescent="0.25">
      <c r="A1414" s="46"/>
      <c r="B1414" s="46"/>
      <c r="C1414" s="46"/>
      <c r="D1414" s="46"/>
      <c r="E1414" s="46"/>
      <c r="F1414" s="46"/>
      <c r="G1414" s="46"/>
      <c r="H1414" s="46"/>
      <c r="J1414" s="16"/>
      <c r="K1414" s="16"/>
      <c r="L1414" s="16"/>
      <c r="M1414" s="11" t="str">
        <f t="shared" si="69"/>
        <v>AWAITING INPUT</v>
      </c>
      <c r="O1414" s="15"/>
      <c r="P1414" s="13" t="str">
        <f t="shared" si="68"/>
        <v>←</v>
      </c>
      <c r="Q1414" s="7" t="str" cm="1">
        <f t="array" ref="Q1414">_xlfn.IFS(M1414="ACTIVE","",M1414="LEAVER","ENTER DOL",M1414="LEAVER @ 31/03","ENTER DOL",M1414="OPT OUT","ENTER OPT OUT DATE",M1414="CAREER BREAK","ENTER START DATE OF CAREER BREAK",M1414="DEATH IN SERVICE","ENTER DATE OF DEATH",M1414="SWITCH TO PARTNERSHIP","ENTER SWITCH DATE",M1414="SWITCH TO ALPHA","ENTER SWITCH DATE",M1414="NEW JOINER","ENTER EMPLOYMENT START DATE",M1414="OPT IN","ENTER OPT IN DATE",M1414="NEW JOINER / LEAVER","ENTER START DATE AND DOL",M1414="NEW JOINER / OPT OUT","ENTER START DATE AND DATE OF OPT OUT",M1414="NEW JOINER / PARTNERSHIP","ENTER START DATE AND DATE OF SWITCH TO PARTNERSHIP",M1414="LEAVER FROM CAREER BREAK","ENTER DOL",M1414="LEAVER FROM OPT OUT","ENTER DOL",M1414="LEAVER FROM PARTNERSHIP","ENTER DOL",M1414="RETURN FROM CAREER BREAK","ENTER RETURN BACK DATE",M1414="INVALID COMBINATION","REVIEW INPUT",M1414="AWAITING INPUT","AWAITING INPUT",M1414="CONTINUOUS OPT OUT","",M1414="CONTINUOUS CAREER BREAK","",M1414="CONTINUOUS PARTNERSHIP","")</f>
        <v>AWAITING INPUT</v>
      </c>
      <c r="S1414" s="11" t="str">
        <f t="shared" si="67"/>
        <v/>
      </c>
    </row>
    <row r="1415" spans="1:19" ht="20.25" x14ac:dyDescent="0.25">
      <c r="A1415" s="46"/>
      <c r="B1415" s="46"/>
      <c r="C1415" s="46"/>
      <c r="D1415" s="46"/>
      <c r="E1415" s="46"/>
      <c r="F1415" s="46"/>
      <c r="G1415" s="46"/>
      <c r="H1415" s="46"/>
      <c r="J1415" s="16"/>
      <c r="K1415" s="16"/>
      <c r="L1415" s="16"/>
      <c r="M1415" s="11" t="str">
        <f t="shared" si="69"/>
        <v>AWAITING INPUT</v>
      </c>
      <c r="O1415" s="15"/>
      <c r="P1415" s="13" t="str">
        <f t="shared" si="68"/>
        <v>←</v>
      </c>
      <c r="Q1415" s="7" t="str" cm="1">
        <f t="array" ref="Q1415">_xlfn.IFS(M1415="ACTIVE","",M1415="LEAVER","ENTER DOL",M1415="LEAVER @ 31/03","ENTER DOL",M1415="OPT OUT","ENTER OPT OUT DATE",M1415="CAREER BREAK","ENTER START DATE OF CAREER BREAK",M1415="DEATH IN SERVICE","ENTER DATE OF DEATH",M1415="SWITCH TO PARTNERSHIP","ENTER SWITCH DATE",M1415="SWITCH TO ALPHA","ENTER SWITCH DATE",M1415="NEW JOINER","ENTER EMPLOYMENT START DATE",M1415="OPT IN","ENTER OPT IN DATE",M1415="NEW JOINER / LEAVER","ENTER START DATE AND DOL",M1415="NEW JOINER / OPT OUT","ENTER START DATE AND DATE OF OPT OUT",M1415="NEW JOINER / PARTNERSHIP","ENTER START DATE AND DATE OF SWITCH TO PARTNERSHIP",M1415="LEAVER FROM CAREER BREAK","ENTER DOL",M1415="LEAVER FROM OPT OUT","ENTER DOL",M1415="LEAVER FROM PARTNERSHIP","ENTER DOL",M1415="RETURN FROM CAREER BREAK","ENTER RETURN BACK DATE",M1415="INVALID COMBINATION","REVIEW INPUT",M1415="AWAITING INPUT","AWAITING INPUT",M1415="CONTINUOUS OPT OUT","",M1415="CONTINUOUS CAREER BREAK","",M1415="CONTINUOUS PARTNERSHIP","")</f>
        <v>AWAITING INPUT</v>
      </c>
      <c r="S1415" s="11" t="str">
        <f t="shared" si="67"/>
        <v/>
      </c>
    </row>
    <row r="1416" spans="1:19" ht="20.25" x14ac:dyDescent="0.25">
      <c r="A1416" s="46"/>
      <c r="B1416" s="46"/>
      <c r="C1416" s="46"/>
      <c r="D1416" s="46"/>
      <c r="E1416" s="46"/>
      <c r="F1416" s="46"/>
      <c r="G1416" s="46"/>
      <c r="H1416" s="46"/>
      <c r="J1416" s="16"/>
      <c r="K1416" s="16"/>
      <c r="L1416" s="16"/>
      <c r="M1416" s="11" t="str">
        <f t="shared" si="69"/>
        <v>AWAITING INPUT</v>
      </c>
      <c r="O1416" s="15"/>
      <c r="P1416" s="13" t="str">
        <f t="shared" si="68"/>
        <v>←</v>
      </c>
      <c r="Q1416" s="7" t="str" cm="1">
        <f t="array" ref="Q1416">_xlfn.IFS(M1416="ACTIVE","",M1416="LEAVER","ENTER DOL",M1416="LEAVER @ 31/03","ENTER DOL",M1416="OPT OUT","ENTER OPT OUT DATE",M1416="CAREER BREAK","ENTER START DATE OF CAREER BREAK",M1416="DEATH IN SERVICE","ENTER DATE OF DEATH",M1416="SWITCH TO PARTNERSHIP","ENTER SWITCH DATE",M1416="SWITCH TO ALPHA","ENTER SWITCH DATE",M1416="NEW JOINER","ENTER EMPLOYMENT START DATE",M1416="OPT IN","ENTER OPT IN DATE",M1416="NEW JOINER / LEAVER","ENTER START DATE AND DOL",M1416="NEW JOINER / OPT OUT","ENTER START DATE AND DATE OF OPT OUT",M1416="NEW JOINER / PARTNERSHIP","ENTER START DATE AND DATE OF SWITCH TO PARTNERSHIP",M1416="LEAVER FROM CAREER BREAK","ENTER DOL",M1416="LEAVER FROM OPT OUT","ENTER DOL",M1416="LEAVER FROM PARTNERSHIP","ENTER DOL",M1416="RETURN FROM CAREER BREAK","ENTER RETURN BACK DATE",M1416="INVALID COMBINATION","REVIEW INPUT",M1416="AWAITING INPUT","AWAITING INPUT",M1416="CONTINUOUS OPT OUT","",M1416="CONTINUOUS CAREER BREAK","",M1416="CONTINUOUS PARTNERSHIP","")</f>
        <v>AWAITING INPUT</v>
      </c>
      <c r="S1416" s="11" t="str">
        <f t="shared" si="67"/>
        <v/>
      </c>
    </row>
    <row r="1417" spans="1:19" ht="20.25" x14ac:dyDescent="0.25">
      <c r="A1417" s="46"/>
      <c r="B1417" s="46"/>
      <c r="C1417" s="46"/>
      <c r="D1417" s="46"/>
      <c r="E1417" s="46"/>
      <c r="F1417" s="46"/>
      <c r="G1417" s="46"/>
      <c r="H1417" s="46"/>
      <c r="J1417" s="16"/>
      <c r="K1417" s="16"/>
      <c r="L1417" s="16"/>
      <c r="M1417" s="11" t="str">
        <f t="shared" si="69"/>
        <v>AWAITING INPUT</v>
      </c>
      <c r="O1417" s="15"/>
      <c r="P1417" s="13" t="str">
        <f t="shared" si="68"/>
        <v>←</v>
      </c>
      <c r="Q1417" s="7" t="str" cm="1">
        <f t="array" ref="Q1417">_xlfn.IFS(M1417="ACTIVE","",M1417="LEAVER","ENTER DOL",M1417="LEAVER @ 31/03","ENTER DOL",M1417="OPT OUT","ENTER OPT OUT DATE",M1417="CAREER BREAK","ENTER START DATE OF CAREER BREAK",M1417="DEATH IN SERVICE","ENTER DATE OF DEATH",M1417="SWITCH TO PARTNERSHIP","ENTER SWITCH DATE",M1417="SWITCH TO ALPHA","ENTER SWITCH DATE",M1417="NEW JOINER","ENTER EMPLOYMENT START DATE",M1417="OPT IN","ENTER OPT IN DATE",M1417="NEW JOINER / LEAVER","ENTER START DATE AND DOL",M1417="NEW JOINER / OPT OUT","ENTER START DATE AND DATE OF OPT OUT",M1417="NEW JOINER / PARTNERSHIP","ENTER START DATE AND DATE OF SWITCH TO PARTNERSHIP",M1417="LEAVER FROM CAREER BREAK","ENTER DOL",M1417="LEAVER FROM OPT OUT","ENTER DOL",M1417="LEAVER FROM PARTNERSHIP","ENTER DOL",M1417="RETURN FROM CAREER BREAK","ENTER RETURN BACK DATE",M1417="INVALID COMBINATION","REVIEW INPUT",M1417="AWAITING INPUT","AWAITING INPUT",M1417="CONTINUOUS OPT OUT","",M1417="CONTINUOUS CAREER BREAK","",M1417="CONTINUOUS PARTNERSHIP","")</f>
        <v>AWAITING INPUT</v>
      </c>
      <c r="S1417" s="11" t="str">
        <f t="shared" ref="S1417:S1480" si="70">IF(AND($J1417="ACTIVE",$K1417="ACTIVE"),"A -&gt; A",IF(AND($J1417="INACTIVE",$K1417="ACTIVE"),"I -&gt; A",IF(AND($J1417="ACTIVE",$K1417="INACTIVE"),"A -&gt; I",IF(AND($J1417="INACTIVE",$K1417="INACTIVE"),"I -&gt; I",""))))</f>
        <v/>
      </c>
    </row>
    <row r="1418" spans="1:19" ht="20.25" x14ac:dyDescent="0.25">
      <c r="A1418" s="46"/>
      <c r="B1418" s="46"/>
      <c r="C1418" s="46"/>
      <c r="D1418" s="46"/>
      <c r="E1418" s="46"/>
      <c r="F1418" s="46"/>
      <c r="G1418" s="46"/>
      <c r="H1418" s="46"/>
      <c r="J1418" s="16"/>
      <c r="K1418" s="16"/>
      <c r="L1418" s="16"/>
      <c r="M1418" s="11" t="str">
        <f t="shared" si="69"/>
        <v>AWAITING INPUT</v>
      </c>
      <c r="O1418" s="15"/>
      <c r="P1418" s="13" t="str">
        <f t="shared" si="68"/>
        <v>←</v>
      </c>
      <c r="Q1418" s="7" t="str" cm="1">
        <f t="array" ref="Q1418">_xlfn.IFS(M1418="ACTIVE","",M1418="LEAVER","ENTER DOL",M1418="LEAVER @ 31/03","ENTER DOL",M1418="OPT OUT","ENTER OPT OUT DATE",M1418="CAREER BREAK","ENTER START DATE OF CAREER BREAK",M1418="DEATH IN SERVICE","ENTER DATE OF DEATH",M1418="SWITCH TO PARTNERSHIP","ENTER SWITCH DATE",M1418="SWITCH TO ALPHA","ENTER SWITCH DATE",M1418="NEW JOINER","ENTER EMPLOYMENT START DATE",M1418="OPT IN","ENTER OPT IN DATE",M1418="NEW JOINER / LEAVER","ENTER START DATE AND DOL",M1418="NEW JOINER / OPT OUT","ENTER START DATE AND DATE OF OPT OUT",M1418="NEW JOINER / PARTNERSHIP","ENTER START DATE AND DATE OF SWITCH TO PARTNERSHIP",M1418="LEAVER FROM CAREER BREAK","ENTER DOL",M1418="LEAVER FROM OPT OUT","ENTER DOL",M1418="LEAVER FROM PARTNERSHIP","ENTER DOL",M1418="RETURN FROM CAREER BREAK","ENTER RETURN BACK DATE",M1418="INVALID COMBINATION","REVIEW INPUT",M1418="AWAITING INPUT","AWAITING INPUT",M1418="CONTINUOUS OPT OUT","",M1418="CONTINUOUS CAREER BREAK","",M1418="CONTINUOUS PARTNERSHIP","")</f>
        <v>AWAITING INPUT</v>
      </c>
      <c r="S1418" s="11" t="str">
        <f t="shared" si="70"/>
        <v/>
      </c>
    </row>
    <row r="1419" spans="1:19" ht="20.25" x14ac:dyDescent="0.25">
      <c r="A1419" s="46"/>
      <c r="B1419" s="46"/>
      <c r="C1419" s="46"/>
      <c r="D1419" s="46"/>
      <c r="E1419" s="46"/>
      <c r="F1419" s="46"/>
      <c r="G1419" s="46"/>
      <c r="H1419" s="46"/>
      <c r="J1419" s="16"/>
      <c r="K1419" s="16"/>
      <c r="L1419" s="16"/>
      <c r="M1419" s="11" t="str">
        <f t="shared" si="69"/>
        <v>AWAITING INPUT</v>
      </c>
      <c r="O1419" s="15"/>
      <c r="P1419" s="13" t="str">
        <f t="shared" ref="P1419:P1482" si="71">IF(Q1419&lt;&gt;"","←","")</f>
        <v>←</v>
      </c>
      <c r="Q1419" s="7" t="str" cm="1">
        <f t="array" ref="Q1419">_xlfn.IFS(M1419="ACTIVE","",M1419="LEAVER","ENTER DOL",M1419="LEAVER @ 31/03","ENTER DOL",M1419="OPT OUT","ENTER OPT OUT DATE",M1419="CAREER BREAK","ENTER START DATE OF CAREER BREAK",M1419="DEATH IN SERVICE","ENTER DATE OF DEATH",M1419="SWITCH TO PARTNERSHIP","ENTER SWITCH DATE",M1419="SWITCH TO ALPHA","ENTER SWITCH DATE",M1419="NEW JOINER","ENTER EMPLOYMENT START DATE",M1419="OPT IN","ENTER OPT IN DATE",M1419="NEW JOINER / LEAVER","ENTER START DATE AND DOL",M1419="NEW JOINER / OPT OUT","ENTER START DATE AND DATE OF OPT OUT",M1419="NEW JOINER / PARTNERSHIP","ENTER START DATE AND DATE OF SWITCH TO PARTNERSHIP",M1419="LEAVER FROM CAREER BREAK","ENTER DOL",M1419="LEAVER FROM OPT OUT","ENTER DOL",M1419="LEAVER FROM PARTNERSHIP","ENTER DOL",M1419="RETURN FROM CAREER BREAK","ENTER RETURN BACK DATE",M1419="INVALID COMBINATION","REVIEW INPUT",M1419="AWAITING INPUT","AWAITING INPUT",M1419="CONTINUOUS OPT OUT","",M1419="CONTINUOUS CAREER BREAK","",M1419="CONTINUOUS PARTNERSHIP","")</f>
        <v>AWAITING INPUT</v>
      </c>
      <c r="S1419" s="11" t="str">
        <f t="shared" si="70"/>
        <v/>
      </c>
    </row>
    <row r="1420" spans="1:19" ht="20.25" x14ac:dyDescent="0.25">
      <c r="A1420" s="46"/>
      <c r="B1420" s="46"/>
      <c r="C1420" s="46"/>
      <c r="D1420" s="46"/>
      <c r="E1420" s="46"/>
      <c r="F1420" s="46"/>
      <c r="G1420" s="46"/>
      <c r="H1420" s="46"/>
      <c r="J1420" s="16"/>
      <c r="K1420" s="16"/>
      <c r="L1420" s="16"/>
      <c r="M1420" s="11" t="str">
        <f t="shared" si="69"/>
        <v>AWAITING INPUT</v>
      </c>
      <c r="O1420" s="15"/>
      <c r="P1420" s="13" t="str">
        <f t="shared" si="71"/>
        <v>←</v>
      </c>
      <c r="Q1420" s="7" t="str" cm="1">
        <f t="array" ref="Q1420">_xlfn.IFS(M1420="ACTIVE","",M1420="LEAVER","ENTER DOL",M1420="LEAVER @ 31/03","ENTER DOL",M1420="OPT OUT","ENTER OPT OUT DATE",M1420="CAREER BREAK","ENTER START DATE OF CAREER BREAK",M1420="DEATH IN SERVICE","ENTER DATE OF DEATH",M1420="SWITCH TO PARTNERSHIP","ENTER SWITCH DATE",M1420="SWITCH TO ALPHA","ENTER SWITCH DATE",M1420="NEW JOINER","ENTER EMPLOYMENT START DATE",M1420="OPT IN","ENTER OPT IN DATE",M1420="NEW JOINER / LEAVER","ENTER START DATE AND DOL",M1420="NEW JOINER / OPT OUT","ENTER START DATE AND DATE OF OPT OUT",M1420="NEW JOINER / PARTNERSHIP","ENTER START DATE AND DATE OF SWITCH TO PARTNERSHIP",M1420="LEAVER FROM CAREER BREAK","ENTER DOL",M1420="LEAVER FROM OPT OUT","ENTER DOL",M1420="LEAVER FROM PARTNERSHIP","ENTER DOL",M1420="RETURN FROM CAREER BREAK","ENTER RETURN BACK DATE",M1420="INVALID COMBINATION","REVIEW INPUT",M1420="AWAITING INPUT","AWAITING INPUT",M1420="CONTINUOUS OPT OUT","",M1420="CONTINUOUS CAREER BREAK","",M1420="CONTINUOUS PARTNERSHIP","")</f>
        <v>AWAITING INPUT</v>
      </c>
      <c r="S1420" s="11" t="str">
        <f t="shared" si="70"/>
        <v/>
      </c>
    </row>
    <row r="1421" spans="1:19" ht="20.25" x14ac:dyDescent="0.25">
      <c r="A1421" s="46"/>
      <c r="B1421" s="46"/>
      <c r="C1421" s="46"/>
      <c r="D1421" s="46"/>
      <c r="E1421" s="46"/>
      <c r="F1421" s="46"/>
      <c r="G1421" s="46"/>
      <c r="H1421" s="46"/>
      <c r="J1421" s="16"/>
      <c r="K1421" s="16"/>
      <c r="L1421" s="16"/>
      <c r="M1421" s="11" t="str">
        <f t="shared" si="69"/>
        <v>AWAITING INPUT</v>
      </c>
      <c r="O1421" s="15"/>
      <c r="P1421" s="13" t="str">
        <f t="shared" si="71"/>
        <v>←</v>
      </c>
      <c r="Q1421" s="7" t="str" cm="1">
        <f t="array" ref="Q1421">_xlfn.IFS(M1421="ACTIVE","",M1421="LEAVER","ENTER DOL",M1421="LEAVER @ 31/03","ENTER DOL",M1421="OPT OUT","ENTER OPT OUT DATE",M1421="CAREER BREAK","ENTER START DATE OF CAREER BREAK",M1421="DEATH IN SERVICE","ENTER DATE OF DEATH",M1421="SWITCH TO PARTNERSHIP","ENTER SWITCH DATE",M1421="SWITCH TO ALPHA","ENTER SWITCH DATE",M1421="NEW JOINER","ENTER EMPLOYMENT START DATE",M1421="OPT IN","ENTER OPT IN DATE",M1421="NEW JOINER / LEAVER","ENTER START DATE AND DOL",M1421="NEW JOINER / OPT OUT","ENTER START DATE AND DATE OF OPT OUT",M1421="NEW JOINER / PARTNERSHIP","ENTER START DATE AND DATE OF SWITCH TO PARTNERSHIP",M1421="LEAVER FROM CAREER BREAK","ENTER DOL",M1421="LEAVER FROM OPT OUT","ENTER DOL",M1421="LEAVER FROM PARTNERSHIP","ENTER DOL",M1421="RETURN FROM CAREER BREAK","ENTER RETURN BACK DATE",M1421="INVALID COMBINATION","REVIEW INPUT",M1421="AWAITING INPUT","AWAITING INPUT",M1421="CONTINUOUS OPT OUT","",M1421="CONTINUOUS CAREER BREAK","",M1421="CONTINUOUS PARTNERSHIP","")</f>
        <v>AWAITING INPUT</v>
      </c>
      <c r="S1421" s="11" t="str">
        <f t="shared" si="70"/>
        <v/>
      </c>
    </row>
    <row r="1422" spans="1:19" ht="20.25" x14ac:dyDescent="0.25">
      <c r="A1422" s="46"/>
      <c r="B1422" s="46"/>
      <c r="C1422" s="46"/>
      <c r="D1422" s="46"/>
      <c r="E1422" s="46"/>
      <c r="F1422" s="46"/>
      <c r="G1422" s="46"/>
      <c r="H1422" s="46"/>
      <c r="J1422" s="16"/>
      <c r="K1422" s="16"/>
      <c r="L1422" s="16"/>
      <c r="M1422" s="11" t="str">
        <f t="shared" si="69"/>
        <v>AWAITING INPUT</v>
      </c>
      <c r="O1422" s="15"/>
      <c r="P1422" s="13" t="str">
        <f t="shared" si="71"/>
        <v>←</v>
      </c>
      <c r="Q1422" s="7" t="str" cm="1">
        <f t="array" ref="Q1422">_xlfn.IFS(M1422="ACTIVE","",M1422="LEAVER","ENTER DOL",M1422="LEAVER @ 31/03","ENTER DOL",M1422="OPT OUT","ENTER OPT OUT DATE",M1422="CAREER BREAK","ENTER START DATE OF CAREER BREAK",M1422="DEATH IN SERVICE","ENTER DATE OF DEATH",M1422="SWITCH TO PARTNERSHIP","ENTER SWITCH DATE",M1422="SWITCH TO ALPHA","ENTER SWITCH DATE",M1422="NEW JOINER","ENTER EMPLOYMENT START DATE",M1422="OPT IN","ENTER OPT IN DATE",M1422="NEW JOINER / LEAVER","ENTER START DATE AND DOL",M1422="NEW JOINER / OPT OUT","ENTER START DATE AND DATE OF OPT OUT",M1422="NEW JOINER / PARTNERSHIP","ENTER START DATE AND DATE OF SWITCH TO PARTNERSHIP",M1422="LEAVER FROM CAREER BREAK","ENTER DOL",M1422="LEAVER FROM OPT OUT","ENTER DOL",M1422="LEAVER FROM PARTNERSHIP","ENTER DOL",M1422="RETURN FROM CAREER BREAK","ENTER RETURN BACK DATE",M1422="INVALID COMBINATION","REVIEW INPUT",M1422="AWAITING INPUT","AWAITING INPUT",M1422="CONTINUOUS OPT OUT","",M1422="CONTINUOUS CAREER BREAK","",M1422="CONTINUOUS PARTNERSHIP","")</f>
        <v>AWAITING INPUT</v>
      </c>
      <c r="S1422" s="11" t="str">
        <f t="shared" si="70"/>
        <v/>
      </c>
    </row>
    <row r="1423" spans="1:19" ht="20.25" x14ac:dyDescent="0.25">
      <c r="A1423" s="46"/>
      <c r="B1423" s="46"/>
      <c r="C1423" s="46"/>
      <c r="D1423" s="46"/>
      <c r="E1423" s="46"/>
      <c r="F1423" s="46"/>
      <c r="G1423" s="46"/>
      <c r="H1423" s="46"/>
      <c r="J1423" s="16"/>
      <c r="K1423" s="16"/>
      <c r="L1423" s="16"/>
      <c r="M1423" s="11" t="str">
        <f t="shared" si="69"/>
        <v>AWAITING INPUT</v>
      </c>
      <c r="O1423" s="15"/>
      <c r="P1423" s="13" t="str">
        <f t="shared" si="71"/>
        <v>←</v>
      </c>
      <c r="Q1423" s="7" t="str" cm="1">
        <f t="array" ref="Q1423">_xlfn.IFS(M1423="ACTIVE","",M1423="LEAVER","ENTER DOL",M1423="LEAVER @ 31/03","ENTER DOL",M1423="OPT OUT","ENTER OPT OUT DATE",M1423="CAREER BREAK","ENTER START DATE OF CAREER BREAK",M1423="DEATH IN SERVICE","ENTER DATE OF DEATH",M1423="SWITCH TO PARTNERSHIP","ENTER SWITCH DATE",M1423="SWITCH TO ALPHA","ENTER SWITCH DATE",M1423="NEW JOINER","ENTER EMPLOYMENT START DATE",M1423="OPT IN","ENTER OPT IN DATE",M1423="NEW JOINER / LEAVER","ENTER START DATE AND DOL",M1423="NEW JOINER / OPT OUT","ENTER START DATE AND DATE OF OPT OUT",M1423="NEW JOINER / PARTNERSHIP","ENTER START DATE AND DATE OF SWITCH TO PARTNERSHIP",M1423="LEAVER FROM CAREER BREAK","ENTER DOL",M1423="LEAVER FROM OPT OUT","ENTER DOL",M1423="LEAVER FROM PARTNERSHIP","ENTER DOL",M1423="RETURN FROM CAREER BREAK","ENTER RETURN BACK DATE",M1423="INVALID COMBINATION","REVIEW INPUT",M1423="AWAITING INPUT","AWAITING INPUT",M1423="CONTINUOUS OPT OUT","",M1423="CONTINUOUS CAREER BREAK","",M1423="CONTINUOUS PARTNERSHIP","")</f>
        <v>AWAITING INPUT</v>
      </c>
      <c r="S1423" s="11" t="str">
        <f t="shared" si="70"/>
        <v/>
      </c>
    </row>
    <row r="1424" spans="1:19" ht="20.25" x14ac:dyDescent="0.25">
      <c r="A1424" s="46"/>
      <c r="B1424" s="46"/>
      <c r="C1424" s="46"/>
      <c r="D1424" s="46"/>
      <c r="E1424" s="46"/>
      <c r="F1424" s="46"/>
      <c r="G1424" s="46"/>
      <c r="H1424" s="46"/>
      <c r="J1424" s="16"/>
      <c r="K1424" s="16"/>
      <c r="L1424" s="16"/>
      <c r="M1424" s="11" t="str">
        <f t="shared" si="69"/>
        <v>AWAITING INPUT</v>
      </c>
      <c r="O1424" s="15"/>
      <c r="P1424" s="13" t="str">
        <f t="shared" si="71"/>
        <v>←</v>
      </c>
      <c r="Q1424" s="7" t="str" cm="1">
        <f t="array" ref="Q1424">_xlfn.IFS(M1424="ACTIVE","",M1424="LEAVER","ENTER DOL",M1424="LEAVER @ 31/03","ENTER DOL",M1424="OPT OUT","ENTER OPT OUT DATE",M1424="CAREER BREAK","ENTER START DATE OF CAREER BREAK",M1424="DEATH IN SERVICE","ENTER DATE OF DEATH",M1424="SWITCH TO PARTNERSHIP","ENTER SWITCH DATE",M1424="SWITCH TO ALPHA","ENTER SWITCH DATE",M1424="NEW JOINER","ENTER EMPLOYMENT START DATE",M1424="OPT IN","ENTER OPT IN DATE",M1424="NEW JOINER / LEAVER","ENTER START DATE AND DOL",M1424="NEW JOINER / OPT OUT","ENTER START DATE AND DATE OF OPT OUT",M1424="NEW JOINER / PARTNERSHIP","ENTER START DATE AND DATE OF SWITCH TO PARTNERSHIP",M1424="LEAVER FROM CAREER BREAK","ENTER DOL",M1424="LEAVER FROM OPT OUT","ENTER DOL",M1424="LEAVER FROM PARTNERSHIP","ENTER DOL",M1424="RETURN FROM CAREER BREAK","ENTER RETURN BACK DATE",M1424="INVALID COMBINATION","REVIEW INPUT",M1424="AWAITING INPUT","AWAITING INPUT",M1424="CONTINUOUS OPT OUT","",M1424="CONTINUOUS CAREER BREAK","",M1424="CONTINUOUS PARTNERSHIP","")</f>
        <v>AWAITING INPUT</v>
      </c>
      <c r="S1424" s="11" t="str">
        <f t="shared" si="70"/>
        <v/>
      </c>
    </row>
    <row r="1425" spans="1:19" ht="20.25" x14ac:dyDescent="0.25">
      <c r="A1425" s="46"/>
      <c r="B1425" s="46"/>
      <c r="C1425" s="46"/>
      <c r="D1425" s="46"/>
      <c r="E1425" s="46"/>
      <c r="F1425" s="46"/>
      <c r="G1425" s="46"/>
      <c r="H1425" s="46"/>
      <c r="J1425" s="16"/>
      <c r="K1425" s="16"/>
      <c r="L1425" s="16"/>
      <c r="M1425" s="11" t="str">
        <f t="shared" si="69"/>
        <v>AWAITING INPUT</v>
      </c>
      <c r="O1425" s="15"/>
      <c r="P1425" s="13" t="str">
        <f t="shared" si="71"/>
        <v>←</v>
      </c>
      <c r="Q1425" s="7" t="str" cm="1">
        <f t="array" ref="Q1425">_xlfn.IFS(M1425="ACTIVE","",M1425="LEAVER","ENTER DOL",M1425="LEAVER @ 31/03","ENTER DOL",M1425="OPT OUT","ENTER OPT OUT DATE",M1425="CAREER BREAK","ENTER START DATE OF CAREER BREAK",M1425="DEATH IN SERVICE","ENTER DATE OF DEATH",M1425="SWITCH TO PARTNERSHIP","ENTER SWITCH DATE",M1425="SWITCH TO ALPHA","ENTER SWITCH DATE",M1425="NEW JOINER","ENTER EMPLOYMENT START DATE",M1425="OPT IN","ENTER OPT IN DATE",M1425="NEW JOINER / LEAVER","ENTER START DATE AND DOL",M1425="NEW JOINER / OPT OUT","ENTER START DATE AND DATE OF OPT OUT",M1425="NEW JOINER / PARTNERSHIP","ENTER START DATE AND DATE OF SWITCH TO PARTNERSHIP",M1425="LEAVER FROM CAREER BREAK","ENTER DOL",M1425="LEAVER FROM OPT OUT","ENTER DOL",M1425="LEAVER FROM PARTNERSHIP","ENTER DOL",M1425="RETURN FROM CAREER BREAK","ENTER RETURN BACK DATE",M1425="INVALID COMBINATION","REVIEW INPUT",M1425="AWAITING INPUT","AWAITING INPUT",M1425="CONTINUOUS OPT OUT","",M1425="CONTINUOUS CAREER BREAK","",M1425="CONTINUOUS PARTNERSHIP","")</f>
        <v>AWAITING INPUT</v>
      </c>
      <c r="S1425" s="11" t="str">
        <f t="shared" si="70"/>
        <v/>
      </c>
    </row>
    <row r="1426" spans="1:19" ht="20.25" x14ac:dyDescent="0.25">
      <c r="A1426" s="46"/>
      <c r="B1426" s="46"/>
      <c r="C1426" s="46"/>
      <c r="D1426" s="46"/>
      <c r="E1426" s="46"/>
      <c r="F1426" s="46"/>
      <c r="G1426" s="46"/>
      <c r="H1426" s="46"/>
      <c r="J1426" s="16"/>
      <c r="K1426" s="16"/>
      <c r="L1426" s="16"/>
      <c r="M1426" s="11" t="str">
        <f t="shared" si="69"/>
        <v>AWAITING INPUT</v>
      </c>
      <c r="O1426" s="15"/>
      <c r="P1426" s="13" t="str">
        <f t="shared" si="71"/>
        <v>←</v>
      </c>
      <c r="Q1426" s="7" t="str" cm="1">
        <f t="array" ref="Q1426">_xlfn.IFS(M1426="ACTIVE","",M1426="LEAVER","ENTER DOL",M1426="LEAVER @ 31/03","ENTER DOL",M1426="OPT OUT","ENTER OPT OUT DATE",M1426="CAREER BREAK","ENTER START DATE OF CAREER BREAK",M1426="DEATH IN SERVICE","ENTER DATE OF DEATH",M1426="SWITCH TO PARTNERSHIP","ENTER SWITCH DATE",M1426="SWITCH TO ALPHA","ENTER SWITCH DATE",M1426="NEW JOINER","ENTER EMPLOYMENT START DATE",M1426="OPT IN","ENTER OPT IN DATE",M1426="NEW JOINER / LEAVER","ENTER START DATE AND DOL",M1426="NEW JOINER / OPT OUT","ENTER START DATE AND DATE OF OPT OUT",M1426="NEW JOINER / PARTNERSHIP","ENTER START DATE AND DATE OF SWITCH TO PARTNERSHIP",M1426="LEAVER FROM CAREER BREAK","ENTER DOL",M1426="LEAVER FROM OPT OUT","ENTER DOL",M1426="LEAVER FROM PARTNERSHIP","ENTER DOL",M1426="RETURN FROM CAREER BREAK","ENTER RETURN BACK DATE",M1426="INVALID COMBINATION","REVIEW INPUT",M1426="AWAITING INPUT","AWAITING INPUT",M1426="CONTINUOUS OPT OUT","",M1426="CONTINUOUS CAREER BREAK","",M1426="CONTINUOUS PARTNERSHIP","")</f>
        <v>AWAITING INPUT</v>
      </c>
      <c r="S1426" s="11" t="str">
        <f t="shared" si="70"/>
        <v/>
      </c>
    </row>
    <row r="1427" spans="1:19" ht="20.25" x14ac:dyDescent="0.25">
      <c r="A1427" s="46"/>
      <c r="B1427" s="46"/>
      <c r="C1427" s="46"/>
      <c r="D1427" s="46"/>
      <c r="E1427" s="46"/>
      <c r="F1427" s="46"/>
      <c r="G1427" s="46"/>
      <c r="H1427" s="46"/>
      <c r="J1427" s="16"/>
      <c r="K1427" s="16"/>
      <c r="L1427" s="16"/>
      <c r="M1427" s="11" t="str">
        <f t="shared" si="69"/>
        <v>AWAITING INPUT</v>
      </c>
      <c r="O1427" s="15"/>
      <c r="P1427" s="13" t="str">
        <f t="shared" si="71"/>
        <v>←</v>
      </c>
      <c r="Q1427" s="7" t="str" cm="1">
        <f t="array" ref="Q1427">_xlfn.IFS(M1427="ACTIVE","",M1427="LEAVER","ENTER DOL",M1427="LEAVER @ 31/03","ENTER DOL",M1427="OPT OUT","ENTER OPT OUT DATE",M1427="CAREER BREAK","ENTER START DATE OF CAREER BREAK",M1427="DEATH IN SERVICE","ENTER DATE OF DEATH",M1427="SWITCH TO PARTNERSHIP","ENTER SWITCH DATE",M1427="SWITCH TO ALPHA","ENTER SWITCH DATE",M1427="NEW JOINER","ENTER EMPLOYMENT START DATE",M1427="OPT IN","ENTER OPT IN DATE",M1427="NEW JOINER / LEAVER","ENTER START DATE AND DOL",M1427="NEW JOINER / OPT OUT","ENTER START DATE AND DATE OF OPT OUT",M1427="NEW JOINER / PARTNERSHIP","ENTER START DATE AND DATE OF SWITCH TO PARTNERSHIP",M1427="LEAVER FROM CAREER BREAK","ENTER DOL",M1427="LEAVER FROM OPT OUT","ENTER DOL",M1427="LEAVER FROM PARTNERSHIP","ENTER DOL",M1427="RETURN FROM CAREER BREAK","ENTER RETURN BACK DATE",M1427="INVALID COMBINATION","REVIEW INPUT",M1427="AWAITING INPUT","AWAITING INPUT",M1427="CONTINUOUS OPT OUT","",M1427="CONTINUOUS CAREER BREAK","",M1427="CONTINUOUS PARTNERSHIP","")</f>
        <v>AWAITING INPUT</v>
      </c>
      <c r="S1427" s="11" t="str">
        <f t="shared" si="70"/>
        <v/>
      </c>
    </row>
    <row r="1428" spans="1:19" ht="20.25" x14ac:dyDescent="0.25">
      <c r="A1428" s="46"/>
      <c r="B1428" s="46"/>
      <c r="C1428" s="46"/>
      <c r="D1428" s="46"/>
      <c r="E1428" s="46"/>
      <c r="F1428" s="46"/>
      <c r="G1428" s="46"/>
      <c r="H1428" s="46"/>
      <c r="J1428" s="16"/>
      <c r="K1428" s="16"/>
      <c r="L1428" s="16"/>
      <c r="M1428" s="11" t="str">
        <f t="shared" si="69"/>
        <v>AWAITING INPUT</v>
      </c>
      <c r="O1428" s="15"/>
      <c r="P1428" s="13" t="str">
        <f t="shared" si="71"/>
        <v>←</v>
      </c>
      <c r="Q1428" s="7" t="str" cm="1">
        <f t="array" ref="Q1428">_xlfn.IFS(M1428="ACTIVE","",M1428="LEAVER","ENTER DOL",M1428="LEAVER @ 31/03","ENTER DOL",M1428="OPT OUT","ENTER OPT OUT DATE",M1428="CAREER BREAK","ENTER START DATE OF CAREER BREAK",M1428="DEATH IN SERVICE","ENTER DATE OF DEATH",M1428="SWITCH TO PARTNERSHIP","ENTER SWITCH DATE",M1428="SWITCH TO ALPHA","ENTER SWITCH DATE",M1428="NEW JOINER","ENTER EMPLOYMENT START DATE",M1428="OPT IN","ENTER OPT IN DATE",M1428="NEW JOINER / LEAVER","ENTER START DATE AND DOL",M1428="NEW JOINER / OPT OUT","ENTER START DATE AND DATE OF OPT OUT",M1428="NEW JOINER / PARTNERSHIP","ENTER START DATE AND DATE OF SWITCH TO PARTNERSHIP",M1428="LEAVER FROM CAREER BREAK","ENTER DOL",M1428="LEAVER FROM OPT OUT","ENTER DOL",M1428="LEAVER FROM PARTNERSHIP","ENTER DOL",M1428="RETURN FROM CAREER BREAK","ENTER RETURN BACK DATE",M1428="INVALID COMBINATION","REVIEW INPUT",M1428="AWAITING INPUT","AWAITING INPUT",M1428="CONTINUOUS OPT OUT","",M1428="CONTINUOUS CAREER BREAK","",M1428="CONTINUOUS PARTNERSHIP","")</f>
        <v>AWAITING INPUT</v>
      </c>
      <c r="S1428" s="11" t="str">
        <f t="shared" si="70"/>
        <v/>
      </c>
    </row>
    <row r="1429" spans="1:19" ht="20.25" x14ac:dyDescent="0.25">
      <c r="A1429" s="46"/>
      <c r="B1429" s="46"/>
      <c r="C1429" s="46"/>
      <c r="D1429" s="46"/>
      <c r="E1429" s="46"/>
      <c r="F1429" s="46"/>
      <c r="G1429" s="46"/>
      <c r="H1429" s="46"/>
      <c r="J1429" s="16"/>
      <c r="K1429" s="16"/>
      <c r="L1429" s="16"/>
      <c r="M1429" s="11" t="str">
        <f t="shared" si="69"/>
        <v>AWAITING INPUT</v>
      </c>
      <c r="O1429" s="15"/>
      <c r="P1429" s="13" t="str">
        <f t="shared" si="71"/>
        <v>←</v>
      </c>
      <c r="Q1429" s="7" t="str" cm="1">
        <f t="array" ref="Q1429">_xlfn.IFS(M1429="ACTIVE","",M1429="LEAVER","ENTER DOL",M1429="LEAVER @ 31/03","ENTER DOL",M1429="OPT OUT","ENTER OPT OUT DATE",M1429="CAREER BREAK","ENTER START DATE OF CAREER BREAK",M1429="DEATH IN SERVICE","ENTER DATE OF DEATH",M1429="SWITCH TO PARTNERSHIP","ENTER SWITCH DATE",M1429="SWITCH TO ALPHA","ENTER SWITCH DATE",M1429="NEW JOINER","ENTER EMPLOYMENT START DATE",M1429="OPT IN","ENTER OPT IN DATE",M1429="NEW JOINER / LEAVER","ENTER START DATE AND DOL",M1429="NEW JOINER / OPT OUT","ENTER START DATE AND DATE OF OPT OUT",M1429="NEW JOINER / PARTNERSHIP","ENTER START DATE AND DATE OF SWITCH TO PARTNERSHIP",M1429="LEAVER FROM CAREER BREAK","ENTER DOL",M1429="LEAVER FROM OPT OUT","ENTER DOL",M1429="LEAVER FROM PARTNERSHIP","ENTER DOL",M1429="RETURN FROM CAREER BREAK","ENTER RETURN BACK DATE",M1429="INVALID COMBINATION","REVIEW INPUT",M1429="AWAITING INPUT","AWAITING INPUT",M1429="CONTINUOUS OPT OUT","",M1429="CONTINUOUS CAREER BREAK","",M1429="CONTINUOUS PARTNERSHIP","")</f>
        <v>AWAITING INPUT</v>
      </c>
      <c r="S1429" s="11" t="str">
        <f t="shared" si="70"/>
        <v/>
      </c>
    </row>
    <row r="1430" spans="1:19" ht="20.25" x14ac:dyDescent="0.25">
      <c r="A1430" s="46"/>
      <c r="B1430" s="46"/>
      <c r="C1430" s="46"/>
      <c r="D1430" s="46"/>
      <c r="E1430" s="46"/>
      <c r="F1430" s="46"/>
      <c r="G1430" s="46"/>
      <c r="H1430" s="46"/>
      <c r="J1430" s="16"/>
      <c r="K1430" s="16"/>
      <c r="L1430" s="16"/>
      <c r="M1430" s="11" t="str">
        <f t="shared" si="69"/>
        <v>AWAITING INPUT</v>
      </c>
      <c r="O1430" s="15"/>
      <c r="P1430" s="13" t="str">
        <f t="shared" si="71"/>
        <v>←</v>
      </c>
      <c r="Q1430" s="7" t="str" cm="1">
        <f t="array" ref="Q1430">_xlfn.IFS(M1430="ACTIVE","",M1430="LEAVER","ENTER DOL",M1430="LEAVER @ 31/03","ENTER DOL",M1430="OPT OUT","ENTER OPT OUT DATE",M1430="CAREER BREAK","ENTER START DATE OF CAREER BREAK",M1430="DEATH IN SERVICE","ENTER DATE OF DEATH",M1430="SWITCH TO PARTNERSHIP","ENTER SWITCH DATE",M1430="SWITCH TO ALPHA","ENTER SWITCH DATE",M1430="NEW JOINER","ENTER EMPLOYMENT START DATE",M1430="OPT IN","ENTER OPT IN DATE",M1430="NEW JOINER / LEAVER","ENTER START DATE AND DOL",M1430="NEW JOINER / OPT OUT","ENTER START DATE AND DATE OF OPT OUT",M1430="NEW JOINER / PARTNERSHIP","ENTER START DATE AND DATE OF SWITCH TO PARTNERSHIP",M1430="LEAVER FROM CAREER BREAK","ENTER DOL",M1430="LEAVER FROM OPT OUT","ENTER DOL",M1430="LEAVER FROM PARTNERSHIP","ENTER DOL",M1430="RETURN FROM CAREER BREAK","ENTER RETURN BACK DATE",M1430="INVALID COMBINATION","REVIEW INPUT",M1430="AWAITING INPUT","AWAITING INPUT",M1430="CONTINUOUS OPT OUT","",M1430="CONTINUOUS CAREER BREAK","",M1430="CONTINUOUS PARTNERSHIP","")</f>
        <v>AWAITING INPUT</v>
      </c>
      <c r="S1430" s="11" t="str">
        <f t="shared" si="70"/>
        <v/>
      </c>
    </row>
    <row r="1431" spans="1:19" ht="20.25" x14ac:dyDescent="0.25">
      <c r="A1431" s="46"/>
      <c r="B1431" s="46"/>
      <c r="C1431" s="46"/>
      <c r="D1431" s="46"/>
      <c r="E1431" s="46"/>
      <c r="F1431" s="46"/>
      <c r="G1431" s="46"/>
      <c r="H1431" s="46"/>
      <c r="J1431" s="16"/>
      <c r="K1431" s="16"/>
      <c r="L1431" s="16"/>
      <c r="M1431" s="11" t="str">
        <f t="shared" si="69"/>
        <v>AWAITING INPUT</v>
      </c>
      <c r="O1431" s="15"/>
      <c r="P1431" s="13" t="str">
        <f t="shared" si="71"/>
        <v>←</v>
      </c>
      <c r="Q1431" s="7" t="str" cm="1">
        <f t="array" ref="Q1431">_xlfn.IFS(M1431="ACTIVE","",M1431="LEAVER","ENTER DOL",M1431="LEAVER @ 31/03","ENTER DOL",M1431="OPT OUT","ENTER OPT OUT DATE",M1431="CAREER BREAK","ENTER START DATE OF CAREER BREAK",M1431="DEATH IN SERVICE","ENTER DATE OF DEATH",M1431="SWITCH TO PARTNERSHIP","ENTER SWITCH DATE",M1431="SWITCH TO ALPHA","ENTER SWITCH DATE",M1431="NEW JOINER","ENTER EMPLOYMENT START DATE",M1431="OPT IN","ENTER OPT IN DATE",M1431="NEW JOINER / LEAVER","ENTER START DATE AND DOL",M1431="NEW JOINER / OPT OUT","ENTER START DATE AND DATE OF OPT OUT",M1431="NEW JOINER / PARTNERSHIP","ENTER START DATE AND DATE OF SWITCH TO PARTNERSHIP",M1431="LEAVER FROM CAREER BREAK","ENTER DOL",M1431="LEAVER FROM OPT OUT","ENTER DOL",M1431="LEAVER FROM PARTNERSHIP","ENTER DOL",M1431="RETURN FROM CAREER BREAK","ENTER RETURN BACK DATE",M1431="INVALID COMBINATION","REVIEW INPUT",M1431="AWAITING INPUT","AWAITING INPUT",M1431="CONTINUOUS OPT OUT","",M1431="CONTINUOUS CAREER BREAK","",M1431="CONTINUOUS PARTNERSHIP","")</f>
        <v>AWAITING INPUT</v>
      </c>
      <c r="S1431" s="11" t="str">
        <f t="shared" si="70"/>
        <v/>
      </c>
    </row>
    <row r="1432" spans="1:19" ht="20.25" x14ac:dyDescent="0.25">
      <c r="A1432" s="46"/>
      <c r="B1432" s="46"/>
      <c r="C1432" s="46"/>
      <c r="D1432" s="46"/>
      <c r="E1432" s="46"/>
      <c r="F1432" s="46"/>
      <c r="G1432" s="46"/>
      <c r="H1432" s="46"/>
      <c r="J1432" s="16"/>
      <c r="K1432" s="16"/>
      <c r="L1432" s="16"/>
      <c r="M1432" s="11" t="str">
        <f t="shared" si="69"/>
        <v>AWAITING INPUT</v>
      </c>
      <c r="O1432" s="15"/>
      <c r="P1432" s="13" t="str">
        <f t="shared" si="71"/>
        <v>←</v>
      </c>
      <c r="Q1432" s="7" t="str" cm="1">
        <f t="array" ref="Q1432">_xlfn.IFS(M1432="ACTIVE","",M1432="LEAVER","ENTER DOL",M1432="LEAVER @ 31/03","ENTER DOL",M1432="OPT OUT","ENTER OPT OUT DATE",M1432="CAREER BREAK","ENTER START DATE OF CAREER BREAK",M1432="DEATH IN SERVICE","ENTER DATE OF DEATH",M1432="SWITCH TO PARTNERSHIP","ENTER SWITCH DATE",M1432="SWITCH TO ALPHA","ENTER SWITCH DATE",M1432="NEW JOINER","ENTER EMPLOYMENT START DATE",M1432="OPT IN","ENTER OPT IN DATE",M1432="NEW JOINER / LEAVER","ENTER START DATE AND DOL",M1432="NEW JOINER / OPT OUT","ENTER START DATE AND DATE OF OPT OUT",M1432="NEW JOINER / PARTNERSHIP","ENTER START DATE AND DATE OF SWITCH TO PARTNERSHIP",M1432="LEAVER FROM CAREER BREAK","ENTER DOL",M1432="LEAVER FROM OPT OUT","ENTER DOL",M1432="LEAVER FROM PARTNERSHIP","ENTER DOL",M1432="RETURN FROM CAREER BREAK","ENTER RETURN BACK DATE",M1432="INVALID COMBINATION","REVIEW INPUT",M1432="AWAITING INPUT","AWAITING INPUT",M1432="CONTINUOUS OPT OUT","",M1432="CONTINUOUS CAREER BREAK","",M1432="CONTINUOUS PARTNERSHIP","")</f>
        <v>AWAITING INPUT</v>
      </c>
      <c r="S1432" s="11" t="str">
        <f t="shared" si="70"/>
        <v/>
      </c>
    </row>
    <row r="1433" spans="1:19" ht="20.25" x14ac:dyDescent="0.25">
      <c r="A1433" s="46"/>
      <c r="B1433" s="46"/>
      <c r="C1433" s="46"/>
      <c r="D1433" s="46"/>
      <c r="E1433" s="46"/>
      <c r="F1433" s="46"/>
      <c r="G1433" s="46"/>
      <c r="H1433" s="46"/>
      <c r="J1433" s="16"/>
      <c r="K1433" s="16"/>
      <c r="L1433" s="16"/>
      <c r="M1433" s="11" t="str">
        <f t="shared" si="69"/>
        <v>AWAITING INPUT</v>
      </c>
      <c r="O1433" s="15"/>
      <c r="P1433" s="13" t="str">
        <f t="shared" si="71"/>
        <v>←</v>
      </c>
      <c r="Q1433" s="7" t="str" cm="1">
        <f t="array" ref="Q1433">_xlfn.IFS(M1433="ACTIVE","",M1433="LEAVER","ENTER DOL",M1433="LEAVER @ 31/03","ENTER DOL",M1433="OPT OUT","ENTER OPT OUT DATE",M1433="CAREER BREAK","ENTER START DATE OF CAREER BREAK",M1433="DEATH IN SERVICE","ENTER DATE OF DEATH",M1433="SWITCH TO PARTNERSHIP","ENTER SWITCH DATE",M1433="SWITCH TO ALPHA","ENTER SWITCH DATE",M1433="NEW JOINER","ENTER EMPLOYMENT START DATE",M1433="OPT IN","ENTER OPT IN DATE",M1433="NEW JOINER / LEAVER","ENTER START DATE AND DOL",M1433="NEW JOINER / OPT OUT","ENTER START DATE AND DATE OF OPT OUT",M1433="NEW JOINER / PARTNERSHIP","ENTER START DATE AND DATE OF SWITCH TO PARTNERSHIP",M1433="LEAVER FROM CAREER BREAK","ENTER DOL",M1433="LEAVER FROM OPT OUT","ENTER DOL",M1433="LEAVER FROM PARTNERSHIP","ENTER DOL",M1433="RETURN FROM CAREER BREAK","ENTER RETURN BACK DATE",M1433="INVALID COMBINATION","REVIEW INPUT",M1433="AWAITING INPUT","AWAITING INPUT",M1433="CONTINUOUS OPT OUT","",M1433="CONTINUOUS CAREER BREAK","",M1433="CONTINUOUS PARTNERSHIP","")</f>
        <v>AWAITING INPUT</v>
      </c>
      <c r="S1433" s="11" t="str">
        <f t="shared" si="70"/>
        <v/>
      </c>
    </row>
    <row r="1434" spans="1:19" ht="20.25" x14ac:dyDescent="0.25">
      <c r="A1434" s="46"/>
      <c r="B1434" s="46"/>
      <c r="C1434" s="46"/>
      <c r="D1434" s="46"/>
      <c r="E1434" s="46"/>
      <c r="F1434" s="46"/>
      <c r="G1434" s="46"/>
      <c r="H1434" s="46"/>
      <c r="J1434" s="16"/>
      <c r="K1434" s="16"/>
      <c r="L1434" s="16"/>
      <c r="M1434" s="11" t="str">
        <f t="shared" si="69"/>
        <v>AWAITING INPUT</v>
      </c>
      <c r="O1434" s="15"/>
      <c r="P1434" s="13" t="str">
        <f t="shared" si="71"/>
        <v>←</v>
      </c>
      <c r="Q1434" s="7" t="str" cm="1">
        <f t="array" ref="Q1434">_xlfn.IFS(M1434="ACTIVE","",M1434="LEAVER","ENTER DOL",M1434="LEAVER @ 31/03","ENTER DOL",M1434="OPT OUT","ENTER OPT OUT DATE",M1434="CAREER BREAK","ENTER START DATE OF CAREER BREAK",M1434="DEATH IN SERVICE","ENTER DATE OF DEATH",M1434="SWITCH TO PARTNERSHIP","ENTER SWITCH DATE",M1434="SWITCH TO ALPHA","ENTER SWITCH DATE",M1434="NEW JOINER","ENTER EMPLOYMENT START DATE",M1434="OPT IN","ENTER OPT IN DATE",M1434="NEW JOINER / LEAVER","ENTER START DATE AND DOL",M1434="NEW JOINER / OPT OUT","ENTER START DATE AND DATE OF OPT OUT",M1434="NEW JOINER / PARTNERSHIP","ENTER START DATE AND DATE OF SWITCH TO PARTNERSHIP",M1434="LEAVER FROM CAREER BREAK","ENTER DOL",M1434="LEAVER FROM OPT OUT","ENTER DOL",M1434="LEAVER FROM PARTNERSHIP","ENTER DOL",M1434="RETURN FROM CAREER BREAK","ENTER RETURN BACK DATE",M1434="INVALID COMBINATION","REVIEW INPUT",M1434="AWAITING INPUT","AWAITING INPUT",M1434="CONTINUOUS OPT OUT","",M1434="CONTINUOUS CAREER BREAK","",M1434="CONTINUOUS PARTNERSHIP","")</f>
        <v>AWAITING INPUT</v>
      </c>
      <c r="S1434" s="11" t="str">
        <f t="shared" si="70"/>
        <v/>
      </c>
    </row>
    <row r="1435" spans="1:19" ht="20.25" x14ac:dyDescent="0.25">
      <c r="A1435" s="46"/>
      <c r="B1435" s="46"/>
      <c r="C1435" s="46"/>
      <c r="D1435" s="46"/>
      <c r="E1435" s="46"/>
      <c r="F1435" s="46"/>
      <c r="G1435" s="46"/>
      <c r="H1435" s="46"/>
      <c r="J1435" s="16"/>
      <c r="K1435" s="16"/>
      <c r="L1435" s="16"/>
      <c r="M1435" s="11" t="str">
        <f t="shared" si="69"/>
        <v>AWAITING INPUT</v>
      </c>
      <c r="O1435" s="15"/>
      <c r="P1435" s="13" t="str">
        <f t="shared" si="71"/>
        <v>←</v>
      </c>
      <c r="Q1435" s="7" t="str" cm="1">
        <f t="array" ref="Q1435">_xlfn.IFS(M1435="ACTIVE","",M1435="LEAVER","ENTER DOL",M1435="LEAVER @ 31/03","ENTER DOL",M1435="OPT OUT","ENTER OPT OUT DATE",M1435="CAREER BREAK","ENTER START DATE OF CAREER BREAK",M1435="DEATH IN SERVICE","ENTER DATE OF DEATH",M1435="SWITCH TO PARTNERSHIP","ENTER SWITCH DATE",M1435="SWITCH TO ALPHA","ENTER SWITCH DATE",M1435="NEW JOINER","ENTER EMPLOYMENT START DATE",M1435="OPT IN","ENTER OPT IN DATE",M1435="NEW JOINER / LEAVER","ENTER START DATE AND DOL",M1435="NEW JOINER / OPT OUT","ENTER START DATE AND DATE OF OPT OUT",M1435="NEW JOINER / PARTNERSHIP","ENTER START DATE AND DATE OF SWITCH TO PARTNERSHIP",M1435="LEAVER FROM CAREER BREAK","ENTER DOL",M1435="LEAVER FROM OPT OUT","ENTER DOL",M1435="LEAVER FROM PARTNERSHIP","ENTER DOL",M1435="RETURN FROM CAREER BREAK","ENTER RETURN BACK DATE",M1435="INVALID COMBINATION","REVIEW INPUT",M1435="AWAITING INPUT","AWAITING INPUT",M1435="CONTINUOUS OPT OUT","",M1435="CONTINUOUS CAREER BREAK","",M1435="CONTINUOUS PARTNERSHIP","")</f>
        <v>AWAITING INPUT</v>
      </c>
      <c r="S1435" s="11" t="str">
        <f t="shared" si="70"/>
        <v/>
      </c>
    </row>
    <row r="1436" spans="1:19" ht="20.25" x14ac:dyDescent="0.25">
      <c r="A1436" s="46"/>
      <c r="B1436" s="46"/>
      <c r="C1436" s="46"/>
      <c r="D1436" s="46"/>
      <c r="E1436" s="46"/>
      <c r="F1436" s="46"/>
      <c r="G1436" s="46"/>
      <c r="H1436" s="46"/>
      <c r="J1436" s="16"/>
      <c r="K1436" s="16"/>
      <c r="L1436" s="16"/>
      <c r="M1436" s="11" t="str">
        <f t="shared" si="69"/>
        <v>AWAITING INPUT</v>
      </c>
      <c r="O1436" s="15"/>
      <c r="P1436" s="13" t="str">
        <f t="shared" si="71"/>
        <v>←</v>
      </c>
      <c r="Q1436" s="7" t="str" cm="1">
        <f t="array" ref="Q1436">_xlfn.IFS(M1436="ACTIVE","",M1436="LEAVER","ENTER DOL",M1436="LEAVER @ 31/03","ENTER DOL",M1436="OPT OUT","ENTER OPT OUT DATE",M1436="CAREER BREAK","ENTER START DATE OF CAREER BREAK",M1436="DEATH IN SERVICE","ENTER DATE OF DEATH",M1436="SWITCH TO PARTNERSHIP","ENTER SWITCH DATE",M1436="SWITCH TO ALPHA","ENTER SWITCH DATE",M1436="NEW JOINER","ENTER EMPLOYMENT START DATE",M1436="OPT IN","ENTER OPT IN DATE",M1436="NEW JOINER / LEAVER","ENTER START DATE AND DOL",M1436="NEW JOINER / OPT OUT","ENTER START DATE AND DATE OF OPT OUT",M1436="NEW JOINER / PARTNERSHIP","ENTER START DATE AND DATE OF SWITCH TO PARTNERSHIP",M1436="LEAVER FROM CAREER BREAK","ENTER DOL",M1436="LEAVER FROM OPT OUT","ENTER DOL",M1436="LEAVER FROM PARTNERSHIP","ENTER DOL",M1436="RETURN FROM CAREER BREAK","ENTER RETURN BACK DATE",M1436="INVALID COMBINATION","REVIEW INPUT",M1436="AWAITING INPUT","AWAITING INPUT",M1436="CONTINUOUS OPT OUT","",M1436="CONTINUOUS CAREER BREAK","",M1436="CONTINUOUS PARTNERSHIP","")</f>
        <v>AWAITING INPUT</v>
      </c>
      <c r="S1436" s="11" t="str">
        <f t="shared" si="70"/>
        <v/>
      </c>
    </row>
    <row r="1437" spans="1:19" ht="20.25" x14ac:dyDescent="0.25">
      <c r="A1437" s="46"/>
      <c r="B1437" s="46"/>
      <c r="C1437" s="46"/>
      <c r="D1437" s="46"/>
      <c r="E1437" s="46"/>
      <c r="F1437" s="46"/>
      <c r="G1437" s="46"/>
      <c r="H1437" s="46"/>
      <c r="J1437" s="16"/>
      <c r="K1437" s="16"/>
      <c r="L1437" s="16"/>
      <c r="M1437" s="11" t="str">
        <f t="shared" si="69"/>
        <v>AWAITING INPUT</v>
      </c>
      <c r="O1437" s="15"/>
      <c r="P1437" s="13" t="str">
        <f t="shared" si="71"/>
        <v>←</v>
      </c>
      <c r="Q1437" s="7" t="str" cm="1">
        <f t="array" ref="Q1437">_xlfn.IFS(M1437="ACTIVE","",M1437="LEAVER","ENTER DOL",M1437="LEAVER @ 31/03","ENTER DOL",M1437="OPT OUT","ENTER OPT OUT DATE",M1437="CAREER BREAK","ENTER START DATE OF CAREER BREAK",M1437="DEATH IN SERVICE","ENTER DATE OF DEATH",M1437="SWITCH TO PARTNERSHIP","ENTER SWITCH DATE",M1437="SWITCH TO ALPHA","ENTER SWITCH DATE",M1437="NEW JOINER","ENTER EMPLOYMENT START DATE",M1437="OPT IN","ENTER OPT IN DATE",M1437="NEW JOINER / LEAVER","ENTER START DATE AND DOL",M1437="NEW JOINER / OPT OUT","ENTER START DATE AND DATE OF OPT OUT",M1437="NEW JOINER / PARTNERSHIP","ENTER START DATE AND DATE OF SWITCH TO PARTNERSHIP",M1437="LEAVER FROM CAREER BREAK","ENTER DOL",M1437="LEAVER FROM OPT OUT","ENTER DOL",M1437="LEAVER FROM PARTNERSHIP","ENTER DOL",M1437="RETURN FROM CAREER BREAK","ENTER RETURN BACK DATE",M1437="INVALID COMBINATION","REVIEW INPUT",M1437="AWAITING INPUT","AWAITING INPUT",M1437="CONTINUOUS OPT OUT","",M1437="CONTINUOUS CAREER BREAK","",M1437="CONTINUOUS PARTNERSHIP","")</f>
        <v>AWAITING INPUT</v>
      </c>
      <c r="S1437" s="11" t="str">
        <f t="shared" si="70"/>
        <v/>
      </c>
    </row>
    <row r="1438" spans="1:19" ht="20.25" x14ac:dyDescent="0.25">
      <c r="A1438" s="46"/>
      <c r="B1438" s="46"/>
      <c r="C1438" s="46"/>
      <c r="D1438" s="46"/>
      <c r="E1438" s="46"/>
      <c r="F1438" s="46"/>
      <c r="G1438" s="46"/>
      <c r="H1438" s="46"/>
      <c r="J1438" s="16"/>
      <c r="K1438" s="16"/>
      <c r="L1438" s="16"/>
      <c r="M1438" s="11" t="str">
        <f t="shared" si="69"/>
        <v>AWAITING INPUT</v>
      </c>
      <c r="O1438" s="15"/>
      <c r="P1438" s="13" t="str">
        <f t="shared" si="71"/>
        <v>←</v>
      </c>
      <c r="Q1438" s="7" t="str" cm="1">
        <f t="array" ref="Q1438">_xlfn.IFS(M1438="ACTIVE","",M1438="LEAVER","ENTER DOL",M1438="LEAVER @ 31/03","ENTER DOL",M1438="OPT OUT","ENTER OPT OUT DATE",M1438="CAREER BREAK","ENTER START DATE OF CAREER BREAK",M1438="DEATH IN SERVICE","ENTER DATE OF DEATH",M1438="SWITCH TO PARTNERSHIP","ENTER SWITCH DATE",M1438="SWITCH TO ALPHA","ENTER SWITCH DATE",M1438="NEW JOINER","ENTER EMPLOYMENT START DATE",M1438="OPT IN","ENTER OPT IN DATE",M1438="NEW JOINER / LEAVER","ENTER START DATE AND DOL",M1438="NEW JOINER / OPT OUT","ENTER START DATE AND DATE OF OPT OUT",M1438="NEW JOINER / PARTNERSHIP","ENTER START DATE AND DATE OF SWITCH TO PARTNERSHIP",M1438="LEAVER FROM CAREER BREAK","ENTER DOL",M1438="LEAVER FROM OPT OUT","ENTER DOL",M1438="LEAVER FROM PARTNERSHIP","ENTER DOL",M1438="RETURN FROM CAREER BREAK","ENTER RETURN BACK DATE",M1438="INVALID COMBINATION","REVIEW INPUT",M1438="AWAITING INPUT","AWAITING INPUT",M1438="CONTINUOUS OPT OUT","",M1438="CONTINUOUS CAREER BREAK","",M1438="CONTINUOUS PARTNERSHIP","")</f>
        <v>AWAITING INPUT</v>
      </c>
      <c r="S1438" s="11" t="str">
        <f t="shared" si="70"/>
        <v/>
      </c>
    </row>
    <row r="1439" spans="1:19" ht="20.25" x14ac:dyDescent="0.25">
      <c r="A1439" s="46"/>
      <c r="B1439" s="46"/>
      <c r="C1439" s="46"/>
      <c r="D1439" s="46"/>
      <c r="E1439" s="46"/>
      <c r="F1439" s="46"/>
      <c r="G1439" s="46"/>
      <c r="H1439" s="46"/>
      <c r="J1439" s="16"/>
      <c r="K1439" s="16"/>
      <c r="L1439" s="16"/>
      <c r="M1439" s="11" t="str">
        <f t="shared" si="69"/>
        <v>AWAITING INPUT</v>
      </c>
      <c r="O1439" s="15"/>
      <c r="P1439" s="13" t="str">
        <f t="shared" si="71"/>
        <v>←</v>
      </c>
      <c r="Q1439" s="7" t="str" cm="1">
        <f t="array" ref="Q1439">_xlfn.IFS(M1439="ACTIVE","",M1439="LEAVER","ENTER DOL",M1439="LEAVER @ 31/03","ENTER DOL",M1439="OPT OUT","ENTER OPT OUT DATE",M1439="CAREER BREAK","ENTER START DATE OF CAREER BREAK",M1439="DEATH IN SERVICE","ENTER DATE OF DEATH",M1439="SWITCH TO PARTNERSHIP","ENTER SWITCH DATE",M1439="SWITCH TO ALPHA","ENTER SWITCH DATE",M1439="NEW JOINER","ENTER EMPLOYMENT START DATE",M1439="OPT IN","ENTER OPT IN DATE",M1439="NEW JOINER / LEAVER","ENTER START DATE AND DOL",M1439="NEW JOINER / OPT OUT","ENTER START DATE AND DATE OF OPT OUT",M1439="NEW JOINER / PARTNERSHIP","ENTER START DATE AND DATE OF SWITCH TO PARTNERSHIP",M1439="LEAVER FROM CAREER BREAK","ENTER DOL",M1439="LEAVER FROM OPT OUT","ENTER DOL",M1439="LEAVER FROM PARTNERSHIP","ENTER DOL",M1439="RETURN FROM CAREER BREAK","ENTER RETURN BACK DATE",M1439="INVALID COMBINATION","REVIEW INPUT",M1439="AWAITING INPUT","AWAITING INPUT",M1439="CONTINUOUS OPT OUT","",M1439="CONTINUOUS CAREER BREAK","",M1439="CONTINUOUS PARTNERSHIP","")</f>
        <v>AWAITING INPUT</v>
      </c>
      <c r="S1439" s="11" t="str">
        <f t="shared" si="70"/>
        <v/>
      </c>
    </row>
    <row r="1440" spans="1:19" ht="20.25" x14ac:dyDescent="0.25">
      <c r="A1440" s="46"/>
      <c r="B1440" s="46"/>
      <c r="C1440" s="46"/>
      <c r="D1440" s="46"/>
      <c r="E1440" s="46"/>
      <c r="F1440" s="46"/>
      <c r="G1440" s="46"/>
      <c r="H1440" s="46"/>
      <c r="J1440" s="16"/>
      <c r="K1440" s="16"/>
      <c r="L1440" s="16"/>
      <c r="M1440" s="11" t="str">
        <f t="shared" si="69"/>
        <v>AWAITING INPUT</v>
      </c>
      <c r="O1440" s="15"/>
      <c r="P1440" s="13" t="str">
        <f t="shared" si="71"/>
        <v>←</v>
      </c>
      <c r="Q1440" s="7" t="str" cm="1">
        <f t="array" ref="Q1440">_xlfn.IFS(M1440="ACTIVE","",M1440="LEAVER","ENTER DOL",M1440="LEAVER @ 31/03","ENTER DOL",M1440="OPT OUT","ENTER OPT OUT DATE",M1440="CAREER BREAK","ENTER START DATE OF CAREER BREAK",M1440="DEATH IN SERVICE","ENTER DATE OF DEATH",M1440="SWITCH TO PARTNERSHIP","ENTER SWITCH DATE",M1440="SWITCH TO ALPHA","ENTER SWITCH DATE",M1440="NEW JOINER","ENTER EMPLOYMENT START DATE",M1440="OPT IN","ENTER OPT IN DATE",M1440="NEW JOINER / LEAVER","ENTER START DATE AND DOL",M1440="NEW JOINER / OPT OUT","ENTER START DATE AND DATE OF OPT OUT",M1440="NEW JOINER / PARTNERSHIP","ENTER START DATE AND DATE OF SWITCH TO PARTNERSHIP",M1440="LEAVER FROM CAREER BREAK","ENTER DOL",M1440="LEAVER FROM OPT OUT","ENTER DOL",M1440="LEAVER FROM PARTNERSHIP","ENTER DOL",M1440="RETURN FROM CAREER BREAK","ENTER RETURN BACK DATE",M1440="INVALID COMBINATION","REVIEW INPUT",M1440="AWAITING INPUT","AWAITING INPUT",M1440="CONTINUOUS OPT OUT","",M1440="CONTINUOUS CAREER BREAK","",M1440="CONTINUOUS PARTNERSHIP","")</f>
        <v>AWAITING INPUT</v>
      </c>
      <c r="S1440" s="11" t="str">
        <f t="shared" si="70"/>
        <v/>
      </c>
    </row>
    <row r="1441" spans="1:19" ht="20.25" x14ac:dyDescent="0.25">
      <c r="A1441" s="46"/>
      <c r="B1441" s="46"/>
      <c r="C1441" s="46"/>
      <c r="D1441" s="46"/>
      <c r="E1441" s="46"/>
      <c r="F1441" s="46"/>
      <c r="G1441" s="46"/>
      <c r="H1441" s="46"/>
      <c r="J1441" s="16"/>
      <c r="K1441" s="16"/>
      <c r="L1441" s="16"/>
      <c r="M1441" s="11" t="str">
        <f t="shared" si="69"/>
        <v>AWAITING INPUT</v>
      </c>
      <c r="O1441" s="15"/>
      <c r="P1441" s="13" t="str">
        <f t="shared" si="71"/>
        <v>←</v>
      </c>
      <c r="Q1441" s="7" t="str" cm="1">
        <f t="array" ref="Q1441">_xlfn.IFS(M1441="ACTIVE","",M1441="LEAVER","ENTER DOL",M1441="LEAVER @ 31/03","ENTER DOL",M1441="OPT OUT","ENTER OPT OUT DATE",M1441="CAREER BREAK","ENTER START DATE OF CAREER BREAK",M1441="DEATH IN SERVICE","ENTER DATE OF DEATH",M1441="SWITCH TO PARTNERSHIP","ENTER SWITCH DATE",M1441="SWITCH TO ALPHA","ENTER SWITCH DATE",M1441="NEW JOINER","ENTER EMPLOYMENT START DATE",M1441="OPT IN","ENTER OPT IN DATE",M1441="NEW JOINER / LEAVER","ENTER START DATE AND DOL",M1441="NEW JOINER / OPT OUT","ENTER START DATE AND DATE OF OPT OUT",M1441="NEW JOINER / PARTNERSHIP","ENTER START DATE AND DATE OF SWITCH TO PARTNERSHIP",M1441="LEAVER FROM CAREER BREAK","ENTER DOL",M1441="LEAVER FROM OPT OUT","ENTER DOL",M1441="LEAVER FROM PARTNERSHIP","ENTER DOL",M1441="RETURN FROM CAREER BREAK","ENTER RETURN BACK DATE",M1441="INVALID COMBINATION","REVIEW INPUT",M1441="AWAITING INPUT","AWAITING INPUT",M1441="CONTINUOUS OPT OUT","",M1441="CONTINUOUS CAREER BREAK","",M1441="CONTINUOUS PARTNERSHIP","")</f>
        <v>AWAITING INPUT</v>
      </c>
      <c r="S1441" s="11" t="str">
        <f t="shared" si="70"/>
        <v/>
      </c>
    </row>
    <row r="1442" spans="1:19" ht="20.25" x14ac:dyDescent="0.25">
      <c r="A1442" s="46"/>
      <c r="B1442" s="46"/>
      <c r="C1442" s="46"/>
      <c r="D1442" s="46"/>
      <c r="E1442" s="46"/>
      <c r="F1442" s="46"/>
      <c r="G1442" s="46"/>
      <c r="H1442" s="46"/>
      <c r="J1442" s="16"/>
      <c r="K1442" s="16"/>
      <c r="L1442" s="16"/>
      <c r="M1442" s="11" t="str">
        <f t="shared" si="69"/>
        <v>AWAITING INPUT</v>
      </c>
      <c r="O1442" s="15"/>
      <c r="P1442" s="13" t="str">
        <f t="shared" si="71"/>
        <v>←</v>
      </c>
      <c r="Q1442" s="7" t="str" cm="1">
        <f t="array" ref="Q1442">_xlfn.IFS(M1442="ACTIVE","",M1442="LEAVER","ENTER DOL",M1442="LEAVER @ 31/03","ENTER DOL",M1442="OPT OUT","ENTER OPT OUT DATE",M1442="CAREER BREAK","ENTER START DATE OF CAREER BREAK",M1442="DEATH IN SERVICE","ENTER DATE OF DEATH",M1442="SWITCH TO PARTNERSHIP","ENTER SWITCH DATE",M1442="SWITCH TO ALPHA","ENTER SWITCH DATE",M1442="NEW JOINER","ENTER EMPLOYMENT START DATE",M1442="OPT IN","ENTER OPT IN DATE",M1442="NEW JOINER / LEAVER","ENTER START DATE AND DOL",M1442="NEW JOINER / OPT OUT","ENTER START DATE AND DATE OF OPT OUT",M1442="NEW JOINER / PARTNERSHIP","ENTER START DATE AND DATE OF SWITCH TO PARTNERSHIP",M1442="LEAVER FROM CAREER BREAK","ENTER DOL",M1442="LEAVER FROM OPT OUT","ENTER DOL",M1442="LEAVER FROM PARTNERSHIP","ENTER DOL",M1442="RETURN FROM CAREER BREAK","ENTER RETURN BACK DATE",M1442="INVALID COMBINATION","REVIEW INPUT",M1442="AWAITING INPUT","AWAITING INPUT",M1442="CONTINUOUS OPT OUT","",M1442="CONTINUOUS CAREER BREAK","",M1442="CONTINUOUS PARTNERSHIP","")</f>
        <v>AWAITING INPUT</v>
      </c>
      <c r="S1442" s="11" t="str">
        <f t="shared" si="70"/>
        <v/>
      </c>
    </row>
    <row r="1443" spans="1:19" ht="20.25" x14ac:dyDescent="0.25">
      <c r="A1443" s="46"/>
      <c r="B1443" s="46"/>
      <c r="C1443" s="46"/>
      <c r="D1443" s="46"/>
      <c r="E1443" s="46"/>
      <c r="F1443" s="46"/>
      <c r="G1443" s="46"/>
      <c r="H1443" s="46"/>
      <c r="J1443" s="16"/>
      <c r="K1443" s="16"/>
      <c r="L1443" s="16"/>
      <c r="M1443" s="11" t="str">
        <f t="shared" si="69"/>
        <v>AWAITING INPUT</v>
      </c>
      <c r="O1443" s="15"/>
      <c r="P1443" s="13" t="str">
        <f t="shared" si="71"/>
        <v>←</v>
      </c>
      <c r="Q1443" s="7" t="str" cm="1">
        <f t="array" ref="Q1443">_xlfn.IFS(M1443="ACTIVE","",M1443="LEAVER","ENTER DOL",M1443="LEAVER @ 31/03","ENTER DOL",M1443="OPT OUT","ENTER OPT OUT DATE",M1443="CAREER BREAK","ENTER START DATE OF CAREER BREAK",M1443="DEATH IN SERVICE","ENTER DATE OF DEATH",M1443="SWITCH TO PARTNERSHIP","ENTER SWITCH DATE",M1443="SWITCH TO ALPHA","ENTER SWITCH DATE",M1443="NEW JOINER","ENTER EMPLOYMENT START DATE",M1443="OPT IN","ENTER OPT IN DATE",M1443="NEW JOINER / LEAVER","ENTER START DATE AND DOL",M1443="NEW JOINER / OPT OUT","ENTER START DATE AND DATE OF OPT OUT",M1443="NEW JOINER / PARTNERSHIP","ENTER START DATE AND DATE OF SWITCH TO PARTNERSHIP",M1443="LEAVER FROM CAREER BREAK","ENTER DOL",M1443="LEAVER FROM OPT OUT","ENTER DOL",M1443="LEAVER FROM PARTNERSHIP","ENTER DOL",M1443="RETURN FROM CAREER BREAK","ENTER RETURN BACK DATE",M1443="INVALID COMBINATION","REVIEW INPUT",M1443="AWAITING INPUT","AWAITING INPUT",M1443="CONTINUOUS OPT OUT","",M1443="CONTINUOUS CAREER BREAK","",M1443="CONTINUOUS PARTNERSHIP","")</f>
        <v>AWAITING INPUT</v>
      </c>
      <c r="S1443" s="11" t="str">
        <f t="shared" si="70"/>
        <v/>
      </c>
    </row>
    <row r="1444" spans="1:19" ht="20.25" x14ac:dyDescent="0.25">
      <c r="A1444" s="46"/>
      <c r="B1444" s="46"/>
      <c r="C1444" s="46"/>
      <c r="D1444" s="46"/>
      <c r="E1444" s="46"/>
      <c r="F1444" s="46"/>
      <c r="G1444" s="46"/>
      <c r="H1444" s="46"/>
      <c r="J1444" s="16"/>
      <c r="K1444" s="16"/>
      <c r="L1444" s="16"/>
      <c r="M1444" s="11" t="str">
        <f t="shared" si="69"/>
        <v>AWAITING INPUT</v>
      </c>
      <c r="O1444" s="15"/>
      <c r="P1444" s="13" t="str">
        <f t="shared" si="71"/>
        <v>←</v>
      </c>
      <c r="Q1444" s="7" t="str" cm="1">
        <f t="array" ref="Q1444">_xlfn.IFS(M1444="ACTIVE","",M1444="LEAVER","ENTER DOL",M1444="LEAVER @ 31/03","ENTER DOL",M1444="OPT OUT","ENTER OPT OUT DATE",M1444="CAREER BREAK","ENTER START DATE OF CAREER BREAK",M1444="DEATH IN SERVICE","ENTER DATE OF DEATH",M1444="SWITCH TO PARTNERSHIP","ENTER SWITCH DATE",M1444="SWITCH TO ALPHA","ENTER SWITCH DATE",M1444="NEW JOINER","ENTER EMPLOYMENT START DATE",M1444="OPT IN","ENTER OPT IN DATE",M1444="NEW JOINER / LEAVER","ENTER START DATE AND DOL",M1444="NEW JOINER / OPT OUT","ENTER START DATE AND DATE OF OPT OUT",M1444="NEW JOINER / PARTNERSHIP","ENTER START DATE AND DATE OF SWITCH TO PARTNERSHIP",M1444="LEAVER FROM CAREER BREAK","ENTER DOL",M1444="LEAVER FROM OPT OUT","ENTER DOL",M1444="LEAVER FROM PARTNERSHIP","ENTER DOL",M1444="RETURN FROM CAREER BREAK","ENTER RETURN BACK DATE",M1444="INVALID COMBINATION","REVIEW INPUT",M1444="AWAITING INPUT","AWAITING INPUT",M1444="CONTINUOUS OPT OUT","",M1444="CONTINUOUS CAREER BREAK","",M1444="CONTINUOUS PARTNERSHIP","")</f>
        <v>AWAITING INPUT</v>
      </c>
      <c r="S1444" s="11" t="str">
        <f t="shared" si="70"/>
        <v/>
      </c>
    </row>
    <row r="1445" spans="1:19" ht="20.25" x14ac:dyDescent="0.25">
      <c r="A1445" s="46"/>
      <c r="B1445" s="46"/>
      <c r="C1445" s="46"/>
      <c r="D1445" s="46"/>
      <c r="E1445" s="46"/>
      <c r="F1445" s="46"/>
      <c r="G1445" s="46"/>
      <c r="H1445" s="46"/>
      <c r="J1445" s="16"/>
      <c r="K1445" s="16"/>
      <c r="L1445" s="16"/>
      <c r="M1445" s="11" t="str">
        <f t="shared" si="69"/>
        <v>AWAITING INPUT</v>
      </c>
      <c r="O1445" s="15"/>
      <c r="P1445" s="13" t="str">
        <f t="shared" si="71"/>
        <v>←</v>
      </c>
      <c r="Q1445" s="7" t="str" cm="1">
        <f t="array" ref="Q1445">_xlfn.IFS(M1445="ACTIVE","",M1445="LEAVER","ENTER DOL",M1445="LEAVER @ 31/03","ENTER DOL",M1445="OPT OUT","ENTER OPT OUT DATE",M1445="CAREER BREAK","ENTER START DATE OF CAREER BREAK",M1445="DEATH IN SERVICE","ENTER DATE OF DEATH",M1445="SWITCH TO PARTNERSHIP","ENTER SWITCH DATE",M1445="SWITCH TO ALPHA","ENTER SWITCH DATE",M1445="NEW JOINER","ENTER EMPLOYMENT START DATE",M1445="OPT IN","ENTER OPT IN DATE",M1445="NEW JOINER / LEAVER","ENTER START DATE AND DOL",M1445="NEW JOINER / OPT OUT","ENTER START DATE AND DATE OF OPT OUT",M1445="NEW JOINER / PARTNERSHIP","ENTER START DATE AND DATE OF SWITCH TO PARTNERSHIP",M1445="LEAVER FROM CAREER BREAK","ENTER DOL",M1445="LEAVER FROM OPT OUT","ENTER DOL",M1445="LEAVER FROM PARTNERSHIP","ENTER DOL",M1445="RETURN FROM CAREER BREAK","ENTER RETURN BACK DATE",M1445="INVALID COMBINATION","REVIEW INPUT",M1445="AWAITING INPUT","AWAITING INPUT",M1445="CONTINUOUS OPT OUT","",M1445="CONTINUOUS CAREER BREAK","",M1445="CONTINUOUS PARTNERSHIP","")</f>
        <v>AWAITING INPUT</v>
      </c>
      <c r="S1445" s="11" t="str">
        <f t="shared" si="70"/>
        <v/>
      </c>
    </row>
    <row r="1446" spans="1:19" ht="20.25" x14ac:dyDescent="0.25">
      <c r="A1446" s="46"/>
      <c r="B1446" s="46"/>
      <c r="C1446" s="46"/>
      <c r="D1446" s="46"/>
      <c r="E1446" s="46"/>
      <c r="F1446" s="46"/>
      <c r="G1446" s="46"/>
      <c r="H1446" s="46"/>
      <c r="J1446" s="16"/>
      <c r="K1446" s="16"/>
      <c r="L1446" s="16"/>
      <c r="M1446" s="11" t="str">
        <f t="shared" si="69"/>
        <v>AWAITING INPUT</v>
      </c>
      <c r="O1446" s="15"/>
      <c r="P1446" s="13" t="str">
        <f t="shared" si="71"/>
        <v>←</v>
      </c>
      <c r="Q1446" s="7" t="str" cm="1">
        <f t="array" ref="Q1446">_xlfn.IFS(M1446="ACTIVE","",M1446="LEAVER","ENTER DOL",M1446="LEAVER @ 31/03","ENTER DOL",M1446="OPT OUT","ENTER OPT OUT DATE",M1446="CAREER BREAK","ENTER START DATE OF CAREER BREAK",M1446="DEATH IN SERVICE","ENTER DATE OF DEATH",M1446="SWITCH TO PARTNERSHIP","ENTER SWITCH DATE",M1446="SWITCH TO ALPHA","ENTER SWITCH DATE",M1446="NEW JOINER","ENTER EMPLOYMENT START DATE",M1446="OPT IN","ENTER OPT IN DATE",M1446="NEW JOINER / LEAVER","ENTER START DATE AND DOL",M1446="NEW JOINER / OPT OUT","ENTER START DATE AND DATE OF OPT OUT",M1446="NEW JOINER / PARTNERSHIP","ENTER START DATE AND DATE OF SWITCH TO PARTNERSHIP",M1446="LEAVER FROM CAREER BREAK","ENTER DOL",M1446="LEAVER FROM OPT OUT","ENTER DOL",M1446="LEAVER FROM PARTNERSHIP","ENTER DOL",M1446="RETURN FROM CAREER BREAK","ENTER RETURN BACK DATE",M1446="INVALID COMBINATION","REVIEW INPUT",M1446="AWAITING INPUT","AWAITING INPUT",M1446="CONTINUOUS OPT OUT","",M1446="CONTINUOUS CAREER BREAK","",M1446="CONTINUOUS PARTNERSHIP","")</f>
        <v>AWAITING INPUT</v>
      </c>
      <c r="S1446" s="11" t="str">
        <f t="shared" si="70"/>
        <v/>
      </c>
    </row>
    <row r="1447" spans="1:19" ht="20.25" x14ac:dyDescent="0.25">
      <c r="A1447" s="46"/>
      <c r="B1447" s="46"/>
      <c r="C1447" s="46"/>
      <c r="D1447" s="46"/>
      <c r="E1447" s="46"/>
      <c r="F1447" s="46"/>
      <c r="G1447" s="46"/>
      <c r="H1447" s="46"/>
      <c r="J1447" s="16"/>
      <c r="K1447" s="16"/>
      <c r="L1447" s="16"/>
      <c r="M1447" s="11" t="str">
        <f t="shared" si="69"/>
        <v>AWAITING INPUT</v>
      </c>
      <c r="O1447" s="15"/>
      <c r="P1447" s="13" t="str">
        <f t="shared" si="71"/>
        <v>←</v>
      </c>
      <c r="Q1447" s="7" t="str" cm="1">
        <f t="array" ref="Q1447">_xlfn.IFS(M1447="ACTIVE","",M1447="LEAVER","ENTER DOL",M1447="LEAVER @ 31/03","ENTER DOL",M1447="OPT OUT","ENTER OPT OUT DATE",M1447="CAREER BREAK","ENTER START DATE OF CAREER BREAK",M1447="DEATH IN SERVICE","ENTER DATE OF DEATH",M1447="SWITCH TO PARTNERSHIP","ENTER SWITCH DATE",M1447="SWITCH TO ALPHA","ENTER SWITCH DATE",M1447="NEW JOINER","ENTER EMPLOYMENT START DATE",M1447="OPT IN","ENTER OPT IN DATE",M1447="NEW JOINER / LEAVER","ENTER START DATE AND DOL",M1447="NEW JOINER / OPT OUT","ENTER START DATE AND DATE OF OPT OUT",M1447="NEW JOINER / PARTNERSHIP","ENTER START DATE AND DATE OF SWITCH TO PARTNERSHIP",M1447="LEAVER FROM CAREER BREAK","ENTER DOL",M1447="LEAVER FROM OPT OUT","ENTER DOL",M1447="LEAVER FROM PARTNERSHIP","ENTER DOL",M1447="RETURN FROM CAREER BREAK","ENTER RETURN BACK DATE",M1447="INVALID COMBINATION","REVIEW INPUT",M1447="AWAITING INPUT","AWAITING INPUT",M1447="CONTINUOUS OPT OUT","",M1447="CONTINUOUS CAREER BREAK","",M1447="CONTINUOUS PARTNERSHIP","")</f>
        <v>AWAITING INPUT</v>
      </c>
      <c r="S1447" s="11" t="str">
        <f t="shared" si="70"/>
        <v/>
      </c>
    </row>
    <row r="1448" spans="1:19" ht="20.25" x14ac:dyDescent="0.25">
      <c r="A1448" s="46"/>
      <c r="B1448" s="46"/>
      <c r="C1448" s="46"/>
      <c r="D1448" s="46"/>
      <c r="E1448" s="46"/>
      <c r="F1448" s="46"/>
      <c r="G1448" s="46"/>
      <c r="H1448" s="46"/>
      <c r="J1448" s="16"/>
      <c r="K1448" s="16"/>
      <c r="L1448" s="16"/>
      <c r="M1448" s="11" t="str">
        <f t="shared" si="69"/>
        <v>AWAITING INPUT</v>
      </c>
      <c r="O1448" s="15"/>
      <c r="P1448" s="13" t="str">
        <f t="shared" si="71"/>
        <v>←</v>
      </c>
      <c r="Q1448" s="7" t="str" cm="1">
        <f t="array" ref="Q1448">_xlfn.IFS(M1448="ACTIVE","",M1448="LEAVER","ENTER DOL",M1448="LEAVER @ 31/03","ENTER DOL",M1448="OPT OUT","ENTER OPT OUT DATE",M1448="CAREER BREAK","ENTER START DATE OF CAREER BREAK",M1448="DEATH IN SERVICE","ENTER DATE OF DEATH",M1448="SWITCH TO PARTNERSHIP","ENTER SWITCH DATE",M1448="SWITCH TO ALPHA","ENTER SWITCH DATE",M1448="NEW JOINER","ENTER EMPLOYMENT START DATE",M1448="OPT IN","ENTER OPT IN DATE",M1448="NEW JOINER / LEAVER","ENTER START DATE AND DOL",M1448="NEW JOINER / OPT OUT","ENTER START DATE AND DATE OF OPT OUT",M1448="NEW JOINER / PARTNERSHIP","ENTER START DATE AND DATE OF SWITCH TO PARTNERSHIP",M1448="LEAVER FROM CAREER BREAK","ENTER DOL",M1448="LEAVER FROM OPT OUT","ENTER DOL",M1448="LEAVER FROM PARTNERSHIP","ENTER DOL",M1448="RETURN FROM CAREER BREAK","ENTER RETURN BACK DATE",M1448="INVALID COMBINATION","REVIEW INPUT",M1448="AWAITING INPUT","AWAITING INPUT",M1448="CONTINUOUS OPT OUT","",M1448="CONTINUOUS CAREER BREAK","",M1448="CONTINUOUS PARTNERSHIP","")</f>
        <v>AWAITING INPUT</v>
      </c>
      <c r="S1448" s="11" t="str">
        <f t="shared" si="70"/>
        <v/>
      </c>
    </row>
    <row r="1449" spans="1:19" ht="20.25" x14ac:dyDescent="0.25">
      <c r="A1449" s="46"/>
      <c r="B1449" s="46"/>
      <c r="C1449" s="46"/>
      <c r="D1449" s="46"/>
      <c r="E1449" s="46"/>
      <c r="F1449" s="46"/>
      <c r="G1449" s="46"/>
      <c r="H1449" s="46"/>
      <c r="J1449" s="16"/>
      <c r="K1449" s="16"/>
      <c r="L1449" s="16"/>
      <c r="M1449" s="11" t="str">
        <f t="shared" si="69"/>
        <v>AWAITING INPUT</v>
      </c>
      <c r="O1449" s="15"/>
      <c r="P1449" s="13" t="str">
        <f t="shared" si="71"/>
        <v>←</v>
      </c>
      <c r="Q1449" s="7" t="str" cm="1">
        <f t="array" ref="Q1449">_xlfn.IFS(M1449="ACTIVE","",M1449="LEAVER","ENTER DOL",M1449="LEAVER @ 31/03","ENTER DOL",M1449="OPT OUT","ENTER OPT OUT DATE",M1449="CAREER BREAK","ENTER START DATE OF CAREER BREAK",M1449="DEATH IN SERVICE","ENTER DATE OF DEATH",M1449="SWITCH TO PARTNERSHIP","ENTER SWITCH DATE",M1449="SWITCH TO ALPHA","ENTER SWITCH DATE",M1449="NEW JOINER","ENTER EMPLOYMENT START DATE",M1449="OPT IN","ENTER OPT IN DATE",M1449="NEW JOINER / LEAVER","ENTER START DATE AND DOL",M1449="NEW JOINER / OPT OUT","ENTER START DATE AND DATE OF OPT OUT",M1449="NEW JOINER / PARTNERSHIP","ENTER START DATE AND DATE OF SWITCH TO PARTNERSHIP",M1449="LEAVER FROM CAREER BREAK","ENTER DOL",M1449="LEAVER FROM OPT OUT","ENTER DOL",M1449="LEAVER FROM PARTNERSHIP","ENTER DOL",M1449="RETURN FROM CAREER BREAK","ENTER RETURN BACK DATE",M1449="INVALID COMBINATION","REVIEW INPUT",M1449="AWAITING INPUT","AWAITING INPUT",M1449="CONTINUOUS OPT OUT","",M1449="CONTINUOUS CAREER BREAK","",M1449="CONTINUOUS PARTNERSHIP","")</f>
        <v>AWAITING INPUT</v>
      </c>
      <c r="S1449" s="11" t="str">
        <f t="shared" si="70"/>
        <v/>
      </c>
    </row>
    <row r="1450" spans="1:19" ht="20.25" x14ac:dyDescent="0.25">
      <c r="A1450" s="46"/>
      <c r="B1450" s="46"/>
      <c r="C1450" s="46"/>
      <c r="D1450" s="46"/>
      <c r="E1450" s="46"/>
      <c r="F1450" s="46"/>
      <c r="G1450" s="46"/>
      <c r="H1450" s="46"/>
      <c r="J1450" s="16"/>
      <c r="K1450" s="16"/>
      <c r="L1450" s="16"/>
      <c r="M1450" s="11" t="str">
        <f t="shared" si="69"/>
        <v>AWAITING INPUT</v>
      </c>
      <c r="O1450" s="15"/>
      <c r="P1450" s="13" t="str">
        <f t="shared" si="71"/>
        <v>←</v>
      </c>
      <c r="Q1450" s="7" t="str" cm="1">
        <f t="array" ref="Q1450">_xlfn.IFS(M1450="ACTIVE","",M1450="LEAVER","ENTER DOL",M1450="LEAVER @ 31/03","ENTER DOL",M1450="OPT OUT","ENTER OPT OUT DATE",M1450="CAREER BREAK","ENTER START DATE OF CAREER BREAK",M1450="DEATH IN SERVICE","ENTER DATE OF DEATH",M1450="SWITCH TO PARTNERSHIP","ENTER SWITCH DATE",M1450="SWITCH TO ALPHA","ENTER SWITCH DATE",M1450="NEW JOINER","ENTER EMPLOYMENT START DATE",M1450="OPT IN","ENTER OPT IN DATE",M1450="NEW JOINER / LEAVER","ENTER START DATE AND DOL",M1450="NEW JOINER / OPT OUT","ENTER START DATE AND DATE OF OPT OUT",M1450="NEW JOINER / PARTNERSHIP","ENTER START DATE AND DATE OF SWITCH TO PARTNERSHIP",M1450="LEAVER FROM CAREER BREAK","ENTER DOL",M1450="LEAVER FROM OPT OUT","ENTER DOL",M1450="LEAVER FROM PARTNERSHIP","ENTER DOL",M1450="RETURN FROM CAREER BREAK","ENTER RETURN BACK DATE",M1450="INVALID COMBINATION","REVIEW INPUT",M1450="AWAITING INPUT","AWAITING INPUT",M1450="CONTINUOUS OPT OUT","",M1450="CONTINUOUS CAREER BREAK","",M1450="CONTINUOUS PARTNERSHIP","")</f>
        <v>AWAITING INPUT</v>
      </c>
      <c r="S1450" s="11" t="str">
        <f t="shared" si="70"/>
        <v/>
      </c>
    </row>
    <row r="1451" spans="1:19" ht="20.25" x14ac:dyDescent="0.25">
      <c r="A1451" s="46"/>
      <c r="B1451" s="46"/>
      <c r="C1451" s="46"/>
      <c r="D1451" s="46"/>
      <c r="E1451" s="46"/>
      <c r="F1451" s="46"/>
      <c r="G1451" s="46"/>
      <c r="H1451" s="46"/>
      <c r="J1451" s="16"/>
      <c r="K1451" s="16"/>
      <c r="L1451" s="16"/>
      <c r="M1451" s="11" t="str">
        <f t="shared" si="69"/>
        <v>AWAITING INPUT</v>
      </c>
      <c r="O1451" s="15"/>
      <c r="P1451" s="13" t="str">
        <f t="shared" si="71"/>
        <v>←</v>
      </c>
      <c r="Q1451" s="7" t="str" cm="1">
        <f t="array" ref="Q1451">_xlfn.IFS(M1451="ACTIVE","",M1451="LEAVER","ENTER DOL",M1451="LEAVER @ 31/03","ENTER DOL",M1451="OPT OUT","ENTER OPT OUT DATE",M1451="CAREER BREAK","ENTER START DATE OF CAREER BREAK",M1451="DEATH IN SERVICE","ENTER DATE OF DEATH",M1451="SWITCH TO PARTNERSHIP","ENTER SWITCH DATE",M1451="SWITCH TO ALPHA","ENTER SWITCH DATE",M1451="NEW JOINER","ENTER EMPLOYMENT START DATE",M1451="OPT IN","ENTER OPT IN DATE",M1451="NEW JOINER / LEAVER","ENTER START DATE AND DOL",M1451="NEW JOINER / OPT OUT","ENTER START DATE AND DATE OF OPT OUT",M1451="NEW JOINER / PARTNERSHIP","ENTER START DATE AND DATE OF SWITCH TO PARTNERSHIP",M1451="LEAVER FROM CAREER BREAK","ENTER DOL",M1451="LEAVER FROM OPT OUT","ENTER DOL",M1451="LEAVER FROM PARTNERSHIP","ENTER DOL",M1451="RETURN FROM CAREER BREAK","ENTER RETURN BACK DATE",M1451="INVALID COMBINATION","REVIEW INPUT",M1451="AWAITING INPUT","AWAITING INPUT",M1451="CONTINUOUS OPT OUT","",M1451="CONTINUOUS CAREER BREAK","",M1451="CONTINUOUS PARTNERSHIP","")</f>
        <v>AWAITING INPUT</v>
      </c>
      <c r="S1451" s="11" t="str">
        <f t="shared" si="70"/>
        <v/>
      </c>
    </row>
    <row r="1452" spans="1:19" ht="20.25" x14ac:dyDescent="0.25">
      <c r="A1452" s="46"/>
      <c r="B1452" s="46"/>
      <c r="C1452" s="46"/>
      <c r="D1452" s="46"/>
      <c r="E1452" s="46"/>
      <c r="F1452" s="46"/>
      <c r="G1452" s="46"/>
      <c r="H1452" s="46"/>
      <c r="J1452" s="16"/>
      <c r="K1452" s="16"/>
      <c r="L1452" s="16"/>
      <c r="M1452" s="11" t="str">
        <f t="shared" si="69"/>
        <v>AWAITING INPUT</v>
      </c>
      <c r="O1452" s="15"/>
      <c r="P1452" s="13" t="str">
        <f t="shared" si="71"/>
        <v>←</v>
      </c>
      <c r="Q1452" s="7" t="str" cm="1">
        <f t="array" ref="Q1452">_xlfn.IFS(M1452="ACTIVE","",M1452="LEAVER","ENTER DOL",M1452="LEAVER @ 31/03","ENTER DOL",M1452="OPT OUT","ENTER OPT OUT DATE",M1452="CAREER BREAK","ENTER START DATE OF CAREER BREAK",M1452="DEATH IN SERVICE","ENTER DATE OF DEATH",M1452="SWITCH TO PARTNERSHIP","ENTER SWITCH DATE",M1452="SWITCH TO ALPHA","ENTER SWITCH DATE",M1452="NEW JOINER","ENTER EMPLOYMENT START DATE",M1452="OPT IN","ENTER OPT IN DATE",M1452="NEW JOINER / LEAVER","ENTER START DATE AND DOL",M1452="NEW JOINER / OPT OUT","ENTER START DATE AND DATE OF OPT OUT",M1452="NEW JOINER / PARTNERSHIP","ENTER START DATE AND DATE OF SWITCH TO PARTNERSHIP",M1452="LEAVER FROM CAREER BREAK","ENTER DOL",M1452="LEAVER FROM OPT OUT","ENTER DOL",M1452="LEAVER FROM PARTNERSHIP","ENTER DOL",M1452="RETURN FROM CAREER BREAK","ENTER RETURN BACK DATE",M1452="INVALID COMBINATION","REVIEW INPUT",M1452="AWAITING INPUT","AWAITING INPUT",M1452="CONTINUOUS OPT OUT","",M1452="CONTINUOUS CAREER BREAK","",M1452="CONTINUOUS PARTNERSHIP","")</f>
        <v>AWAITING INPUT</v>
      </c>
      <c r="S1452" s="11" t="str">
        <f t="shared" si="70"/>
        <v/>
      </c>
    </row>
    <row r="1453" spans="1:19" ht="20.25" x14ac:dyDescent="0.25">
      <c r="A1453" s="46"/>
      <c r="B1453" s="46"/>
      <c r="C1453" s="46"/>
      <c r="D1453" s="46"/>
      <c r="E1453" s="46"/>
      <c r="F1453" s="46"/>
      <c r="G1453" s="46"/>
      <c r="H1453" s="46"/>
      <c r="J1453" s="16"/>
      <c r="K1453" s="16"/>
      <c r="L1453" s="16"/>
      <c r="M1453" s="11" t="str">
        <f t="shared" si="69"/>
        <v>AWAITING INPUT</v>
      </c>
      <c r="O1453" s="15"/>
      <c r="P1453" s="13" t="str">
        <f t="shared" si="71"/>
        <v>←</v>
      </c>
      <c r="Q1453" s="7" t="str" cm="1">
        <f t="array" ref="Q1453">_xlfn.IFS(M1453="ACTIVE","",M1453="LEAVER","ENTER DOL",M1453="LEAVER @ 31/03","ENTER DOL",M1453="OPT OUT","ENTER OPT OUT DATE",M1453="CAREER BREAK","ENTER START DATE OF CAREER BREAK",M1453="DEATH IN SERVICE","ENTER DATE OF DEATH",M1453="SWITCH TO PARTNERSHIP","ENTER SWITCH DATE",M1453="SWITCH TO ALPHA","ENTER SWITCH DATE",M1453="NEW JOINER","ENTER EMPLOYMENT START DATE",M1453="OPT IN","ENTER OPT IN DATE",M1453="NEW JOINER / LEAVER","ENTER START DATE AND DOL",M1453="NEW JOINER / OPT OUT","ENTER START DATE AND DATE OF OPT OUT",M1453="NEW JOINER / PARTNERSHIP","ENTER START DATE AND DATE OF SWITCH TO PARTNERSHIP",M1453="LEAVER FROM CAREER BREAK","ENTER DOL",M1453="LEAVER FROM OPT OUT","ENTER DOL",M1453="LEAVER FROM PARTNERSHIP","ENTER DOL",M1453="RETURN FROM CAREER BREAK","ENTER RETURN BACK DATE",M1453="INVALID COMBINATION","REVIEW INPUT",M1453="AWAITING INPUT","AWAITING INPUT",M1453="CONTINUOUS OPT OUT","",M1453="CONTINUOUS CAREER BREAK","",M1453="CONTINUOUS PARTNERSHIP","")</f>
        <v>AWAITING INPUT</v>
      </c>
      <c r="S1453" s="11" t="str">
        <f t="shared" si="70"/>
        <v/>
      </c>
    </row>
    <row r="1454" spans="1:19" ht="20.25" x14ac:dyDescent="0.25">
      <c r="A1454" s="46"/>
      <c r="B1454" s="46"/>
      <c r="C1454" s="46"/>
      <c r="D1454" s="46"/>
      <c r="E1454" s="46"/>
      <c r="F1454" s="46"/>
      <c r="G1454" s="46"/>
      <c r="H1454" s="46"/>
      <c r="J1454" s="16"/>
      <c r="K1454" s="16"/>
      <c r="L1454" s="16"/>
      <c r="M1454" s="11" t="str">
        <f t="shared" si="69"/>
        <v>AWAITING INPUT</v>
      </c>
      <c r="O1454" s="15"/>
      <c r="P1454" s="13" t="str">
        <f t="shared" si="71"/>
        <v>←</v>
      </c>
      <c r="Q1454" s="7" t="str" cm="1">
        <f t="array" ref="Q1454">_xlfn.IFS(M1454="ACTIVE","",M1454="LEAVER","ENTER DOL",M1454="LEAVER @ 31/03","ENTER DOL",M1454="OPT OUT","ENTER OPT OUT DATE",M1454="CAREER BREAK","ENTER START DATE OF CAREER BREAK",M1454="DEATH IN SERVICE","ENTER DATE OF DEATH",M1454="SWITCH TO PARTNERSHIP","ENTER SWITCH DATE",M1454="SWITCH TO ALPHA","ENTER SWITCH DATE",M1454="NEW JOINER","ENTER EMPLOYMENT START DATE",M1454="OPT IN","ENTER OPT IN DATE",M1454="NEW JOINER / LEAVER","ENTER START DATE AND DOL",M1454="NEW JOINER / OPT OUT","ENTER START DATE AND DATE OF OPT OUT",M1454="NEW JOINER / PARTNERSHIP","ENTER START DATE AND DATE OF SWITCH TO PARTNERSHIP",M1454="LEAVER FROM CAREER BREAK","ENTER DOL",M1454="LEAVER FROM OPT OUT","ENTER DOL",M1454="LEAVER FROM PARTNERSHIP","ENTER DOL",M1454="RETURN FROM CAREER BREAK","ENTER RETURN BACK DATE",M1454="INVALID COMBINATION","REVIEW INPUT",M1454="AWAITING INPUT","AWAITING INPUT",M1454="CONTINUOUS OPT OUT","",M1454="CONTINUOUS CAREER BREAK","",M1454="CONTINUOUS PARTNERSHIP","")</f>
        <v>AWAITING INPUT</v>
      </c>
      <c r="S1454" s="11" t="str">
        <f t="shared" si="70"/>
        <v/>
      </c>
    </row>
    <row r="1455" spans="1:19" ht="20.25" x14ac:dyDescent="0.25">
      <c r="A1455" s="46"/>
      <c r="B1455" s="46"/>
      <c r="C1455" s="46"/>
      <c r="D1455" s="46"/>
      <c r="E1455" s="46"/>
      <c r="F1455" s="46"/>
      <c r="G1455" s="46"/>
      <c r="H1455" s="46"/>
      <c r="J1455" s="16"/>
      <c r="K1455" s="16"/>
      <c r="L1455" s="16"/>
      <c r="M1455" s="11" t="str">
        <f t="shared" ref="M1455:M1518" si="72">IF(AND($J1455="ACTIVE",$K1455="ACTIVE",$L1455="A"),"ACTIVE",(IF(AND($J1455="ACTIVE",$K1455="INACTIVE",$L1455="B"),"LEAVER",(IF(AND($J1455="ACTIVE",$K1455="ACTIVE",$L1455="BE"),"LEAVER @ 31/03",(IF(AND($J1455="ACTIVE",$K1455="INACTIVE",$L1455="C"),"OPT OUT",(IF(AND($J1455="ACTIVE",$K1455="INACTIVE",$L1455="D"),"CAREER BREAK",(IF(AND($J1455="ACTIVE",$K1455="INACTIVE",$L1455="E"),"SWITCH TO PARTNERSHIP",(IF(AND($J1455="ACTIVE",$K1455="INACTIVE",$L1455="X"),"DEATH IN SERVICE",(IF(AND($J1455="INACTIVE",$K1455="ACTIVE",$L1455="F"),"SWITCH TO ALPHA",(IF(AND($J1455="INACTIVE",$K1455="ACTIVE",$L1455="G"),"NEW JOINER",(IF(AND($J1455="INACTIVE",$K1455="ACTIVE",$L1455="H"),"OPT IN",(IF(AND($J1455="INACTIVE",$K1455="ACTIVE",$L1455="I"),"RETURN FROM CAREER BREAK",(IF(AND($J1455="INACTIVE",$K1455="INACTIVE",$L1455="GB"),"NEW JOINER / LEAVER",(IF(AND($J1455="INACTIVE",$K1455="INACTIVE",$L1455="GO"),"NEW JOINER / OPT OUT",(IF(AND($J1455="INACTIVE",$K1455="INACTIVE",$L1455="GP"),"NEW JOINER / PARTNERSHIP",(IF(AND($J1455="INACTIVE",$K1455="INACTIVE",$L1455="BC"),"LEAVER FROM CAREER BREAK",(IF(AND($J1455="INACTIVE",$K1455="INACTIVE",$L1455="BO"),"LEAVER FROM OPT OUT",(IF(AND($J1455="INACTIVE",$K1455="INACTIVE",$L1455="BP"),"LEAVER FROM PARTNERSHIP",(IF(AND($J1455="INACTIVE",$K1455="INACTIVE",$L1455="J"),"CONTINUOUS OPT OUT",(IF(AND($J1455="INACTIVE",$K1455="INACTIVE",$L1455="K"),"CONTINUOUS CAREER BREAK",(IF(AND($J1455="INACTIVE",$K1455="INACTIVE",$L1455="L"),"CONTINUOUS PARTNERSHIP",(IF(AND($J1455="",$K1455="",$L1455=""),"AWAITING INPUT","INVALID COMBINATION")))))))))))))))))))))))))))))))))))))))))</f>
        <v>AWAITING INPUT</v>
      </c>
      <c r="O1455" s="15"/>
      <c r="P1455" s="13" t="str">
        <f t="shared" si="71"/>
        <v>←</v>
      </c>
      <c r="Q1455" s="7" t="str" cm="1">
        <f t="array" ref="Q1455">_xlfn.IFS(M1455="ACTIVE","",M1455="LEAVER","ENTER DOL",M1455="LEAVER @ 31/03","ENTER DOL",M1455="OPT OUT","ENTER OPT OUT DATE",M1455="CAREER BREAK","ENTER START DATE OF CAREER BREAK",M1455="DEATH IN SERVICE","ENTER DATE OF DEATH",M1455="SWITCH TO PARTNERSHIP","ENTER SWITCH DATE",M1455="SWITCH TO ALPHA","ENTER SWITCH DATE",M1455="NEW JOINER","ENTER EMPLOYMENT START DATE",M1455="OPT IN","ENTER OPT IN DATE",M1455="NEW JOINER / LEAVER","ENTER START DATE AND DOL",M1455="NEW JOINER / OPT OUT","ENTER START DATE AND DATE OF OPT OUT",M1455="NEW JOINER / PARTNERSHIP","ENTER START DATE AND DATE OF SWITCH TO PARTNERSHIP",M1455="LEAVER FROM CAREER BREAK","ENTER DOL",M1455="LEAVER FROM OPT OUT","ENTER DOL",M1455="LEAVER FROM PARTNERSHIP","ENTER DOL",M1455="RETURN FROM CAREER BREAK","ENTER RETURN BACK DATE",M1455="INVALID COMBINATION","REVIEW INPUT",M1455="AWAITING INPUT","AWAITING INPUT",M1455="CONTINUOUS OPT OUT","",M1455="CONTINUOUS CAREER BREAK","",M1455="CONTINUOUS PARTNERSHIP","")</f>
        <v>AWAITING INPUT</v>
      </c>
      <c r="S1455" s="11" t="str">
        <f t="shared" si="70"/>
        <v/>
      </c>
    </row>
    <row r="1456" spans="1:19" ht="20.25" x14ac:dyDescent="0.25">
      <c r="A1456" s="46"/>
      <c r="B1456" s="46"/>
      <c r="C1456" s="46"/>
      <c r="D1456" s="46"/>
      <c r="E1456" s="46"/>
      <c r="F1456" s="46"/>
      <c r="G1456" s="46"/>
      <c r="H1456" s="46"/>
      <c r="J1456" s="16"/>
      <c r="K1456" s="16"/>
      <c r="L1456" s="16"/>
      <c r="M1456" s="11" t="str">
        <f t="shared" si="72"/>
        <v>AWAITING INPUT</v>
      </c>
      <c r="O1456" s="15"/>
      <c r="P1456" s="13" t="str">
        <f t="shared" si="71"/>
        <v>←</v>
      </c>
      <c r="Q1456" s="7" t="str" cm="1">
        <f t="array" ref="Q1456">_xlfn.IFS(M1456="ACTIVE","",M1456="LEAVER","ENTER DOL",M1456="LEAVER @ 31/03","ENTER DOL",M1456="OPT OUT","ENTER OPT OUT DATE",M1456="CAREER BREAK","ENTER START DATE OF CAREER BREAK",M1456="DEATH IN SERVICE","ENTER DATE OF DEATH",M1456="SWITCH TO PARTNERSHIP","ENTER SWITCH DATE",M1456="SWITCH TO ALPHA","ENTER SWITCH DATE",M1456="NEW JOINER","ENTER EMPLOYMENT START DATE",M1456="OPT IN","ENTER OPT IN DATE",M1456="NEW JOINER / LEAVER","ENTER START DATE AND DOL",M1456="NEW JOINER / OPT OUT","ENTER START DATE AND DATE OF OPT OUT",M1456="NEW JOINER / PARTNERSHIP","ENTER START DATE AND DATE OF SWITCH TO PARTNERSHIP",M1456="LEAVER FROM CAREER BREAK","ENTER DOL",M1456="LEAVER FROM OPT OUT","ENTER DOL",M1456="LEAVER FROM PARTNERSHIP","ENTER DOL",M1456="RETURN FROM CAREER BREAK","ENTER RETURN BACK DATE",M1456="INVALID COMBINATION","REVIEW INPUT",M1456="AWAITING INPUT","AWAITING INPUT",M1456="CONTINUOUS OPT OUT","",M1456="CONTINUOUS CAREER BREAK","",M1456="CONTINUOUS PARTNERSHIP","")</f>
        <v>AWAITING INPUT</v>
      </c>
      <c r="S1456" s="11" t="str">
        <f t="shared" si="70"/>
        <v/>
      </c>
    </row>
    <row r="1457" spans="1:19" ht="20.25" x14ac:dyDescent="0.25">
      <c r="A1457" s="46"/>
      <c r="B1457" s="46"/>
      <c r="C1457" s="46"/>
      <c r="D1457" s="46"/>
      <c r="E1457" s="46"/>
      <c r="F1457" s="46"/>
      <c r="G1457" s="46"/>
      <c r="H1457" s="46"/>
      <c r="J1457" s="16"/>
      <c r="K1457" s="16"/>
      <c r="L1457" s="16"/>
      <c r="M1457" s="11" t="str">
        <f t="shared" si="72"/>
        <v>AWAITING INPUT</v>
      </c>
      <c r="O1457" s="15"/>
      <c r="P1457" s="13" t="str">
        <f t="shared" si="71"/>
        <v>←</v>
      </c>
      <c r="Q1457" s="7" t="str" cm="1">
        <f t="array" ref="Q1457">_xlfn.IFS(M1457="ACTIVE","",M1457="LEAVER","ENTER DOL",M1457="LEAVER @ 31/03","ENTER DOL",M1457="OPT OUT","ENTER OPT OUT DATE",M1457="CAREER BREAK","ENTER START DATE OF CAREER BREAK",M1457="DEATH IN SERVICE","ENTER DATE OF DEATH",M1457="SWITCH TO PARTNERSHIP","ENTER SWITCH DATE",M1457="SWITCH TO ALPHA","ENTER SWITCH DATE",M1457="NEW JOINER","ENTER EMPLOYMENT START DATE",M1457="OPT IN","ENTER OPT IN DATE",M1457="NEW JOINER / LEAVER","ENTER START DATE AND DOL",M1457="NEW JOINER / OPT OUT","ENTER START DATE AND DATE OF OPT OUT",M1457="NEW JOINER / PARTNERSHIP","ENTER START DATE AND DATE OF SWITCH TO PARTNERSHIP",M1457="LEAVER FROM CAREER BREAK","ENTER DOL",M1457="LEAVER FROM OPT OUT","ENTER DOL",M1457="LEAVER FROM PARTNERSHIP","ENTER DOL",M1457="RETURN FROM CAREER BREAK","ENTER RETURN BACK DATE",M1457="INVALID COMBINATION","REVIEW INPUT",M1457="AWAITING INPUT","AWAITING INPUT",M1457="CONTINUOUS OPT OUT","",M1457="CONTINUOUS CAREER BREAK","",M1457="CONTINUOUS PARTNERSHIP","")</f>
        <v>AWAITING INPUT</v>
      </c>
      <c r="S1457" s="11" t="str">
        <f t="shared" si="70"/>
        <v/>
      </c>
    </row>
    <row r="1458" spans="1:19" ht="20.25" x14ac:dyDescent="0.25">
      <c r="A1458" s="46"/>
      <c r="B1458" s="46"/>
      <c r="C1458" s="46"/>
      <c r="D1458" s="46"/>
      <c r="E1458" s="46"/>
      <c r="F1458" s="46"/>
      <c r="G1458" s="46"/>
      <c r="H1458" s="46"/>
      <c r="J1458" s="16"/>
      <c r="K1458" s="16"/>
      <c r="L1458" s="16"/>
      <c r="M1458" s="11" t="str">
        <f t="shared" si="72"/>
        <v>AWAITING INPUT</v>
      </c>
      <c r="O1458" s="15"/>
      <c r="P1458" s="13" t="str">
        <f t="shared" si="71"/>
        <v>←</v>
      </c>
      <c r="Q1458" s="7" t="str" cm="1">
        <f t="array" ref="Q1458">_xlfn.IFS(M1458="ACTIVE","",M1458="LEAVER","ENTER DOL",M1458="LEAVER @ 31/03","ENTER DOL",M1458="OPT OUT","ENTER OPT OUT DATE",M1458="CAREER BREAK","ENTER START DATE OF CAREER BREAK",M1458="DEATH IN SERVICE","ENTER DATE OF DEATH",M1458="SWITCH TO PARTNERSHIP","ENTER SWITCH DATE",M1458="SWITCH TO ALPHA","ENTER SWITCH DATE",M1458="NEW JOINER","ENTER EMPLOYMENT START DATE",M1458="OPT IN","ENTER OPT IN DATE",M1458="NEW JOINER / LEAVER","ENTER START DATE AND DOL",M1458="NEW JOINER / OPT OUT","ENTER START DATE AND DATE OF OPT OUT",M1458="NEW JOINER / PARTNERSHIP","ENTER START DATE AND DATE OF SWITCH TO PARTNERSHIP",M1458="LEAVER FROM CAREER BREAK","ENTER DOL",M1458="LEAVER FROM OPT OUT","ENTER DOL",M1458="LEAVER FROM PARTNERSHIP","ENTER DOL",M1458="RETURN FROM CAREER BREAK","ENTER RETURN BACK DATE",M1458="INVALID COMBINATION","REVIEW INPUT",M1458="AWAITING INPUT","AWAITING INPUT",M1458="CONTINUOUS OPT OUT","",M1458="CONTINUOUS CAREER BREAK","",M1458="CONTINUOUS PARTNERSHIP","")</f>
        <v>AWAITING INPUT</v>
      </c>
      <c r="S1458" s="11" t="str">
        <f t="shared" si="70"/>
        <v/>
      </c>
    </row>
    <row r="1459" spans="1:19" ht="20.25" x14ac:dyDescent="0.25">
      <c r="A1459" s="46"/>
      <c r="B1459" s="46"/>
      <c r="C1459" s="46"/>
      <c r="D1459" s="46"/>
      <c r="E1459" s="46"/>
      <c r="F1459" s="46"/>
      <c r="G1459" s="46"/>
      <c r="H1459" s="46"/>
      <c r="J1459" s="16"/>
      <c r="K1459" s="16"/>
      <c r="L1459" s="16"/>
      <c r="M1459" s="11" t="str">
        <f t="shared" si="72"/>
        <v>AWAITING INPUT</v>
      </c>
      <c r="O1459" s="15"/>
      <c r="P1459" s="13" t="str">
        <f t="shared" si="71"/>
        <v>←</v>
      </c>
      <c r="Q1459" s="7" t="str" cm="1">
        <f t="array" ref="Q1459">_xlfn.IFS(M1459="ACTIVE","",M1459="LEAVER","ENTER DOL",M1459="LEAVER @ 31/03","ENTER DOL",M1459="OPT OUT","ENTER OPT OUT DATE",M1459="CAREER BREAK","ENTER START DATE OF CAREER BREAK",M1459="DEATH IN SERVICE","ENTER DATE OF DEATH",M1459="SWITCH TO PARTNERSHIP","ENTER SWITCH DATE",M1459="SWITCH TO ALPHA","ENTER SWITCH DATE",M1459="NEW JOINER","ENTER EMPLOYMENT START DATE",M1459="OPT IN","ENTER OPT IN DATE",M1459="NEW JOINER / LEAVER","ENTER START DATE AND DOL",M1459="NEW JOINER / OPT OUT","ENTER START DATE AND DATE OF OPT OUT",M1459="NEW JOINER / PARTNERSHIP","ENTER START DATE AND DATE OF SWITCH TO PARTNERSHIP",M1459="LEAVER FROM CAREER BREAK","ENTER DOL",M1459="LEAVER FROM OPT OUT","ENTER DOL",M1459="LEAVER FROM PARTNERSHIP","ENTER DOL",M1459="RETURN FROM CAREER BREAK","ENTER RETURN BACK DATE",M1459="INVALID COMBINATION","REVIEW INPUT",M1459="AWAITING INPUT","AWAITING INPUT",M1459="CONTINUOUS OPT OUT","",M1459="CONTINUOUS CAREER BREAK","",M1459="CONTINUOUS PARTNERSHIP","")</f>
        <v>AWAITING INPUT</v>
      </c>
      <c r="S1459" s="11" t="str">
        <f t="shared" si="70"/>
        <v/>
      </c>
    </row>
    <row r="1460" spans="1:19" ht="20.25" x14ac:dyDescent="0.25">
      <c r="A1460" s="46"/>
      <c r="B1460" s="46"/>
      <c r="C1460" s="46"/>
      <c r="D1460" s="46"/>
      <c r="E1460" s="46"/>
      <c r="F1460" s="46"/>
      <c r="G1460" s="46"/>
      <c r="H1460" s="46"/>
      <c r="J1460" s="16"/>
      <c r="K1460" s="16"/>
      <c r="L1460" s="16"/>
      <c r="M1460" s="11" t="str">
        <f t="shared" si="72"/>
        <v>AWAITING INPUT</v>
      </c>
      <c r="O1460" s="15"/>
      <c r="P1460" s="13" t="str">
        <f t="shared" si="71"/>
        <v>←</v>
      </c>
      <c r="Q1460" s="7" t="str" cm="1">
        <f t="array" ref="Q1460">_xlfn.IFS(M1460="ACTIVE","",M1460="LEAVER","ENTER DOL",M1460="LEAVER @ 31/03","ENTER DOL",M1460="OPT OUT","ENTER OPT OUT DATE",M1460="CAREER BREAK","ENTER START DATE OF CAREER BREAK",M1460="DEATH IN SERVICE","ENTER DATE OF DEATH",M1460="SWITCH TO PARTNERSHIP","ENTER SWITCH DATE",M1460="SWITCH TO ALPHA","ENTER SWITCH DATE",M1460="NEW JOINER","ENTER EMPLOYMENT START DATE",M1460="OPT IN","ENTER OPT IN DATE",M1460="NEW JOINER / LEAVER","ENTER START DATE AND DOL",M1460="NEW JOINER / OPT OUT","ENTER START DATE AND DATE OF OPT OUT",M1460="NEW JOINER / PARTNERSHIP","ENTER START DATE AND DATE OF SWITCH TO PARTNERSHIP",M1460="LEAVER FROM CAREER BREAK","ENTER DOL",M1460="LEAVER FROM OPT OUT","ENTER DOL",M1460="LEAVER FROM PARTNERSHIP","ENTER DOL",M1460="RETURN FROM CAREER BREAK","ENTER RETURN BACK DATE",M1460="INVALID COMBINATION","REVIEW INPUT",M1460="AWAITING INPUT","AWAITING INPUT",M1460="CONTINUOUS OPT OUT","",M1460="CONTINUOUS CAREER BREAK","",M1460="CONTINUOUS PARTNERSHIP","")</f>
        <v>AWAITING INPUT</v>
      </c>
      <c r="S1460" s="11" t="str">
        <f t="shared" si="70"/>
        <v/>
      </c>
    </row>
    <row r="1461" spans="1:19" ht="20.25" x14ac:dyDescent="0.25">
      <c r="A1461" s="46"/>
      <c r="B1461" s="46"/>
      <c r="C1461" s="46"/>
      <c r="D1461" s="46"/>
      <c r="E1461" s="46"/>
      <c r="F1461" s="46"/>
      <c r="G1461" s="46"/>
      <c r="H1461" s="46"/>
      <c r="J1461" s="16"/>
      <c r="K1461" s="16"/>
      <c r="L1461" s="16"/>
      <c r="M1461" s="11" t="str">
        <f t="shared" si="72"/>
        <v>AWAITING INPUT</v>
      </c>
      <c r="O1461" s="15"/>
      <c r="P1461" s="13" t="str">
        <f t="shared" si="71"/>
        <v>←</v>
      </c>
      <c r="Q1461" s="7" t="str" cm="1">
        <f t="array" ref="Q1461">_xlfn.IFS(M1461="ACTIVE","",M1461="LEAVER","ENTER DOL",M1461="LEAVER @ 31/03","ENTER DOL",M1461="OPT OUT","ENTER OPT OUT DATE",M1461="CAREER BREAK","ENTER START DATE OF CAREER BREAK",M1461="DEATH IN SERVICE","ENTER DATE OF DEATH",M1461="SWITCH TO PARTNERSHIP","ENTER SWITCH DATE",M1461="SWITCH TO ALPHA","ENTER SWITCH DATE",M1461="NEW JOINER","ENTER EMPLOYMENT START DATE",M1461="OPT IN","ENTER OPT IN DATE",M1461="NEW JOINER / LEAVER","ENTER START DATE AND DOL",M1461="NEW JOINER / OPT OUT","ENTER START DATE AND DATE OF OPT OUT",M1461="NEW JOINER / PARTNERSHIP","ENTER START DATE AND DATE OF SWITCH TO PARTNERSHIP",M1461="LEAVER FROM CAREER BREAK","ENTER DOL",M1461="LEAVER FROM OPT OUT","ENTER DOL",M1461="LEAVER FROM PARTNERSHIP","ENTER DOL",M1461="RETURN FROM CAREER BREAK","ENTER RETURN BACK DATE",M1461="INVALID COMBINATION","REVIEW INPUT",M1461="AWAITING INPUT","AWAITING INPUT",M1461="CONTINUOUS OPT OUT","",M1461="CONTINUOUS CAREER BREAK","",M1461="CONTINUOUS PARTNERSHIP","")</f>
        <v>AWAITING INPUT</v>
      </c>
      <c r="S1461" s="11" t="str">
        <f t="shared" si="70"/>
        <v/>
      </c>
    </row>
    <row r="1462" spans="1:19" ht="20.25" x14ac:dyDescent="0.25">
      <c r="A1462" s="46"/>
      <c r="B1462" s="46"/>
      <c r="C1462" s="46"/>
      <c r="D1462" s="46"/>
      <c r="E1462" s="46"/>
      <c r="F1462" s="46"/>
      <c r="G1462" s="46"/>
      <c r="H1462" s="46"/>
      <c r="J1462" s="16"/>
      <c r="K1462" s="16"/>
      <c r="L1462" s="16"/>
      <c r="M1462" s="11" t="str">
        <f t="shared" si="72"/>
        <v>AWAITING INPUT</v>
      </c>
      <c r="O1462" s="15"/>
      <c r="P1462" s="13" t="str">
        <f t="shared" si="71"/>
        <v>←</v>
      </c>
      <c r="Q1462" s="7" t="str" cm="1">
        <f t="array" ref="Q1462">_xlfn.IFS(M1462="ACTIVE","",M1462="LEAVER","ENTER DOL",M1462="LEAVER @ 31/03","ENTER DOL",M1462="OPT OUT","ENTER OPT OUT DATE",M1462="CAREER BREAK","ENTER START DATE OF CAREER BREAK",M1462="DEATH IN SERVICE","ENTER DATE OF DEATH",M1462="SWITCH TO PARTNERSHIP","ENTER SWITCH DATE",M1462="SWITCH TO ALPHA","ENTER SWITCH DATE",M1462="NEW JOINER","ENTER EMPLOYMENT START DATE",M1462="OPT IN","ENTER OPT IN DATE",M1462="NEW JOINER / LEAVER","ENTER START DATE AND DOL",M1462="NEW JOINER / OPT OUT","ENTER START DATE AND DATE OF OPT OUT",M1462="NEW JOINER / PARTNERSHIP","ENTER START DATE AND DATE OF SWITCH TO PARTNERSHIP",M1462="LEAVER FROM CAREER BREAK","ENTER DOL",M1462="LEAVER FROM OPT OUT","ENTER DOL",M1462="LEAVER FROM PARTNERSHIP","ENTER DOL",M1462="RETURN FROM CAREER BREAK","ENTER RETURN BACK DATE",M1462="INVALID COMBINATION","REVIEW INPUT",M1462="AWAITING INPUT","AWAITING INPUT",M1462="CONTINUOUS OPT OUT","",M1462="CONTINUOUS CAREER BREAK","",M1462="CONTINUOUS PARTNERSHIP","")</f>
        <v>AWAITING INPUT</v>
      </c>
      <c r="S1462" s="11" t="str">
        <f t="shared" si="70"/>
        <v/>
      </c>
    </row>
    <row r="1463" spans="1:19" ht="20.25" x14ac:dyDescent="0.25">
      <c r="A1463" s="46"/>
      <c r="B1463" s="46"/>
      <c r="C1463" s="46"/>
      <c r="D1463" s="46"/>
      <c r="E1463" s="46"/>
      <c r="F1463" s="46"/>
      <c r="G1463" s="46"/>
      <c r="H1463" s="46"/>
      <c r="J1463" s="16"/>
      <c r="K1463" s="16"/>
      <c r="L1463" s="16"/>
      <c r="M1463" s="11" t="str">
        <f t="shared" si="72"/>
        <v>AWAITING INPUT</v>
      </c>
      <c r="O1463" s="15"/>
      <c r="P1463" s="13" t="str">
        <f t="shared" si="71"/>
        <v>←</v>
      </c>
      <c r="Q1463" s="7" t="str" cm="1">
        <f t="array" ref="Q1463">_xlfn.IFS(M1463="ACTIVE","",M1463="LEAVER","ENTER DOL",M1463="LEAVER @ 31/03","ENTER DOL",M1463="OPT OUT","ENTER OPT OUT DATE",M1463="CAREER BREAK","ENTER START DATE OF CAREER BREAK",M1463="DEATH IN SERVICE","ENTER DATE OF DEATH",M1463="SWITCH TO PARTNERSHIP","ENTER SWITCH DATE",M1463="SWITCH TO ALPHA","ENTER SWITCH DATE",M1463="NEW JOINER","ENTER EMPLOYMENT START DATE",M1463="OPT IN","ENTER OPT IN DATE",M1463="NEW JOINER / LEAVER","ENTER START DATE AND DOL",M1463="NEW JOINER / OPT OUT","ENTER START DATE AND DATE OF OPT OUT",M1463="NEW JOINER / PARTNERSHIP","ENTER START DATE AND DATE OF SWITCH TO PARTNERSHIP",M1463="LEAVER FROM CAREER BREAK","ENTER DOL",M1463="LEAVER FROM OPT OUT","ENTER DOL",M1463="LEAVER FROM PARTNERSHIP","ENTER DOL",M1463="RETURN FROM CAREER BREAK","ENTER RETURN BACK DATE",M1463="INVALID COMBINATION","REVIEW INPUT",M1463="AWAITING INPUT","AWAITING INPUT",M1463="CONTINUOUS OPT OUT","",M1463="CONTINUOUS CAREER BREAK","",M1463="CONTINUOUS PARTNERSHIP","")</f>
        <v>AWAITING INPUT</v>
      </c>
      <c r="S1463" s="11" t="str">
        <f t="shared" si="70"/>
        <v/>
      </c>
    </row>
    <row r="1464" spans="1:19" ht="20.25" x14ac:dyDescent="0.25">
      <c r="A1464" s="46"/>
      <c r="B1464" s="46"/>
      <c r="C1464" s="46"/>
      <c r="D1464" s="46"/>
      <c r="E1464" s="46"/>
      <c r="F1464" s="46"/>
      <c r="G1464" s="46"/>
      <c r="H1464" s="46"/>
      <c r="J1464" s="16"/>
      <c r="K1464" s="16"/>
      <c r="L1464" s="16"/>
      <c r="M1464" s="11" t="str">
        <f t="shared" si="72"/>
        <v>AWAITING INPUT</v>
      </c>
      <c r="O1464" s="15"/>
      <c r="P1464" s="13" t="str">
        <f t="shared" si="71"/>
        <v>←</v>
      </c>
      <c r="Q1464" s="7" t="str" cm="1">
        <f t="array" ref="Q1464">_xlfn.IFS(M1464="ACTIVE","",M1464="LEAVER","ENTER DOL",M1464="LEAVER @ 31/03","ENTER DOL",M1464="OPT OUT","ENTER OPT OUT DATE",M1464="CAREER BREAK","ENTER START DATE OF CAREER BREAK",M1464="DEATH IN SERVICE","ENTER DATE OF DEATH",M1464="SWITCH TO PARTNERSHIP","ENTER SWITCH DATE",M1464="SWITCH TO ALPHA","ENTER SWITCH DATE",M1464="NEW JOINER","ENTER EMPLOYMENT START DATE",M1464="OPT IN","ENTER OPT IN DATE",M1464="NEW JOINER / LEAVER","ENTER START DATE AND DOL",M1464="NEW JOINER / OPT OUT","ENTER START DATE AND DATE OF OPT OUT",M1464="NEW JOINER / PARTNERSHIP","ENTER START DATE AND DATE OF SWITCH TO PARTNERSHIP",M1464="LEAVER FROM CAREER BREAK","ENTER DOL",M1464="LEAVER FROM OPT OUT","ENTER DOL",M1464="LEAVER FROM PARTNERSHIP","ENTER DOL",M1464="RETURN FROM CAREER BREAK","ENTER RETURN BACK DATE",M1464="INVALID COMBINATION","REVIEW INPUT",M1464="AWAITING INPUT","AWAITING INPUT",M1464="CONTINUOUS OPT OUT","",M1464="CONTINUOUS CAREER BREAK","",M1464="CONTINUOUS PARTNERSHIP","")</f>
        <v>AWAITING INPUT</v>
      </c>
      <c r="S1464" s="11" t="str">
        <f t="shared" si="70"/>
        <v/>
      </c>
    </row>
    <row r="1465" spans="1:19" ht="20.25" x14ac:dyDescent="0.25">
      <c r="A1465" s="46"/>
      <c r="B1465" s="46"/>
      <c r="C1465" s="46"/>
      <c r="D1465" s="46"/>
      <c r="E1465" s="46"/>
      <c r="F1465" s="46"/>
      <c r="G1465" s="46"/>
      <c r="H1465" s="46"/>
      <c r="J1465" s="16"/>
      <c r="K1465" s="16"/>
      <c r="L1465" s="16"/>
      <c r="M1465" s="11" t="str">
        <f t="shared" si="72"/>
        <v>AWAITING INPUT</v>
      </c>
      <c r="O1465" s="15"/>
      <c r="P1465" s="13" t="str">
        <f t="shared" si="71"/>
        <v>←</v>
      </c>
      <c r="Q1465" s="7" t="str" cm="1">
        <f t="array" ref="Q1465">_xlfn.IFS(M1465="ACTIVE","",M1465="LEAVER","ENTER DOL",M1465="LEAVER @ 31/03","ENTER DOL",M1465="OPT OUT","ENTER OPT OUT DATE",M1465="CAREER BREAK","ENTER START DATE OF CAREER BREAK",M1465="DEATH IN SERVICE","ENTER DATE OF DEATH",M1465="SWITCH TO PARTNERSHIP","ENTER SWITCH DATE",M1465="SWITCH TO ALPHA","ENTER SWITCH DATE",M1465="NEW JOINER","ENTER EMPLOYMENT START DATE",M1465="OPT IN","ENTER OPT IN DATE",M1465="NEW JOINER / LEAVER","ENTER START DATE AND DOL",M1465="NEW JOINER / OPT OUT","ENTER START DATE AND DATE OF OPT OUT",M1465="NEW JOINER / PARTNERSHIP","ENTER START DATE AND DATE OF SWITCH TO PARTNERSHIP",M1465="LEAVER FROM CAREER BREAK","ENTER DOL",M1465="LEAVER FROM OPT OUT","ENTER DOL",M1465="LEAVER FROM PARTNERSHIP","ENTER DOL",M1465="RETURN FROM CAREER BREAK","ENTER RETURN BACK DATE",M1465="INVALID COMBINATION","REVIEW INPUT",M1465="AWAITING INPUT","AWAITING INPUT",M1465="CONTINUOUS OPT OUT","",M1465="CONTINUOUS CAREER BREAK","",M1465="CONTINUOUS PARTNERSHIP","")</f>
        <v>AWAITING INPUT</v>
      </c>
      <c r="S1465" s="11" t="str">
        <f t="shared" si="70"/>
        <v/>
      </c>
    </row>
    <row r="1466" spans="1:19" ht="20.25" x14ac:dyDescent="0.25">
      <c r="A1466" s="46"/>
      <c r="B1466" s="46"/>
      <c r="C1466" s="46"/>
      <c r="D1466" s="46"/>
      <c r="E1466" s="46"/>
      <c r="F1466" s="46"/>
      <c r="G1466" s="46"/>
      <c r="H1466" s="46"/>
      <c r="J1466" s="16"/>
      <c r="K1466" s="16"/>
      <c r="L1466" s="16"/>
      <c r="M1466" s="11" t="str">
        <f t="shared" si="72"/>
        <v>AWAITING INPUT</v>
      </c>
      <c r="O1466" s="15"/>
      <c r="P1466" s="13" t="str">
        <f t="shared" si="71"/>
        <v>←</v>
      </c>
      <c r="Q1466" s="7" t="str" cm="1">
        <f t="array" ref="Q1466">_xlfn.IFS(M1466="ACTIVE","",M1466="LEAVER","ENTER DOL",M1466="LEAVER @ 31/03","ENTER DOL",M1466="OPT OUT","ENTER OPT OUT DATE",M1466="CAREER BREAK","ENTER START DATE OF CAREER BREAK",M1466="DEATH IN SERVICE","ENTER DATE OF DEATH",M1466="SWITCH TO PARTNERSHIP","ENTER SWITCH DATE",M1466="SWITCH TO ALPHA","ENTER SWITCH DATE",M1466="NEW JOINER","ENTER EMPLOYMENT START DATE",M1466="OPT IN","ENTER OPT IN DATE",M1466="NEW JOINER / LEAVER","ENTER START DATE AND DOL",M1466="NEW JOINER / OPT OUT","ENTER START DATE AND DATE OF OPT OUT",M1466="NEW JOINER / PARTNERSHIP","ENTER START DATE AND DATE OF SWITCH TO PARTNERSHIP",M1466="LEAVER FROM CAREER BREAK","ENTER DOL",M1466="LEAVER FROM OPT OUT","ENTER DOL",M1466="LEAVER FROM PARTNERSHIP","ENTER DOL",M1466="RETURN FROM CAREER BREAK","ENTER RETURN BACK DATE",M1466="INVALID COMBINATION","REVIEW INPUT",M1466="AWAITING INPUT","AWAITING INPUT",M1466="CONTINUOUS OPT OUT","",M1466="CONTINUOUS CAREER BREAK","",M1466="CONTINUOUS PARTNERSHIP","")</f>
        <v>AWAITING INPUT</v>
      </c>
      <c r="S1466" s="11" t="str">
        <f t="shared" si="70"/>
        <v/>
      </c>
    </row>
    <row r="1467" spans="1:19" ht="20.25" x14ac:dyDescent="0.25">
      <c r="A1467" s="46"/>
      <c r="B1467" s="46"/>
      <c r="C1467" s="46"/>
      <c r="D1467" s="46"/>
      <c r="E1467" s="46"/>
      <c r="F1467" s="46"/>
      <c r="G1467" s="46"/>
      <c r="H1467" s="46"/>
      <c r="J1467" s="16"/>
      <c r="K1467" s="16"/>
      <c r="L1467" s="16"/>
      <c r="M1467" s="11" t="str">
        <f t="shared" si="72"/>
        <v>AWAITING INPUT</v>
      </c>
      <c r="O1467" s="15"/>
      <c r="P1467" s="13" t="str">
        <f t="shared" si="71"/>
        <v>←</v>
      </c>
      <c r="Q1467" s="7" t="str" cm="1">
        <f t="array" ref="Q1467">_xlfn.IFS(M1467="ACTIVE","",M1467="LEAVER","ENTER DOL",M1467="LEAVER @ 31/03","ENTER DOL",M1467="OPT OUT","ENTER OPT OUT DATE",M1467="CAREER BREAK","ENTER START DATE OF CAREER BREAK",M1467="DEATH IN SERVICE","ENTER DATE OF DEATH",M1467="SWITCH TO PARTNERSHIP","ENTER SWITCH DATE",M1467="SWITCH TO ALPHA","ENTER SWITCH DATE",M1467="NEW JOINER","ENTER EMPLOYMENT START DATE",M1467="OPT IN","ENTER OPT IN DATE",M1467="NEW JOINER / LEAVER","ENTER START DATE AND DOL",M1467="NEW JOINER / OPT OUT","ENTER START DATE AND DATE OF OPT OUT",M1467="NEW JOINER / PARTNERSHIP","ENTER START DATE AND DATE OF SWITCH TO PARTNERSHIP",M1467="LEAVER FROM CAREER BREAK","ENTER DOL",M1467="LEAVER FROM OPT OUT","ENTER DOL",M1467="LEAVER FROM PARTNERSHIP","ENTER DOL",M1467="RETURN FROM CAREER BREAK","ENTER RETURN BACK DATE",M1467="INVALID COMBINATION","REVIEW INPUT",M1467="AWAITING INPUT","AWAITING INPUT",M1467="CONTINUOUS OPT OUT","",M1467="CONTINUOUS CAREER BREAK","",M1467="CONTINUOUS PARTNERSHIP","")</f>
        <v>AWAITING INPUT</v>
      </c>
      <c r="S1467" s="11" t="str">
        <f t="shared" si="70"/>
        <v/>
      </c>
    </row>
    <row r="1468" spans="1:19" ht="20.25" x14ac:dyDescent="0.25">
      <c r="A1468" s="46"/>
      <c r="B1468" s="46"/>
      <c r="C1468" s="46"/>
      <c r="D1468" s="46"/>
      <c r="E1468" s="46"/>
      <c r="F1468" s="46"/>
      <c r="G1468" s="46"/>
      <c r="H1468" s="46"/>
      <c r="J1468" s="16"/>
      <c r="K1468" s="16"/>
      <c r="L1468" s="16"/>
      <c r="M1468" s="11" t="str">
        <f t="shared" si="72"/>
        <v>AWAITING INPUT</v>
      </c>
      <c r="O1468" s="15"/>
      <c r="P1468" s="13" t="str">
        <f t="shared" si="71"/>
        <v>←</v>
      </c>
      <c r="Q1468" s="7" t="str" cm="1">
        <f t="array" ref="Q1468">_xlfn.IFS(M1468="ACTIVE","",M1468="LEAVER","ENTER DOL",M1468="LEAVER @ 31/03","ENTER DOL",M1468="OPT OUT","ENTER OPT OUT DATE",M1468="CAREER BREAK","ENTER START DATE OF CAREER BREAK",M1468="DEATH IN SERVICE","ENTER DATE OF DEATH",M1468="SWITCH TO PARTNERSHIP","ENTER SWITCH DATE",M1468="SWITCH TO ALPHA","ENTER SWITCH DATE",M1468="NEW JOINER","ENTER EMPLOYMENT START DATE",M1468="OPT IN","ENTER OPT IN DATE",M1468="NEW JOINER / LEAVER","ENTER START DATE AND DOL",M1468="NEW JOINER / OPT OUT","ENTER START DATE AND DATE OF OPT OUT",M1468="NEW JOINER / PARTNERSHIP","ENTER START DATE AND DATE OF SWITCH TO PARTNERSHIP",M1468="LEAVER FROM CAREER BREAK","ENTER DOL",M1468="LEAVER FROM OPT OUT","ENTER DOL",M1468="LEAVER FROM PARTNERSHIP","ENTER DOL",M1468="RETURN FROM CAREER BREAK","ENTER RETURN BACK DATE",M1468="INVALID COMBINATION","REVIEW INPUT",M1468="AWAITING INPUT","AWAITING INPUT",M1468="CONTINUOUS OPT OUT","",M1468="CONTINUOUS CAREER BREAK","",M1468="CONTINUOUS PARTNERSHIP","")</f>
        <v>AWAITING INPUT</v>
      </c>
      <c r="S1468" s="11" t="str">
        <f t="shared" si="70"/>
        <v/>
      </c>
    </row>
    <row r="1469" spans="1:19" ht="20.25" x14ac:dyDescent="0.25">
      <c r="A1469" s="46"/>
      <c r="B1469" s="46"/>
      <c r="C1469" s="46"/>
      <c r="D1469" s="46"/>
      <c r="E1469" s="46"/>
      <c r="F1469" s="46"/>
      <c r="G1469" s="46"/>
      <c r="H1469" s="46"/>
      <c r="J1469" s="16"/>
      <c r="K1469" s="16"/>
      <c r="L1469" s="16"/>
      <c r="M1469" s="11" t="str">
        <f t="shared" si="72"/>
        <v>AWAITING INPUT</v>
      </c>
      <c r="O1469" s="15"/>
      <c r="P1469" s="13" t="str">
        <f t="shared" si="71"/>
        <v>←</v>
      </c>
      <c r="Q1469" s="7" t="str" cm="1">
        <f t="array" ref="Q1469">_xlfn.IFS(M1469="ACTIVE","",M1469="LEAVER","ENTER DOL",M1469="LEAVER @ 31/03","ENTER DOL",M1469="OPT OUT","ENTER OPT OUT DATE",M1469="CAREER BREAK","ENTER START DATE OF CAREER BREAK",M1469="DEATH IN SERVICE","ENTER DATE OF DEATH",M1469="SWITCH TO PARTNERSHIP","ENTER SWITCH DATE",M1469="SWITCH TO ALPHA","ENTER SWITCH DATE",M1469="NEW JOINER","ENTER EMPLOYMENT START DATE",M1469="OPT IN","ENTER OPT IN DATE",M1469="NEW JOINER / LEAVER","ENTER START DATE AND DOL",M1469="NEW JOINER / OPT OUT","ENTER START DATE AND DATE OF OPT OUT",M1469="NEW JOINER / PARTNERSHIP","ENTER START DATE AND DATE OF SWITCH TO PARTNERSHIP",M1469="LEAVER FROM CAREER BREAK","ENTER DOL",M1469="LEAVER FROM OPT OUT","ENTER DOL",M1469="LEAVER FROM PARTNERSHIP","ENTER DOL",M1469="RETURN FROM CAREER BREAK","ENTER RETURN BACK DATE",M1469="INVALID COMBINATION","REVIEW INPUT",M1469="AWAITING INPUT","AWAITING INPUT",M1469="CONTINUOUS OPT OUT","",M1469="CONTINUOUS CAREER BREAK","",M1469="CONTINUOUS PARTNERSHIP","")</f>
        <v>AWAITING INPUT</v>
      </c>
      <c r="S1469" s="11" t="str">
        <f t="shared" si="70"/>
        <v/>
      </c>
    </row>
    <row r="1470" spans="1:19" ht="20.25" x14ac:dyDescent="0.25">
      <c r="A1470" s="46"/>
      <c r="B1470" s="46"/>
      <c r="C1470" s="46"/>
      <c r="D1470" s="46"/>
      <c r="E1470" s="46"/>
      <c r="F1470" s="46"/>
      <c r="G1470" s="46"/>
      <c r="H1470" s="46"/>
      <c r="J1470" s="16"/>
      <c r="K1470" s="16"/>
      <c r="L1470" s="16"/>
      <c r="M1470" s="11" t="str">
        <f t="shared" si="72"/>
        <v>AWAITING INPUT</v>
      </c>
      <c r="O1470" s="15"/>
      <c r="P1470" s="13" t="str">
        <f t="shared" si="71"/>
        <v>←</v>
      </c>
      <c r="Q1470" s="7" t="str" cm="1">
        <f t="array" ref="Q1470">_xlfn.IFS(M1470="ACTIVE","",M1470="LEAVER","ENTER DOL",M1470="LEAVER @ 31/03","ENTER DOL",M1470="OPT OUT","ENTER OPT OUT DATE",M1470="CAREER BREAK","ENTER START DATE OF CAREER BREAK",M1470="DEATH IN SERVICE","ENTER DATE OF DEATH",M1470="SWITCH TO PARTNERSHIP","ENTER SWITCH DATE",M1470="SWITCH TO ALPHA","ENTER SWITCH DATE",M1470="NEW JOINER","ENTER EMPLOYMENT START DATE",M1470="OPT IN","ENTER OPT IN DATE",M1470="NEW JOINER / LEAVER","ENTER START DATE AND DOL",M1470="NEW JOINER / OPT OUT","ENTER START DATE AND DATE OF OPT OUT",M1470="NEW JOINER / PARTNERSHIP","ENTER START DATE AND DATE OF SWITCH TO PARTNERSHIP",M1470="LEAVER FROM CAREER BREAK","ENTER DOL",M1470="LEAVER FROM OPT OUT","ENTER DOL",M1470="LEAVER FROM PARTNERSHIP","ENTER DOL",M1470="RETURN FROM CAREER BREAK","ENTER RETURN BACK DATE",M1470="INVALID COMBINATION","REVIEW INPUT",M1470="AWAITING INPUT","AWAITING INPUT",M1470="CONTINUOUS OPT OUT","",M1470="CONTINUOUS CAREER BREAK","",M1470="CONTINUOUS PARTNERSHIP","")</f>
        <v>AWAITING INPUT</v>
      </c>
      <c r="S1470" s="11" t="str">
        <f t="shared" si="70"/>
        <v/>
      </c>
    </row>
    <row r="1471" spans="1:19" ht="20.25" x14ac:dyDescent="0.25">
      <c r="A1471" s="46"/>
      <c r="B1471" s="46"/>
      <c r="C1471" s="46"/>
      <c r="D1471" s="46"/>
      <c r="E1471" s="46"/>
      <c r="F1471" s="46"/>
      <c r="G1471" s="46"/>
      <c r="H1471" s="46"/>
      <c r="J1471" s="16"/>
      <c r="K1471" s="16"/>
      <c r="L1471" s="16"/>
      <c r="M1471" s="11" t="str">
        <f t="shared" si="72"/>
        <v>AWAITING INPUT</v>
      </c>
      <c r="O1471" s="15"/>
      <c r="P1471" s="13" t="str">
        <f t="shared" si="71"/>
        <v>←</v>
      </c>
      <c r="Q1471" s="7" t="str" cm="1">
        <f t="array" ref="Q1471">_xlfn.IFS(M1471="ACTIVE","",M1471="LEAVER","ENTER DOL",M1471="LEAVER @ 31/03","ENTER DOL",M1471="OPT OUT","ENTER OPT OUT DATE",M1471="CAREER BREAK","ENTER START DATE OF CAREER BREAK",M1471="DEATH IN SERVICE","ENTER DATE OF DEATH",M1471="SWITCH TO PARTNERSHIP","ENTER SWITCH DATE",M1471="SWITCH TO ALPHA","ENTER SWITCH DATE",M1471="NEW JOINER","ENTER EMPLOYMENT START DATE",M1471="OPT IN","ENTER OPT IN DATE",M1471="NEW JOINER / LEAVER","ENTER START DATE AND DOL",M1471="NEW JOINER / OPT OUT","ENTER START DATE AND DATE OF OPT OUT",M1471="NEW JOINER / PARTNERSHIP","ENTER START DATE AND DATE OF SWITCH TO PARTNERSHIP",M1471="LEAVER FROM CAREER BREAK","ENTER DOL",M1471="LEAVER FROM OPT OUT","ENTER DOL",M1471="LEAVER FROM PARTNERSHIP","ENTER DOL",M1471="RETURN FROM CAREER BREAK","ENTER RETURN BACK DATE",M1471="INVALID COMBINATION","REVIEW INPUT",M1471="AWAITING INPUT","AWAITING INPUT",M1471="CONTINUOUS OPT OUT","",M1471="CONTINUOUS CAREER BREAK","",M1471="CONTINUOUS PARTNERSHIP","")</f>
        <v>AWAITING INPUT</v>
      </c>
      <c r="S1471" s="11" t="str">
        <f t="shared" si="70"/>
        <v/>
      </c>
    </row>
    <row r="1472" spans="1:19" ht="20.25" x14ac:dyDescent="0.25">
      <c r="A1472" s="46"/>
      <c r="B1472" s="46"/>
      <c r="C1472" s="46"/>
      <c r="D1472" s="46"/>
      <c r="E1472" s="46"/>
      <c r="F1472" s="46"/>
      <c r="G1472" s="46"/>
      <c r="H1472" s="46"/>
      <c r="J1472" s="16"/>
      <c r="K1472" s="16"/>
      <c r="L1472" s="16"/>
      <c r="M1472" s="11" t="str">
        <f t="shared" si="72"/>
        <v>AWAITING INPUT</v>
      </c>
      <c r="O1472" s="15"/>
      <c r="P1472" s="13" t="str">
        <f t="shared" si="71"/>
        <v>←</v>
      </c>
      <c r="Q1472" s="7" t="str" cm="1">
        <f t="array" ref="Q1472">_xlfn.IFS(M1472="ACTIVE","",M1472="LEAVER","ENTER DOL",M1472="LEAVER @ 31/03","ENTER DOL",M1472="OPT OUT","ENTER OPT OUT DATE",M1472="CAREER BREAK","ENTER START DATE OF CAREER BREAK",M1472="DEATH IN SERVICE","ENTER DATE OF DEATH",M1472="SWITCH TO PARTNERSHIP","ENTER SWITCH DATE",M1472="SWITCH TO ALPHA","ENTER SWITCH DATE",M1472="NEW JOINER","ENTER EMPLOYMENT START DATE",M1472="OPT IN","ENTER OPT IN DATE",M1472="NEW JOINER / LEAVER","ENTER START DATE AND DOL",M1472="NEW JOINER / OPT OUT","ENTER START DATE AND DATE OF OPT OUT",M1472="NEW JOINER / PARTNERSHIP","ENTER START DATE AND DATE OF SWITCH TO PARTNERSHIP",M1472="LEAVER FROM CAREER BREAK","ENTER DOL",M1472="LEAVER FROM OPT OUT","ENTER DOL",M1472="LEAVER FROM PARTNERSHIP","ENTER DOL",M1472="RETURN FROM CAREER BREAK","ENTER RETURN BACK DATE",M1472="INVALID COMBINATION","REVIEW INPUT",M1472="AWAITING INPUT","AWAITING INPUT",M1472="CONTINUOUS OPT OUT","",M1472="CONTINUOUS CAREER BREAK","",M1472="CONTINUOUS PARTNERSHIP","")</f>
        <v>AWAITING INPUT</v>
      </c>
      <c r="S1472" s="11" t="str">
        <f t="shared" si="70"/>
        <v/>
      </c>
    </row>
    <row r="1473" spans="1:19" ht="20.25" x14ac:dyDescent="0.25">
      <c r="A1473" s="46"/>
      <c r="B1473" s="46"/>
      <c r="C1473" s="46"/>
      <c r="D1473" s="46"/>
      <c r="E1473" s="46"/>
      <c r="F1473" s="46"/>
      <c r="G1473" s="46"/>
      <c r="H1473" s="46"/>
      <c r="J1473" s="16"/>
      <c r="K1473" s="16"/>
      <c r="L1473" s="16"/>
      <c r="M1473" s="11" t="str">
        <f t="shared" si="72"/>
        <v>AWAITING INPUT</v>
      </c>
      <c r="O1473" s="15"/>
      <c r="P1473" s="13" t="str">
        <f t="shared" si="71"/>
        <v>←</v>
      </c>
      <c r="Q1473" s="7" t="str" cm="1">
        <f t="array" ref="Q1473">_xlfn.IFS(M1473="ACTIVE","",M1473="LEAVER","ENTER DOL",M1473="LEAVER @ 31/03","ENTER DOL",M1473="OPT OUT","ENTER OPT OUT DATE",M1473="CAREER BREAK","ENTER START DATE OF CAREER BREAK",M1473="DEATH IN SERVICE","ENTER DATE OF DEATH",M1473="SWITCH TO PARTNERSHIP","ENTER SWITCH DATE",M1473="SWITCH TO ALPHA","ENTER SWITCH DATE",M1473="NEW JOINER","ENTER EMPLOYMENT START DATE",M1473="OPT IN","ENTER OPT IN DATE",M1473="NEW JOINER / LEAVER","ENTER START DATE AND DOL",M1473="NEW JOINER / OPT OUT","ENTER START DATE AND DATE OF OPT OUT",M1473="NEW JOINER / PARTNERSHIP","ENTER START DATE AND DATE OF SWITCH TO PARTNERSHIP",M1473="LEAVER FROM CAREER BREAK","ENTER DOL",M1473="LEAVER FROM OPT OUT","ENTER DOL",M1473="LEAVER FROM PARTNERSHIP","ENTER DOL",M1473="RETURN FROM CAREER BREAK","ENTER RETURN BACK DATE",M1473="INVALID COMBINATION","REVIEW INPUT",M1473="AWAITING INPUT","AWAITING INPUT",M1473="CONTINUOUS OPT OUT","",M1473="CONTINUOUS CAREER BREAK","",M1473="CONTINUOUS PARTNERSHIP","")</f>
        <v>AWAITING INPUT</v>
      </c>
      <c r="S1473" s="11" t="str">
        <f t="shared" si="70"/>
        <v/>
      </c>
    </row>
    <row r="1474" spans="1:19" ht="20.25" x14ac:dyDescent="0.25">
      <c r="A1474" s="46"/>
      <c r="B1474" s="46"/>
      <c r="C1474" s="46"/>
      <c r="D1474" s="46"/>
      <c r="E1474" s="46"/>
      <c r="F1474" s="46"/>
      <c r="G1474" s="46"/>
      <c r="H1474" s="46"/>
      <c r="J1474" s="16"/>
      <c r="K1474" s="16"/>
      <c r="L1474" s="16"/>
      <c r="M1474" s="11" t="str">
        <f t="shared" si="72"/>
        <v>AWAITING INPUT</v>
      </c>
      <c r="O1474" s="15"/>
      <c r="P1474" s="13" t="str">
        <f t="shared" si="71"/>
        <v>←</v>
      </c>
      <c r="Q1474" s="7" t="str" cm="1">
        <f t="array" ref="Q1474">_xlfn.IFS(M1474="ACTIVE","",M1474="LEAVER","ENTER DOL",M1474="LEAVER @ 31/03","ENTER DOL",M1474="OPT OUT","ENTER OPT OUT DATE",M1474="CAREER BREAK","ENTER START DATE OF CAREER BREAK",M1474="DEATH IN SERVICE","ENTER DATE OF DEATH",M1474="SWITCH TO PARTNERSHIP","ENTER SWITCH DATE",M1474="SWITCH TO ALPHA","ENTER SWITCH DATE",M1474="NEW JOINER","ENTER EMPLOYMENT START DATE",M1474="OPT IN","ENTER OPT IN DATE",M1474="NEW JOINER / LEAVER","ENTER START DATE AND DOL",M1474="NEW JOINER / OPT OUT","ENTER START DATE AND DATE OF OPT OUT",M1474="NEW JOINER / PARTNERSHIP","ENTER START DATE AND DATE OF SWITCH TO PARTNERSHIP",M1474="LEAVER FROM CAREER BREAK","ENTER DOL",M1474="LEAVER FROM OPT OUT","ENTER DOL",M1474="LEAVER FROM PARTNERSHIP","ENTER DOL",M1474="RETURN FROM CAREER BREAK","ENTER RETURN BACK DATE",M1474="INVALID COMBINATION","REVIEW INPUT",M1474="AWAITING INPUT","AWAITING INPUT",M1474="CONTINUOUS OPT OUT","",M1474="CONTINUOUS CAREER BREAK","",M1474="CONTINUOUS PARTNERSHIP","")</f>
        <v>AWAITING INPUT</v>
      </c>
      <c r="S1474" s="11" t="str">
        <f t="shared" si="70"/>
        <v/>
      </c>
    </row>
    <row r="1475" spans="1:19" ht="20.25" x14ac:dyDescent="0.25">
      <c r="A1475" s="46"/>
      <c r="B1475" s="46"/>
      <c r="C1475" s="46"/>
      <c r="D1475" s="46"/>
      <c r="E1475" s="46"/>
      <c r="F1475" s="46"/>
      <c r="G1475" s="46"/>
      <c r="H1475" s="46"/>
      <c r="J1475" s="16"/>
      <c r="K1475" s="16"/>
      <c r="L1475" s="16"/>
      <c r="M1475" s="11" t="str">
        <f t="shared" si="72"/>
        <v>AWAITING INPUT</v>
      </c>
      <c r="O1475" s="15"/>
      <c r="P1475" s="13" t="str">
        <f t="shared" si="71"/>
        <v>←</v>
      </c>
      <c r="Q1475" s="7" t="str" cm="1">
        <f t="array" ref="Q1475">_xlfn.IFS(M1475="ACTIVE","",M1475="LEAVER","ENTER DOL",M1475="LEAVER @ 31/03","ENTER DOL",M1475="OPT OUT","ENTER OPT OUT DATE",M1475="CAREER BREAK","ENTER START DATE OF CAREER BREAK",M1475="DEATH IN SERVICE","ENTER DATE OF DEATH",M1475="SWITCH TO PARTNERSHIP","ENTER SWITCH DATE",M1475="SWITCH TO ALPHA","ENTER SWITCH DATE",M1475="NEW JOINER","ENTER EMPLOYMENT START DATE",M1475="OPT IN","ENTER OPT IN DATE",M1475="NEW JOINER / LEAVER","ENTER START DATE AND DOL",M1475="NEW JOINER / OPT OUT","ENTER START DATE AND DATE OF OPT OUT",M1475="NEW JOINER / PARTNERSHIP","ENTER START DATE AND DATE OF SWITCH TO PARTNERSHIP",M1475="LEAVER FROM CAREER BREAK","ENTER DOL",M1475="LEAVER FROM OPT OUT","ENTER DOL",M1475="LEAVER FROM PARTNERSHIP","ENTER DOL",M1475="RETURN FROM CAREER BREAK","ENTER RETURN BACK DATE",M1475="INVALID COMBINATION","REVIEW INPUT",M1475="AWAITING INPUT","AWAITING INPUT",M1475="CONTINUOUS OPT OUT","",M1475="CONTINUOUS CAREER BREAK","",M1475="CONTINUOUS PARTNERSHIP","")</f>
        <v>AWAITING INPUT</v>
      </c>
      <c r="S1475" s="11" t="str">
        <f t="shared" si="70"/>
        <v/>
      </c>
    </row>
    <row r="1476" spans="1:19" ht="20.25" x14ac:dyDescent="0.25">
      <c r="A1476" s="46"/>
      <c r="B1476" s="46"/>
      <c r="C1476" s="46"/>
      <c r="D1476" s="46"/>
      <c r="E1476" s="46"/>
      <c r="F1476" s="46"/>
      <c r="G1476" s="46"/>
      <c r="H1476" s="46"/>
      <c r="J1476" s="16"/>
      <c r="K1476" s="16"/>
      <c r="L1476" s="16"/>
      <c r="M1476" s="11" t="str">
        <f t="shared" si="72"/>
        <v>AWAITING INPUT</v>
      </c>
      <c r="O1476" s="15"/>
      <c r="P1476" s="13" t="str">
        <f t="shared" si="71"/>
        <v>←</v>
      </c>
      <c r="Q1476" s="7" t="str" cm="1">
        <f t="array" ref="Q1476">_xlfn.IFS(M1476="ACTIVE","",M1476="LEAVER","ENTER DOL",M1476="LEAVER @ 31/03","ENTER DOL",M1476="OPT OUT","ENTER OPT OUT DATE",M1476="CAREER BREAK","ENTER START DATE OF CAREER BREAK",M1476="DEATH IN SERVICE","ENTER DATE OF DEATH",M1476="SWITCH TO PARTNERSHIP","ENTER SWITCH DATE",M1476="SWITCH TO ALPHA","ENTER SWITCH DATE",M1476="NEW JOINER","ENTER EMPLOYMENT START DATE",M1476="OPT IN","ENTER OPT IN DATE",M1476="NEW JOINER / LEAVER","ENTER START DATE AND DOL",M1476="NEW JOINER / OPT OUT","ENTER START DATE AND DATE OF OPT OUT",M1476="NEW JOINER / PARTNERSHIP","ENTER START DATE AND DATE OF SWITCH TO PARTNERSHIP",M1476="LEAVER FROM CAREER BREAK","ENTER DOL",M1476="LEAVER FROM OPT OUT","ENTER DOL",M1476="LEAVER FROM PARTNERSHIP","ENTER DOL",M1476="RETURN FROM CAREER BREAK","ENTER RETURN BACK DATE",M1476="INVALID COMBINATION","REVIEW INPUT",M1476="AWAITING INPUT","AWAITING INPUT",M1476="CONTINUOUS OPT OUT","",M1476="CONTINUOUS CAREER BREAK","",M1476="CONTINUOUS PARTNERSHIP","")</f>
        <v>AWAITING INPUT</v>
      </c>
      <c r="S1476" s="11" t="str">
        <f t="shared" si="70"/>
        <v/>
      </c>
    </row>
    <row r="1477" spans="1:19" ht="20.25" x14ac:dyDescent="0.25">
      <c r="A1477" s="46"/>
      <c r="B1477" s="46"/>
      <c r="C1477" s="46"/>
      <c r="D1477" s="46"/>
      <c r="E1477" s="46"/>
      <c r="F1477" s="46"/>
      <c r="G1477" s="46"/>
      <c r="H1477" s="46"/>
      <c r="J1477" s="16"/>
      <c r="K1477" s="16"/>
      <c r="L1477" s="16"/>
      <c r="M1477" s="11" t="str">
        <f t="shared" si="72"/>
        <v>AWAITING INPUT</v>
      </c>
      <c r="O1477" s="15"/>
      <c r="P1477" s="13" t="str">
        <f t="shared" si="71"/>
        <v>←</v>
      </c>
      <c r="Q1477" s="7" t="str" cm="1">
        <f t="array" ref="Q1477">_xlfn.IFS(M1477="ACTIVE","",M1477="LEAVER","ENTER DOL",M1477="LEAVER @ 31/03","ENTER DOL",M1477="OPT OUT","ENTER OPT OUT DATE",M1477="CAREER BREAK","ENTER START DATE OF CAREER BREAK",M1477="DEATH IN SERVICE","ENTER DATE OF DEATH",M1477="SWITCH TO PARTNERSHIP","ENTER SWITCH DATE",M1477="SWITCH TO ALPHA","ENTER SWITCH DATE",M1477="NEW JOINER","ENTER EMPLOYMENT START DATE",M1477="OPT IN","ENTER OPT IN DATE",M1477="NEW JOINER / LEAVER","ENTER START DATE AND DOL",M1477="NEW JOINER / OPT OUT","ENTER START DATE AND DATE OF OPT OUT",M1477="NEW JOINER / PARTNERSHIP","ENTER START DATE AND DATE OF SWITCH TO PARTNERSHIP",M1477="LEAVER FROM CAREER BREAK","ENTER DOL",M1477="LEAVER FROM OPT OUT","ENTER DOL",M1477="LEAVER FROM PARTNERSHIP","ENTER DOL",M1477="RETURN FROM CAREER BREAK","ENTER RETURN BACK DATE",M1477="INVALID COMBINATION","REVIEW INPUT",M1477="AWAITING INPUT","AWAITING INPUT",M1477="CONTINUOUS OPT OUT","",M1477="CONTINUOUS CAREER BREAK","",M1477="CONTINUOUS PARTNERSHIP","")</f>
        <v>AWAITING INPUT</v>
      </c>
      <c r="S1477" s="11" t="str">
        <f t="shared" si="70"/>
        <v/>
      </c>
    </row>
    <row r="1478" spans="1:19" ht="20.25" x14ac:dyDescent="0.25">
      <c r="A1478" s="46"/>
      <c r="B1478" s="46"/>
      <c r="C1478" s="46"/>
      <c r="D1478" s="46"/>
      <c r="E1478" s="46"/>
      <c r="F1478" s="46"/>
      <c r="G1478" s="46"/>
      <c r="H1478" s="46"/>
      <c r="J1478" s="16"/>
      <c r="K1478" s="16"/>
      <c r="L1478" s="16"/>
      <c r="M1478" s="11" t="str">
        <f t="shared" si="72"/>
        <v>AWAITING INPUT</v>
      </c>
      <c r="O1478" s="15"/>
      <c r="P1478" s="13" t="str">
        <f t="shared" si="71"/>
        <v>←</v>
      </c>
      <c r="Q1478" s="7" t="str" cm="1">
        <f t="array" ref="Q1478">_xlfn.IFS(M1478="ACTIVE","",M1478="LEAVER","ENTER DOL",M1478="LEAVER @ 31/03","ENTER DOL",M1478="OPT OUT","ENTER OPT OUT DATE",M1478="CAREER BREAK","ENTER START DATE OF CAREER BREAK",M1478="DEATH IN SERVICE","ENTER DATE OF DEATH",M1478="SWITCH TO PARTNERSHIP","ENTER SWITCH DATE",M1478="SWITCH TO ALPHA","ENTER SWITCH DATE",M1478="NEW JOINER","ENTER EMPLOYMENT START DATE",M1478="OPT IN","ENTER OPT IN DATE",M1478="NEW JOINER / LEAVER","ENTER START DATE AND DOL",M1478="NEW JOINER / OPT OUT","ENTER START DATE AND DATE OF OPT OUT",M1478="NEW JOINER / PARTNERSHIP","ENTER START DATE AND DATE OF SWITCH TO PARTNERSHIP",M1478="LEAVER FROM CAREER BREAK","ENTER DOL",M1478="LEAVER FROM OPT OUT","ENTER DOL",M1478="LEAVER FROM PARTNERSHIP","ENTER DOL",M1478="RETURN FROM CAREER BREAK","ENTER RETURN BACK DATE",M1478="INVALID COMBINATION","REVIEW INPUT",M1478="AWAITING INPUT","AWAITING INPUT",M1478="CONTINUOUS OPT OUT","",M1478="CONTINUOUS CAREER BREAK","",M1478="CONTINUOUS PARTNERSHIP","")</f>
        <v>AWAITING INPUT</v>
      </c>
      <c r="S1478" s="11" t="str">
        <f t="shared" si="70"/>
        <v/>
      </c>
    </row>
    <row r="1479" spans="1:19" ht="20.25" x14ac:dyDescent="0.25">
      <c r="A1479" s="46"/>
      <c r="B1479" s="46"/>
      <c r="C1479" s="46"/>
      <c r="D1479" s="46"/>
      <c r="E1479" s="46"/>
      <c r="F1479" s="46"/>
      <c r="G1479" s="46"/>
      <c r="H1479" s="46"/>
      <c r="J1479" s="16"/>
      <c r="K1479" s="16"/>
      <c r="L1479" s="16"/>
      <c r="M1479" s="11" t="str">
        <f t="shared" si="72"/>
        <v>AWAITING INPUT</v>
      </c>
      <c r="O1479" s="15"/>
      <c r="P1479" s="13" t="str">
        <f t="shared" si="71"/>
        <v>←</v>
      </c>
      <c r="Q1479" s="7" t="str" cm="1">
        <f t="array" ref="Q1479">_xlfn.IFS(M1479="ACTIVE","",M1479="LEAVER","ENTER DOL",M1479="LEAVER @ 31/03","ENTER DOL",M1479="OPT OUT","ENTER OPT OUT DATE",M1479="CAREER BREAK","ENTER START DATE OF CAREER BREAK",M1479="DEATH IN SERVICE","ENTER DATE OF DEATH",M1479="SWITCH TO PARTNERSHIP","ENTER SWITCH DATE",M1479="SWITCH TO ALPHA","ENTER SWITCH DATE",M1479="NEW JOINER","ENTER EMPLOYMENT START DATE",M1479="OPT IN","ENTER OPT IN DATE",M1479="NEW JOINER / LEAVER","ENTER START DATE AND DOL",M1479="NEW JOINER / OPT OUT","ENTER START DATE AND DATE OF OPT OUT",M1479="NEW JOINER / PARTNERSHIP","ENTER START DATE AND DATE OF SWITCH TO PARTNERSHIP",M1479="LEAVER FROM CAREER BREAK","ENTER DOL",M1479="LEAVER FROM OPT OUT","ENTER DOL",M1479="LEAVER FROM PARTNERSHIP","ENTER DOL",M1479="RETURN FROM CAREER BREAK","ENTER RETURN BACK DATE",M1479="INVALID COMBINATION","REVIEW INPUT",M1479="AWAITING INPUT","AWAITING INPUT",M1479="CONTINUOUS OPT OUT","",M1479="CONTINUOUS CAREER BREAK","",M1479="CONTINUOUS PARTNERSHIP","")</f>
        <v>AWAITING INPUT</v>
      </c>
      <c r="S1479" s="11" t="str">
        <f t="shared" si="70"/>
        <v/>
      </c>
    </row>
    <row r="1480" spans="1:19" ht="20.25" x14ac:dyDescent="0.25">
      <c r="A1480" s="46"/>
      <c r="B1480" s="46"/>
      <c r="C1480" s="46"/>
      <c r="D1480" s="46"/>
      <c r="E1480" s="46"/>
      <c r="F1480" s="46"/>
      <c r="G1480" s="46"/>
      <c r="H1480" s="46"/>
      <c r="J1480" s="16"/>
      <c r="K1480" s="16"/>
      <c r="L1480" s="16"/>
      <c r="M1480" s="11" t="str">
        <f t="shared" si="72"/>
        <v>AWAITING INPUT</v>
      </c>
      <c r="O1480" s="15"/>
      <c r="P1480" s="13" t="str">
        <f t="shared" si="71"/>
        <v>←</v>
      </c>
      <c r="Q1480" s="7" t="str" cm="1">
        <f t="array" ref="Q1480">_xlfn.IFS(M1480="ACTIVE","",M1480="LEAVER","ENTER DOL",M1480="LEAVER @ 31/03","ENTER DOL",M1480="OPT OUT","ENTER OPT OUT DATE",M1480="CAREER BREAK","ENTER START DATE OF CAREER BREAK",M1480="DEATH IN SERVICE","ENTER DATE OF DEATH",M1480="SWITCH TO PARTNERSHIP","ENTER SWITCH DATE",M1480="SWITCH TO ALPHA","ENTER SWITCH DATE",M1480="NEW JOINER","ENTER EMPLOYMENT START DATE",M1480="OPT IN","ENTER OPT IN DATE",M1480="NEW JOINER / LEAVER","ENTER START DATE AND DOL",M1480="NEW JOINER / OPT OUT","ENTER START DATE AND DATE OF OPT OUT",M1480="NEW JOINER / PARTNERSHIP","ENTER START DATE AND DATE OF SWITCH TO PARTNERSHIP",M1480="LEAVER FROM CAREER BREAK","ENTER DOL",M1480="LEAVER FROM OPT OUT","ENTER DOL",M1480="LEAVER FROM PARTNERSHIP","ENTER DOL",M1480="RETURN FROM CAREER BREAK","ENTER RETURN BACK DATE",M1480="INVALID COMBINATION","REVIEW INPUT",M1480="AWAITING INPUT","AWAITING INPUT",M1480="CONTINUOUS OPT OUT","",M1480="CONTINUOUS CAREER BREAK","",M1480="CONTINUOUS PARTNERSHIP","")</f>
        <v>AWAITING INPUT</v>
      </c>
      <c r="S1480" s="11" t="str">
        <f t="shared" si="70"/>
        <v/>
      </c>
    </row>
    <row r="1481" spans="1:19" ht="20.25" x14ac:dyDescent="0.25">
      <c r="A1481" s="46"/>
      <c r="B1481" s="46"/>
      <c r="C1481" s="46"/>
      <c r="D1481" s="46"/>
      <c r="E1481" s="46"/>
      <c r="F1481" s="46"/>
      <c r="G1481" s="46"/>
      <c r="H1481" s="46"/>
      <c r="J1481" s="16"/>
      <c r="K1481" s="16"/>
      <c r="L1481" s="16"/>
      <c r="M1481" s="11" t="str">
        <f t="shared" si="72"/>
        <v>AWAITING INPUT</v>
      </c>
      <c r="O1481" s="15"/>
      <c r="P1481" s="13" t="str">
        <f t="shared" si="71"/>
        <v>←</v>
      </c>
      <c r="Q1481" s="7" t="str" cm="1">
        <f t="array" ref="Q1481">_xlfn.IFS(M1481="ACTIVE","",M1481="LEAVER","ENTER DOL",M1481="LEAVER @ 31/03","ENTER DOL",M1481="OPT OUT","ENTER OPT OUT DATE",M1481="CAREER BREAK","ENTER START DATE OF CAREER BREAK",M1481="DEATH IN SERVICE","ENTER DATE OF DEATH",M1481="SWITCH TO PARTNERSHIP","ENTER SWITCH DATE",M1481="SWITCH TO ALPHA","ENTER SWITCH DATE",M1481="NEW JOINER","ENTER EMPLOYMENT START DATE",M1481="OPT IN","ENTER OPT IN DATE",M1481="NEW JOINER / LEAVER","ENTER START DATE AND DOL",M1481="NEW JOINER / OPT OUT","ENTER START DATE AND DATE OF OPT OUT",M1481="NEW JOINER / PARTNERSHIP","ENTER START DATE AND DATE OF SWITCH TO PARTNERSHIP",M1481="LEAVER FROM CAREER BREAK","ENTER DOL",M1481="LEAVER FROM OPT OUT","ENTER DOL",M1481="LEAVER FROM PARTNERSHIP","ENTER DOL",M1481="RETURN FROM CAREER BREAK","ENTER RETURN BACK DATE",M1481="INVALID COMBINATION","REVIEW INPUT",M1481="AWAITING INPUT","AWAITING INPUT",M1481="CONTINUOUS OPT OUT","",M1481="CONTINUOUS CAREER BREAK","",M1481="CONTINUOUS PARTNERSHIP","")</f>
        <v>AWAITING INPUT</v>
      </c>
      <c r="S1481" s="11" t="str">
        <f t="shared" ref="S1481:S1544" si="73">IF(AND($J1481="ACTIVE",$K1481="ACTIVE"),"A -&gt; A",IF(AND($J1481="INACTIVE",$K1481="ACTIVE"),"I -&gt; A",IF(AND($J1481="ACTIVE",$K1481="INACTIVE"),"A -&gt; I",IF(AND($J1481="INACTIVE",$K1481="INACTIVE"),"I -&gt; I",""))))</f>
        <v/>
      </c>
    </row>
    <row r="1482" spans="1:19" ht="20.25" x14ac:dyDescent="0.25">
      <c r="A1482" s="46"/>
      <c r="B1482" s="46"/>
      <c r="C1482" s="46"/>
      <c r="D1482" s="46"/>
      <c r="E1482" s="46"/>
      <c r="F1482" s="46"/>
      <c r="G1482" s="46"/>
      <c r="H1482" s="46"/>
      <c r="J1482" s="16"/>
      <c r="K1482" s="16"/>
      <c r="L1482" s="16"/>
      <c r="M1482" s="11" t="str">
        <f t="shared" si="72"/>
        <v>AWAITING INPUT</v>
      </c>
      <c r="O1482" s="15"/>
      <c r="P1482" s="13" t="str">
        <f t="shared" si="71"/>
        <v>←</v>
      </c>
      <c r="Q1482" s="7" t="str" cm="1">
        <f t="array" ref="Q1482">_xlfn.IFS(M1482="ACTIVE","",M1482="LEAVER","ENTER DOL",M1482="LEAVER @ 31/03","ENTER DOL",M1482="OPT OUT","ENTER OPT OUT DATE",M1482="CAREER BREAK","ENTER START DATE OF CAREER BREAK",M1482="DEATH IN SERVICE","ENTER DATE OF DEATH",M1482="SWITCH TO PARTNERSHIP","ENTER SWITCH DATE",M1482="SWITCH TO ALPHA","ENTER SWITCH DATE",M1482="NEW JOINER","ENTER EMPLOYMENT START DATE",M1482="OPT IN","ENTER OPT IN DATE",M1482="NEW JOINER / LEAVER","ENTER START DATE AND DOL",M1482="NEW JOINER / OPT OUT","ENTER START DATE AND DATE OF OPT OUT",M1482="NEW JOINER / PARTNERSHIP","ENTER START DATE AND DATE OF SWITCH TO PARTNERSHIP",M1482="LEAVER FROM CAREER BREAK","ENTER DOL",M1482="LEAVER FROM OPT OUT","ENTER DOL",M1482="LEAVER FROM PARTNERSHIP","ENTER DOL",M1482="RETURN FROM CAREER BREAK","ENTER RETURN BACK DATE",M1482="INVALID COMBINATION","REVIEW INPUT",M1482="AWAITING INPUT","AWAITING INPUT",M1482="CONTINUOUS OPT OUT","",M1482="CONTINUOUS CAREER BREAK","",M1482="CONTINUOUS PARTNERSHIP","")</f>
        <v>AWAITING INPUT</v>
      </c>
      <c r="S1482" s="11" t="str">
        <f t="shared" si="73"/>
        <v/>
      </c>
    </row>
    <row r="1483" spans="1:19" ht="20.25" x14ac:dyDescent="0.25">
      <c r="A1483" s="46"/>
      <c r="B1483" s="46"/>
      <c r="C1483" s="46"/>
      <c r="D1483" s="46"/>
      <c r="E1483" s="46"/>
      <c r="F1483" s="46"/>
      <c r="G1483" s="46"/>
      <c r="H1483" s="46"/>
      <c r="J1483" s="16"/>
      <c r="K1483" s="16"/>
      <c r="L1483" s="16"/>
      <c r="M1483" s="11" t="str">
        <f t="shared" si="72"/>
        <v>AWAITING INPUT</v>
      </c>
      <c r="O1483" s="15"/>
      <c r="P1483" s="13" t="str">
        <f t="shared" ref="P1483:P1546" si="74">IF(Q1483&lt;&gt;"","←","")</f>
        <v>←</v>
      </c>
      <c r="Q1483" s="7" t="str" cm="1">
        <f t="array" ref="Q1483">_xlfn.IFS(M1483="ACTIVE","",M1483="LEAVER","ENTER DOL",M1483="LEAVER @ 31/03","ENTER DOL",M1483="OPT OUT","ENTER OPT OUT DATE",M1483="CAREER BREAK","ENTER START DATE OF CAREER BREAK",M1483="DEATH IN SERVICE","ENTER DATE OF DEATH",M1483="SWITCH TO PARTNERSHIP","ENTER SWITCH DATE",M1483="SWITCH TO ALPHA","ENTER SWITCH DATE",M1483="NEW JOINER","ENTER EMPLOYMENT START DATE",M1483="OPT IN","ENTER OPT IN DATE",M1483="NEW JOINER / LEAVER","ENTER START DATE AND DOL",M1483="NEW JOINER / OPT OUT","ENTER START DATE AND DATE OF OPT OUT",M1483="NEW JOINER / PARTNERSHIP","ENTER START DATE AND DATE OF SWITCH TO PARTNERSHIP",M1483="LEAVER FROM CAREER BREAK","ENTER DOL",M1483="LEAVER FROM OPT OUT","ENTER DOL",M1483="LEAVER FROM PARTNERSHIP","ENTER DOL",M1483="RETURN FROM CAREER BREAK","ENTER RETURN BACK DATE",M1483="INVALID COMBINATION","REVIEW INPUT",M1483="AWAITING INPUT","AWAITING INPUT",M1483="CONTINUOUS OPT OUT","",M1483="CONTINUOUS CAREER BREAK","",M1483="CONTINUOUS PARTNERSHIP","")</f>
        <v>AWAITING INPUT</v>
      </c>
      <c r="S1483" s="11" t="str">
        <f t="shared" si="73"/>
        <v/>
      </c>
    </row>
    <row r="1484" spans="1:19" ht="20.25" x14ac:dyDescent="0.25">
      <c r="A1484" s="46"/>
      <c r="B1484" s="46"/>
      <c r="C1484" s="46"/>
      <c r="D1484" s="46"/>
      <c r="E1484" s="46"/>
      <c r="F1484" s="46"/>
      <c r="G1484" s="46"/>
      <c r="H1484" s="46"/>
      <c r="J1484" s="16"/>
      <c r="K1484" s="16"/>
      <c r="L1484" s="16"/>
      <c r="M1484" s="11" t="str">
        <f t="shared" si="72"/>
        <v>AWAITING INPUT</v>
      </c>
      <c r="O1484" s="15"/>
      <c r="P1484" s="13" t="str">
        <f t="shared" si="74"/>
        <v>←</v>
      </c>
      <c r="Q1484" s="7" t="str" cm="1">
        <f t="array" ref="Q1484">_xlfn.IFS(M1484="ACTIVE","",M1484="LEAVER","ENTER DOL",M1484="LEAVER @ 31/03","ENTER DOL",M1484="OPT OUT","ENTER OPT OUT DATE",M1484="CAREER BREAK","ENTER START DATE OF CAREER BREAK",M1484="DEATH IN SERVICE","ENTER DATE OF DEATH",M1484="SWITCH TO PARTNERSHIP","ENTER SWITCH DATE",M1484="SWITCH TO ALPHA","ENTER SWITCH DATE",M1484="NEW JOINER","ENTER EMPLOYMENT START DATE",M1484="OPT IN","ENTER OPT IN DATE",M1484="NEW JOINER / LEAVER","ENTER START DATE AND DOL",M1484="NEW JOINER / OPT OUT","ENTER START DATE AND DATE OF OPT OUT",M1484="NEW JOINER / PARTNERSHIP","ENTER START DATE AND DATE OF SWITCH TO PARTNERSHIP",M1484="LEAVER FROM CAREER BREAK","ENTER DOL",M1484="LEAVER FROM OPT OUT","ENTER DOL",M1484="LEAVER FROM PARTNERSHIP","ENTER DOL",M1484="RETURN FROM CAREER BREAK","ENTER RETURN BACK DATE",M1484="INVALID COMBINATION","REVIEW INPUT",M1484="AWAITING INPUT","AWAITING INPUT",M1484="CONTINUOUS OPT OUT","",M1484="CONTINUOUS CAREER BREAK","",M1484="CONTINUOUS PARTNERSHIP","")</f>
        <v>AWAITING INPUT</v>
      </c>
      <c r="S1484" s="11" t="str">
        <f t="shared" si="73"/>
        <v/>
      </c>
    </row>
    <row r="1485" spans="1:19" ht="20.25" x14ac:dyDescent="0.25">
      <c r="A1485" s="46"/>
      <c r="B1485" s="46"/>
      <c r="C1485" s="46"/>
      <c r="D1485" s="46"/>
      <c r="E1485" s="46"/>
      <c r="F1485" s="46"/>
      <c r="G1485" s="46"/>
      <c r="H1485" s="46"/>
      <c r="J1485" s="16"/>
      <c r="K1485" s="16"/>
      <c r="L1485" s="16"/>
      <c r="M1485" s="11" t="str">
        <f t="shared" si="72"/>
        <v>AWAITING INPUT</v>
      </c>
      <c r="O1485" s="15"/>
      <c r="P1485" s="13" t="str">
        <f t="shared" si="74"/>
        <v>←</v>
      </c>
      <c r="Q1485" s="7" t="str" cm="1">
        <f t="array" ref="Q1485">_xlfn.IFS(M1485="ACTIVE","",M1485="LEAVER","ENTER DOL",M1485="LEAVER @ 31/03","ENTER DOL",M1485="OPT OUT","ENTER OPT OUT DATE",M1485="CAREER BREAK","ENTER START DATE OF CAREER BREAK",M1485="DEATH IN SERVICE","ENTER DATE OF DEATH",M1485="SWITCH TO PARTNERSHIP","ENTER SWITCH DATE",M1485="SWITCH TO ALPHA","ENTER SWITCH DATE",M1485="NEW JOINER","ENTER EMPLOYMENT START DATE",M1485="OPT IN","ENTER OPT IN DATE",M1485="NEW JOINER / LEAVER","ENTER START DATE AND DOL",M1485="NEW JOINER / OPT OUT","ENTER START DATE AND DATE OF OPT OUT",M1485="NEW JOINER / PARTNERSHIP","ENTER START DATE AND DATE OF SWITCH TO PARTNERSHIP",M1485="LEAVER FROM CAREER BREAK","ENTER DOL",M1485="LEAVER FROM OPT OUT","ENTER DOL",M1485="LEAVER FROM PARTNERSHIP","ENTER DOL",M1485="RETURN FROM CAREER BREAK","ENTER RETURN BACK DATE",M1485="INVALID COMBINATION","REVIEW INPUT",M1485="AWAITING INPUT","AWAITING INPUT",M1485="CONTINUOUS OPT OUT","",M1485="CONTINUOUS CAREER BREAK","",M1485="CONTINUOUS PARTNERSHIP","")</f>
        <v>AWAITING INPUT</v>
      </c>
      <c r="S1485" s="11" t="str">
        <f t="shared" si="73"/>
        <v/>
      </c>
    </row>
    <row r="1486" spans="1:19" ht="20.25" x14ac:dyDescent="0.25">
      <c r="A1486" s="46"/>
      <c r="B1486" s="46"/>
      <c r="C1486" s="46"/>
      <c r="D1486" s="46"/>
      <c r="E1486" s="46"/>
      <c r="F1486" s="46"/>
      <c r="G1486" s="46"/>
      <c r="H1486" s="46"/>
      <c r="J1486" s="16"/>
      <c r="K1486" s="16"/>
      <c r="L1486" s="16"/>
      <c r="M1486" s="11" t="str">
        <f t="shared" si="72"/>
        <v>AWAITING INPUT</v>
      </c>
      <c r="O1486" s="15"/>
      <c r="P1486" s="13" t="str">
        <f t="shared" si="74"/>
        <v>←</v>
      </c>
      <c r="Q1486" s="7" t="str" cm="1">
        <f t="array" ref="Q1486">_xlfn.IFS(M1486="ACTIVE","",M1486="LEAVER","ENTER DOL",M1486="LEAVER @ 31/03","ENTER DOL",M1486="OPT OUT","ENTER OPT OUT DATE",M1486="CAREER BREAK","ENTER START DATE OF CAREER BREAK",M1486="DEATH IN SERVICE","ENTER DATE OF DEATH",M1486="SWITCH TO PARTNERSHIP","ENTER SWITCH DATE",M1486="SWITCH TO ALPHA","ENTER SWITCH DATE",M1486="NEW JOINER","ENTER EMPLOYMENT START DATE",M1486="OPT IN","ENTER OPT IN DATE",M1486="NEW JOINER / LEAVER","ENTER START DATE AND DOL",M1486="NEW JOINER / OPT OUT","ENTER START DATE AND DATE OF OPT OUT",M1486="NEW JOINER / PARTNERSHIP","ENTER START DATE AND DATE OF SWITCH TO PARTNERSHIP",M1486="LEAVER FROM CAREER BREAK","ENTER DOL",M1486="LEAVER FROM OPT OUT","ENTER DOL",M1486="LEAVER FROM PARTNERSHIP","ENTER DOL",M1486="RETURN FROM CAREER BREAK","ENTER RETURN BACK DATE",M1486="INVALID COMBINATION","REVIEW INPUT",M1486="AWAITING INPUT","AWAITING INPUT",M1486="CONTINUOUS OPT OUT","",M1486="CONTINUOUS CAREER BREAK","",M1486="CONTINUOUS PARTNERSHIP","")</f>
        <v>AWAITING INPUT</v>
      </c>
      <c r="S1486" s="11" t="str">
        <f t="shared" si="73"/>
        <v/>
      </c>
    </row>
    <row r="1487" spans="1:19" ht="20.25" x14ac:dyDescent="0.25">
      <c r="A1487" s="46"/>
      <c r="B1487" s="46"/>
      <c r="C1487" s="46"/>
      <c r="D1487" s="46"/>
      <c r="E1487" s="46"/>
      <c r="F1487" s="46"/>
      <c r="G1487" s="46"/>
      <c r="H1487" s="46"/>
      <c r="J1487" s="16"/>
      <c r="K1487" s="16"/>
      <c r="L1487" s="16"/>
      <c r="M1487" s="11" t="str">
        <f t="shared" si="72"/>
        <v>AWAITING INPUT</v>
      </c>
      <c r="O1487" s="15"/>
      <c r="P1487" s="13" t="str">
        <f t="shared" si="74"/>
        <v>←</v>
      </c>
      <c r="Q1487" s="7" t="str" cm="1">
        <f t="array" ref="Q1487">_xlfn.IFS(M1487="ACTIVE","",M1487="LEAVER","ENTER DOL",M1487="LEAVER @ 31/03","ENTER DOL",M1487="OPT OUT","ENTER OPT OUT DATE",M1487="CAREER BREAK","ENTER START DATE OF CAREER BREAK",M1487="DEATH IN SERVICE","ENTER DATE OF DEATH",M1487="SWITCH TO PARTNERSHIP","ENTER SWITCH DATE",M1487="SWITCH TO ALPHA","ENTER SWITCH DATE",M1487="NEW JOINER","ENTER EMPLOYMENT START DATE",M1487="OPT IN","ENTER OPT IN DATE",M1487="NEW JOINER / LEAVER","ENTER START DATE AND DOL",M1487="NEW JOINER / OPT OUT","ENTER START DATE AND DATE OF OPT OUT",M1487="NEW JOINER / PARTNERSHIP","ENTER START DATE AND DATE OF SWITCH TO PARTNERSHIP",M1487="LEAVER FROM CAREER BREAK","ENTER DOL",M1487="LEAVER FROM OPT OUT","ENTER DOL",M1487="LEAVER FROM PARTNERSHIP","ENTER DOL",M1487="RETURN FROM CAREER BREAK","ENTER RETURN BACK DATE",M1487="INVALID COMBINATION","REVIEW INPUT",M1487="AWAITING INPUT","AWAITING INPUT",M1487="CONTINUOUS OPT OUT","",M1487="CONTINUOUS CAREER BREAK","",M1487="CONTINUOUS PARTNERSHIP","")</f>
        <v>AWAITING INPUT</v>
      </c>
      <c r="S1487" s="11" t="str">
        <f t="shared" si="73"/>
        <v/>
      </c>
    </row>
    <row r="1488" spans="1:19" ht="20.25" x14ac:dyDescent="0.25">
      <c r="A1488" s="46"/>
      <c r="B1488" s="46"/>
      <c r="C1488" s="46"/>
      <c r="D1488" s="46"/>
      <c r="E1488" s="46"/>
      <c r="F1488" s="46"/>
      <c r="G1488" s="46"/>
      <c r="H1488" s="46"/>
      <c r="J1488" s="16"/>
      <c r="K1488" s="16"/>
      <c r="L1488" s="16"/>
      <c r="M1488" s="11" t="str">
        <f t="shared" si="72"/>
        <v>AWAITING INPUT</v>
      </c>
      <c r="O1488" s="15"/>
      <c r="P1488" s="13" t="str">
        <f t="shared" si="74"/>
        <v>←</v>
      </c>
      <c r="Q1488" s="7" t="str" cm="1">
        <f t="array" ref="Q1488">_xlfn.IFS(M1488="ACTIVE","",M1488="LEAVER","ENTER DOL",M1488="LEAVER @ 31/03","ENTER DOL",M1488="OPT OUT","ENTER OPT OUT DATE",M1488="CAREER BREAK","ENTER START DATE OF CAREER BREAK",M1488="DEATH IN SERVICE","ENTER DATE OF DEATH",M1488="SWITCH TO PARTNERSHIP","ENTER SWITCH DATE",M1488="SWITCH TO ALPHA","ENTER SWITCH DATE",M1488="NEW JOINER","ENTER EMPLOYMENT START DATE",M1488="OPT IN","ENTER OPT IN DATE",M1488="NEW JOINER / LEAVER","ENTER START DATE AND DOL",M1488="NEW JOINER / OPT OUT","ENTER START DATE AND DATE OF OPT OUT",M1488="NEW JOINER / PARTNERSHIP","ENTER START DATE AND DATE OF SWITCH TO PARTNERSHIP",M1488="LEAVER FROM CAREER BREAK","ENTER DOL",M1488="LEAVER FROM OPT OUT","ENTER DOL",M1488="LEAVER FROM PARTNERSHIP","ENTER DOL",M1488="RETURN FROM CAREER BREAK","ENTER RETURN BACK DATE",M1488="INVALID COMBINATION","REVIEW INPUT",M1488="AWAITING INPUT","AWAITING INPUT",M1488="CONTINUOUS OPT OUT","",M1488="CONTINUOUS CAREER BREAK","",M1488="CONTINUOUS PARTNERSHIP","")</f>
        <v>AWAITING INPUT</v>
      </c>
      <c r="S1488" s="11" t="str">
        <f t="shared" si="73"/>
        <v/>
      </c>
    </row>
    <row r="1489" spans="1:19" ht="20.25" x14ac:dyDescent="0.25">
      <c r="A1489" s="46"/>
      <c r="B1489" s="46"/>
      <c r="C1489" s="46"/>
      <c r="D1489" s="46"/>
      <c r="E1489" s="46"/>
      <c r="F1489" s="46"/>
      <c r="G1489" s="46"/>
      <c r="H1489" s="46"/>
      <c r="J1489" s="16"/>
      <c r="K1489" s="16"/>
      <c r="L1489" s="16"/>
      <c r="M1489" s="11" t="str">
        <f t="shared" si="72"/>
        <v>AWAITING INPUT</v>
      </c>
      <c r="O1489" s="15"/>
      <c r="P1489" s="13" t="str">
        <f t="shared" si="74"/>
        <v>←</v>
      </c>
      <c r="Q1489" s="7" t="str" cm="1">
        <f t="array" ref="Q1489">_xlfn.IFS(M1489="ACTIVE","",M1489="LEAVER","ENTER DOL",M1489="LEAVER @ 31/03","ENTER DOL",M1489="OPT OUT","ENTER OPT OUT DATE",M1489="CAREER BREAK","ENTER START DATE OF CAREER BREAK",M1489="DEATH IN SERVICE","ENTER DATE OF DEATH",M1489="SWITCH TO PARTNERSHIP","ENTER SWITCH DATE",M1489="SWITCH TO ALPHA","ENTER SWITCH DATE",M1489="NEW JOINER","ENTER EMPLOYMENT START DATE",M1489="OPT IN","ENTER OPT IN DATE",M1489="NEW JOINER / LEAVER","ENTER START DATE AND DOL",M1489="NEW JOINER / OPT OUT","ENTER START DATE AND DATE OF OPT OUT",M1489="NEW JOINER / PARTNERSHIP","ENTER START DATE AND DATE OF SWITCH TO PARTNERSHIP",M1489="LEAVER FROM CAREER BREAK","ENTER DOL",M1489="LEAVER FROM OPT OUT","ENTER DOL",M1489="LEAVER FROM PARTNERSHIP","ENTER DOL",M1489="RETURN FROM CAREER BREAK","ENTER RETURN BACK DATE",M1489="INVALID COMBINATION","REVIEW INPUT",M1489="AWAITING INPUT","AWAITING INPUT",M1489="CONTINUOUS OPT OUT","",M1489="CONTINUOUS CAREER BREAK","",M1489="CONTINUOUS PARTNERSHIP","")</f>
        <v>AWAITING INPUT</v>
      </c>
      <c r="S1489" s="11" t="str">
        <f t="shared" si="73"/>
        <v/>
      </c>
    </row>
    <row r="1490" spans="1:19" ht="20.25" x14ac:dyDescent="0.25">
      <c r="A1490" s="46"/>
      <c r="B1490" s="46"/>
      <c r="C1490" s="46"/>
      <c r="D1490" s="46"/>
      <c r="E1490" s="46"/>
      <c r="F1490" s="46"/>
      <c r="G1490" s="46"/>
      <c r="H1490" s="46"/>
      <c r="J1490" s="16"/>
      <c r="K1490" s="16"/>
      <c r="L1490" s="16"/>
      <c r="M1490" s="11" t="str">
        <f t="shared" si="72"/>
        <v>AWAITING INPUT</v>
      </c>
      <c r="O1490" s="15"/>
      <c r="P1490" s="13" t="str">
        <f t="shared" si="74"/>
        <v>←</v>
      </c>
      <c r="Q1490" s="7" t="str" cm="1">
        <f t="array" ref="Q1490">_xlfn.IFS(M1490="ACTIVE","",M1490="LEAVER","ENTER DOL",M1490="LEAVER @ 31/03","ENTER DOL",M1490="OPT OUT","ENTER OPT OUT DATE",M1490="CAREER BREAK","ENTER START DATE OF CAREER BREAK",M1490="DEATH IN SERVICE","ENTER DATE OF DEATH",M1490="SWITCH TO PARTNERSHIP","ENTER SWITCH DATE",M1490="SWITCH TO ALPHA","ENTER SWITCH DATE",M1490="NEW JOINER","ENTER EMPLOYMENT START DATE",M1490="OPT IN","ENTER OPT IN DATE",M1490="NEW JOINER / LEAVER","ENTER START DATE AND DOL",M1490="NEW JOINER / OPT OUT","ENTER START DATE AND DATE OF OPT OUT",M1490="NEW JOINER / PARTNERSHIP","ENTER START DATE AND DATE OF SWITCH TO PARTNERSHIP",M1490="LEAVER FROM CAREER BREAK","ENTER DOL",M1490="LEAVER FROM OPT OUT","ENTER DOL",M1490="LEAVER FROM PARTNERSHIP","ENTER DOL",M1490="RETURN FROM CAREER BREAK","ENTER RETURN BACK DATE",M1490="INVALID COMBINATION","REVIEW INPUT",M1490="AWAITING INPUT","AWAITING INPUT",M1490="CONTINUOUS OPT OUT","",M1490="CONTINUOUS CAREER BREAK","",M1490="CONTINUOUS PARTNERSHIP","")</f>
        <v>AWAITING INPUT</v>
      </c>
      <c r="S1490" s="11" t="str">
        <f t="shared" si="73"/>
        <v/>
      </c>
    </row>
    <row r="1491" spans="1:19" ht="20.25" x14ac:dyDescent="0.25">
      <c r="A1491" s="46"/>
      <c r="B1491" s="46"/>
      <c r="C1491" s="46"/>
      <c r="D1491" s="46"/>
      <c r="E1491" s="46"/>
      <c r="F1491" s="46"/>
      <c r="G1491" s="46"/>
      <c r="H1491" s="46"/>
      <c r="J1491" s="16"/>
      <c r="K1491" s="16"/>
      <c r="L1491" s="16"/>
      <c r="M1491" s="11" t="str">
        <f t="shared" si="72"/>
        <v>AWAITING INPUT</v>
      </c>
      <c r="O1491" s="15"/>
      <c r="P1491" s="13" t="str">
        <f t="shared" si="74"/>
        <v>←</v>
      </c>
      <c r="Q1491" s="7" t="str" cm="1">
        <f t="array" ref="Q1491">_xlfn.IFS(M1491="ACTIVE","",M1491="LEAVER","ENTER DOL",M1491="LEAVER @ 31/03","ENTER DOL",M1491="OPT OUT","ENTER OPT OUT DATE",M1491="CAREER BREAK","ENTER START DATE OF CAREER BREAK",M1491="DEATH IN SERVICE","ENTER DATE OF DEATH",M1491="SWITCH TO PARTNERSHIP","ENTER SWITCH DATE",M1491="SWITCH TO ALPHA","ENTER SWITCH DATE",M1491="NEW JOINER","ENTER EMPLOYMENT START DATE",M1491="OPT IN","ENTER OPT IN DATE",M1491="NEW JOINER / LEAVER","ENTER START DATE AND DOL",M1491="NEW JOINER / OPT OUT","ENTER START DATE AND DATE OF OPT OUT",M1491="NEW JOINER / PARTNERSHIP","ENTER START DATE AND DATE OF SWITCH TO PARTNERSHIP",M1491="LEAVER FROM CAREER BREAK","ENTER DOL",M1491="LEAVER FROM OPT OUT","ENTER DOL",M1491="LEAVER FROM PARTNERSHIP","ENTER DOL",M1491="RETURN FROM CAREER BREAK","ENTER RETURN BACK DATE",M1491="INVALID COMBINATION","REVIEW INPUT",M1491="AWAITING INPUT","AWAITING INPUT",M1491="CONTINUOUS OPT OUT","",M1491="CONTINUOUS CAREER BREAK","",M1491="CONTINUOUS PARTNERSHIP","")</f>
        <v>AWAITING INPUT</v>
      </c>
      <c r="S1491" s="11" t="str">
        <f t="shared" si="73"/>
        <v/>
      </c>
    </row>
    <row r="1492" spans="1:19" ht="20.25" x14ac:dyDescent="0.25">
      <c r="A1492" s="46"/>
      <c r="B1492" s="46"/>
      <c r="C1492" s="46"/>
      <c r="D1492" s="46"/>
      <c r="E1492" s="46"/>
      <c r="F1492" s="46"/>
      <c r="G1492" s="46"/>
      <c r="H1492" s="46"/>
      <c r="J1492" s="16"/>
      <c r="K1492" s="16"/>
      <c r="L1492" s="16"/>
      <c r="M1492" s="11" t="str">
        <f t="shared" si="72"/>
        <v>AWAITING INPUT</v>
      </c>
      <c r="O1492" s="15"/>
      <c r="P1492" s="13" t="str">
        <f t="shared" si="74"/>
        <v>←</v>
      </c>
      <c r="Q1492" s="7" t="str" cm="1">
        <f t="array" ref="Q1492">_xlfn.IFS(M1492="ACTIVE","",M1492="LEAVER","ENTER DOL",M1492="LEAVER @ 31/03","ENTER DOL",M1492="OPT OUT","ENTER OPT OUT DATE",M1492="CAREER BREAK","ENTER START DATE OF CAREER BREAK",M1492="DEATH IN SERVICE","ENTER DATE OF DEATH",M1492="SWITCH TO PARTNERSHIP","ENTER SWITCH DATE",M1492="SWITCH TO ALPHA","ENTER SWITCH DATE",M1492="NEW JOINER","ENTER EMPLOYMENT START DATE",M1492="OPT IN","ENTER OPT IN DATE",M1492="NEW JOINER / LEAVER","ENTER START DATE AND DOL",M1492="NEW JOINER / OPT OUT","ENTER START DATE AND DATE OF OPT OUT",M1492="NEW JOINER / PARTNERSHIP","ENTER START DATE AND DATE OF SWITCH TO PARTNERSHIP",M1492="LEAVER FROM CAREER BREAK","ENTER DOL",M1492="LEAVER FROM OPT OUT","ENTER DOL",M1492="LEAVER FROM PARTNERSHIP","ENTER DOL",M1492="RETURN FROM CAREER BREAK","ENTER RETURN BACK DATE",M1492="INVALID COMBINATION","REVIEW INPUT",M1492="AWAITING INPUT","AWAITING INPUT",M1492="CONTINUOUS OPT OUT","",M1492="CONTINUOUS CAREER BREAK","",M1492="CONTINUOUS PARTNERSHIP","")</f>
        <v>AWAITING INPUT</v>
      </c>
      <c r="S1492" s="11" t="str">
        <f t="shared" si="73"/>
        <v/>
      </c>
    </row>
    <row r="1493" spans="1:19" ht="20.25" x14ac:dyDescent="0.25">
      <c r="A1493" s="46"/>
      <c r="B1493" s="46"/>
      <c r="C1493" s="46"/>
      <c r="D1493" s="46"/>
      <c r="E1493" s="46"/>
      <c r="F1493" s="46"/>
      <c r="G1493" s="46"/>
      <c r="H1493" s="46"/>
      <c r="J1493" s="16"/>
      <c r="K1493" s="16"/>
      <c r="L1493" s="16"/>
      <c r="M1493" s="11" t="str">
        <f t="shared" si="72"/>
        <v>AWAITING INPUT</v>
      </c>
      <c r="O1493" s="15"/>
      <c r="P1493" s="13" t="str">
        <f t="shared" si="74"/>
        <v>←</v>
      </c>
      <c r="Q1493" s="7" t="str" cm="1">
        <f t="array" ref="Q1493">_xlfn.IFS(M1493="ACTIVE","",M1493="LEAVER","ENTER DOL",M1493="LEAVER @ 31/03","ENTER DOL",M1493="OPT OUT","ENTER OPT OUT DATE",M1493="CAREER BREAK","ENTER START DATE OF CAREER BREAK",M1493="DEATH IN SERVICE","ENTER DATE OF DEATH",M1493="SWITCH TO PARTNERSHIP","ENTER SWITCH DATE",M1493="SWITCH TO ALPHA","ENTER SWITCH DATE",M1493="NEW JOINER","ENTER EMPLOYMENT START DATE",M1493="OPT IN","ENTER OPT IN DATE",M1493="NEW JOINER / LEAVER","ENTER START DATE AND DOL",M1493="NEW JOINER / OPT OUT","ENTER START DATE AND DATE OF OPT OUT",M1493="NEW JOINER / PARTNERSHIP","ENTER START DATE AND DATE OF SWITCH TO PARTNERSHIP",M1493="LEAVER FROM CAREER BREAK","ENTER DOL",M1493="LEAVER FROM OPT OUT","ENTER DOL",M1493="LEAVER FROM PARTNERSHIP","ENTER DOL",M1493="RETURN FROM CAREER BREAK","ENTER RETURN BACK DATE",M1493="INVALID COMBINATION","REVIEW INPUT",M1493="AWAITING INPUT","AWAITING INPUT",M1493="CONTINUOUS OPT OUT","",M1493="CONTINUOUS CAREER BREAK","",M1493="CONTINUOUS PARTNERSHIP","")</f>
        <v>AWAITING INPUT</v>
      </c>
      <c r="S1493" s="11" t="str">
        <f t="shared" si="73"/>
        <v/>
      </c>
    </row>
    <row r="1494" spans="1:19" ht="20.25" x14ac:dyDescent="0.25">
      <c r="A1494" s="46"/>
      <c r="B1494" s="46"/>
      <c r="C1494" s="46"/>
      <c r="D1494" s="46"/>
      <c r="E1494" s="46"/>
      <c r="F1494" s="46"/>
      <c r="G1494" s="46"/>
      <c r="H1494" s="46"/>
      <c r="J1494" s="16"/>
      <c r="K1494" s="16"/>
      <c r="L1494" s="16"/>
      <c r="M1494" s="11" t="str">
        <f t="shared" si="72"/>
        <v>AWAITING INPUT</v>
      </c>
      <c r="O1494" s="15"/>
      <c r="P1494" s="13" t="str">
        <f t="shared" si="74"/>
        <v>←</v>
      </c>
      <c r="Q1494" s="7" t="str" cm="1">
        <f t="array" ref="Q1494">_xlfn.IFS(M1494="ACTIVE","",M1494="LEAVER","ENTER DOL",M1494="LEAVER @ 31/03","ENTER DOL",M1494="OPT OUT","ENTER OPT OUT DATE",M1494="CAREER BREAK","ENTER START DATE OF CAREER BREAK",M1494="DEATH IN SERVICE","ENTER DATE OF DEATH",M1494="SWITCH TO PARTNERSHIP","ENTER SWITCH DATE",M1494="SWITCH TO ALPHA","ENTER SWITCH DATE",M1494="NEW JOINER","ENTER EMPLOYMENT START DATE",M1494="OPT IN","ENTER OPT IN DATE",M1494="NEW JOINER / LEAVER","ENTER START DATE AND DOL",M1494="NEW JOINER / OPT OUT","ENTER START DATE AND DATE OF OPT OUT",M1494="NEW JOINER / PARTNERSHIP","ENTER START DATE AND DATE OF SWITCH TO PARTNERSHIP",M1494="LEAVER FROM CAREER BREAK","ENTER DOL",M1494="LEAVER FROM OPT OUT","ENTER DOL",M1494="LEAVER FROM PARTNERSHIP","ENTER DOL",M1494="RETURN FROM CAREER BREAK","ENTER RETURN BACK DATE",M1494="INVALID COMBINATION","REVIEW INPUT",M1494="AWAITING INPUT","AWAITING INPUT",M1494="CONTINUOUS OPT OUT","",M1494="CONTINUOUS CAREER BREAK","",M1494="CONTINUOUS PARTNERSHIP","")</f>
        <v>AWAITING INPUT</v>
      </c>
      <c r="S1494" s="11" t="str">
        <f t="shared" si="73"/>
        <v/>
      </c>
    </row>
    <row r="1495" spans="1:19" ht="20.25" x14ac:dyDescent="0.25">
      <c r="A1495" s="46"/>
      <c r="B1495" s="46"/>
      <c r="C1495" s="46"/>
      <c r="D1495" s="46"/>
      <c r="E1495" s="46"/>
      <c r="F1495" s="46"/>
      <c r="G1495" s="46"/>
      <c r="H1495" s="46"/>
      <c r="J1495" s="16"/>
      <c r="K1495" s="16"/>
      <c r="L1495" s="16"/>
      <c r="M1495" s="11" t="str">
        <f t="shared" si="72"/>
        <v>AWAITING INPUT</v>
      </c>
      <c r="O1495" s="15"/>
      <c r="P1495" s="13" t="str">
        <f t="shared" si="74"/>
        <v>←</v>
      </c>
      <c r="Q1495" s="7" t="str" cm="1">
        <f t="array" ref="Q1495">_xlfn.IFS(M1495="ACTIVE","",M1495="LEAVER","ENTER DOL",M1495="LEAVER @ 31/03","ENTER DOL",M1495="OPT OUT","ENTER OPT OUT DATE",M1495="CAREER BREAK","ENTER START DATE OF CAREER BREAK",M1495="DEATH IN SERVICE","ENTER DATE OF DEATH",M1495="SWITCH TO PARTNERSHIP","ENTER SWITCH DATE",M1495="SWITCH TO ALPHA","ENTER SWITCH DATE",M1495="NEW JOINER","ENTER EMPLOYMENT START DATE",M1495="OPT IN","ENTER OPT IN DATE",M1495="NEW JOINER / LEAVER","ENTER START DATE AND DOL",M1495="NEW JOINER / OPT OUT","ENTER START DATE AND DATE OF OPT OUT",M1495="NEW JOINER / PARTNERSHIP","ENTER START DATE AND DATE OF SWITCH TO PARTNERSHIP",M1495="LEAVER FROM CAREER BREAK","ENTER DOL",M1495="LEAVER FROM OPT OUT","ENTER DOL",M1495="LEAVER FROM PARTNERSHIP","ENTER DOL",M1495="RETURN FROM CAREER BREAK","ENTER RETURN BACK DATE",M1495="INVALID COMBINATION","REVIEW INPUT",M1495="AWAITING INPUT","AWAITING INPUT",M1495="CONTINUOUS OPT OUT","",M1495="CONTINUOUS CAREER BREAK","",M1495="CONTINUOUS PARTNERSHIP","")</f>
        <v>AWAITING INPUT</v>
      </c>
      <c r="S1495" s="11" t="str">
        <f t="shared" si="73"/>
        <v/>
      </c>
    </row>
    <row r="1496" spans="1:19" ht="20.25" x14ac:dyDescent="0.25">
      <c r="A1496" s="46"/>
      <c r="B1496" s="46"/>
      <c r="C1496" s="46"/>
      <c r="D1496" s="46"/>
      <c r="E1496" s="46"/>
      <c r="F1496" s="46"/>
      <c r="G1496" s="46"/>
      <c r="H1496" s="46"/>
      <c r="J1496" s="16"/>
      <c r="K1496" s="16"/>
      <c r="L1496" s="16"/>
      <c r="M1496" s="11" t="str">
        <f t="shared" si="72"/>
        <v>AWAITING INPUT</v>
      </c>
      <c r="O1496" s="15"/>
      <c r="P1496" s="13" t="str">
        <f t="shared" si="74"/>
        <v>←</v>
      </c>
      <c r="Q1496" s="7" t="str" cm="1">
        <f t="array" ref="Q1496">_xlfn.IFS(M1496="ACTIVE","",M1496="LEAVER","ENTER DOL",M1496="LEAVER @ 31/03","ENTER DOL",M1496="OPT OUT","ENTER OPT OUT DATE",M1496="CAREER BREAK","ENTER START DATE OF CAREER BREAK",M1496="DEATH IN SERVICE","ENTER DATE OF DEATH",M1496="SWITCH TO PARTNERSHIP","ENTER SWITCH DATE",M1496="SWITCH TO ALPHA","ENTER SWITCH DATE",M1496="NEW JOINER","ENTER EMPLOYMENT START DATE",M1496="OPT IN","ENTER OPT IN DATE",M1496="NEW JOINER / LEAVER","ENTER START DATE AND DOL",M1496="NEW JOINER / OPT OUT","ENTER START DATE AND DATE OF OPT OUT",M1496="NEW JOINER / PARTNERSHIP","ENTER START DATE AND DATE OF SWITCH TO PARTNERSHIP",M1496="LEAVER FROM CAREER BREAK","ENTER DOL",M1496="LEAVER FROM OPT OUT","ENTER DOL",M1496="LEAVER FROM PARTNERSHIP","ENTER DOL",M1496="RETURN FROM CAREER BREAK","ENTER RETURN BACK DATE",M1496="INVALID COMBINATION","REVIEW INPUT",M1496="AWAITING INPUT","AWAITING INPUT",M1496="CONTINUOUS OPT OUT","",M1496="CONTINUOUS CAREER BREAK","",M1496="CONTINUOUS PARTNERSHIP","")</f>
        <v>AWAITING INPUT</v>
      </c>
      <c r="S1496" s="11" t="str">
        <f t="shared" si="73"/>
        <v/>
      </c>
    </row>
    <row r="1497" spans="1:19" ht="20.25" x14ac:dyDescent="0.25">
      <c r="A1497" s="46"/>
      <c r="B1497" s="46"/>
      <c r="C1497" s="46"/>
      <c r="D1497" s="46"/>
      <c r="E1497" s="46"/>
      <c r="F1497" s="46"/>
      <c r="G1497" s="46"/>
      <c r="H1497" s="46"/>
      <c r="J1497" s="16"/>
      <c r="K1497" s="16"/>
      <c r="L1497" s="16"/>
      <c r="M1497" s="11" t="str">
        <f t="shared" si="72"/>
        <v>AWAITING INPUT</v>
      </c>
      <c r="O1497" s="15"/>
      <c r="P1497" s="13" t="str">
        <f t="shared" si="74"/>
        <v>←</v>
      </c>
      <c r="Q1497" s="7" t="str" cm="1">
        <f t="array" ref="Q1497">_xlfn.IFS(M1497="ACTIVE","",M1497="LEAVER","ENTER DOL",M1497="LEAVER @ 31/03","ENTER DOL",M1497="OPT OUT","ENTER OPT OUT DATE",M1497="CAREER BREAK","ENTER START DATE OF CAREER BREAK",M1497="DEATH IN SERVICE","ENTER DATE OF DEATH",M1497="SWITCH TO PARTNERSHIP","ENTER SWITCH DATE",M1497="SWITCH TO ALPHA","ENTER SWITCH DATE",M1497="NEW JOINER","ENTER EMPLOYMENT START DATE",M1497="OPT IN","ENTER OPT IN DATE",M1497="NEW JOINER / LEAVER","ENTER START DATE AND DOL",M1497="NEW JOINER / OPT OUT","ENTER START DATE AND DATE OF OPT OUT",M1497="NEW JOINER / PARTNERSHIP","ENTER START DATE AND DATE OF SWITCH TO PARTNERSHIP",M1497="LEAVER FROM CAREER BREAK","ENTER DOL",M1497="LEAVER FROM OPT OUT","ENTER DOL",M1497="LEAVER FROM PARTNERSHIP","ENTER DOL",M1497="RETURN FROM CAREER BREAK","ENTER RETURN BACK DATE",M1497="INVALID COMBINATION","REVIEW INPUT",M1497="AWAITING INPUT","AWAITING INPUT",M1497="CONTINUOUS OPT OUT","",M1497="CONTINUOUS CAREER BREAK","",M1497="CONTINUOUS PARTNERSHIP","")</f>
        <v>AWAITING INPUT</v>
      </c>
      <c r="S1497" s="11" t="str">
        <f t="shared" si="73"/>
        <v/>
      </c>
    </row>
    <row r="1498" spans="1:19" ht="20.25" x14ac:dyDescent="0.25">
      <c r="A1498" s="46"/>
      <c r="B1498" s="46"/>
      <c r="C1498" s="46"/>
      <c r="D1498" s="46"/>
      <c r="E1498" s="46"/>
      <c r="F1498" s="46"/>
      <c r="G1498" s="46"/>
      <c r="H1498" s="46"/>
      <c r="J1498" s="16"/>
      <c r="K1498" s="16"/>
      <c r="L1498" s="16"/>
      <c r="M1498" s="11" t="str">
        <f t="shared" si="72"/>
        <v>AWAITING INPUT</v>
      </c>
      <c r="O1498" s="15"/>
      <c r="P1498" s="13" t="str">
        <f t="shared" si="74"/>
        <v>←</v>
      </c>
      <c r="Q1498" s="7" t="str" cm="1">
        <f t="array" ref="Q1498">_xlfn.IFS(M1498="ACTIVE","",M1498="LEAVER","ENTER DOL",M1498="LEAVER @ 31/03","ENTER DOL",M1498="OPT OUT","ENTER OPT OUT DATE",M1498="CAREER BREAK","ENTER START DATE OF CAREER BREAK",M1498="DEATH IN SERVICE","ENTER DATE OF DEATH",M1498="SWITCH TO PARTNERSHIP","ENTER SWITCH DATE",M1498="SWITCH TO ALPHA","ENTER SWITCH DATE",M1498="NEW JOINER","ENTER EMPLOYMENT START DATE",M1498="OPT IN","ENTER OPT IN DATE",M1498="NEW JOINER / LEAVER","ENTER START DATE AND DOL",M1498="NEW JOINER / OPT OUT","ENTER START DATE AND DATE OF OPT OUT",M1498="NEW JOINER / PARTNERSHIP","ENTER START DATE AND DATE OF SWITCH TO PARTNERSHIP",M1498="LEAVER FROM CAREER BREAK","ENTER DOL",M1498="LEAVER FROM OPT OUT","ENTER DOL",M1498="LEAVER FROM PARTNERSHIP","ENTER DOL",M1498="RETURN FROM CAREER BREAK","ENTER RETURN BACK DATE",M1498="INVALID COMBINATION","REVIEW INPUT",M1498="AWAITING INPUT","AWAITING INPUT",M1498="CONTINUOUS OPT OUT","",M1498="CONTINUOUS CAREER BREAK","",M1498="CONTINUOUS PARTNERSHIP","")</f>
        <v>AWAITING INPUT</v>
      </c>
      <c r="S1498" s="11" t="str">
        <f t="shared" si="73"/>
        <v/>
      </c>
    </row>
    <row r="1499" spans="1:19" ht="20.25" x14ac:dyDescent="0.25">
      <c r="A1499" s="46"/>
      <c r="B1499" s="46"/>
      <c r="C1499" s="46"/>
      <c r="D1499" s="46"/>
      <c r="E1499" s="46"/>
      <c r="F1499" s="46"/>
      <c r="G1499" s="46"/>
      <c r="H1499" s="46"/>
      <c r="J1499" s="16"/>
      <c r="K1499" s="16"/>
      <c r="L1499" s="16"/>
      <c r="M1499" s="11" t="str">
        <f t="shared" si="72"/>
        <v>AWAITING INPUT</v>
      </c>
      <c r="O1499" s="15"/>
      <c r="P1499" s="13" t="str">
        <f t="shared" si="74"/>
        <v>←</v>
      </c>
      <c r="Q1499" s="7" t="str" cm="1">
        <f t="array" ref="Q1499">_xlfn.IFS(M1499="ACTIVE","",M1499="LEAVER","ENTER DOL",M1499="LEAVER @ 31/03","ENTER DOL",M1499="OPT OUT","ENTER OPT OUT DATE",M1499="CAREER BREAK","ENTER START DATE OF CAREER BREAK",M1499="DEATH IN SERVICE","ENTER DATE OF DEATH",M1499="SWITCH TO PARTNERSHIP","ENTER SWITCH DATE",M1499="SWITCH TO ALPHA","ENTER SWITCH DATE",M1499="NEW JOINER","ENTER EMPLOYMENT START DATE",M1499="OPT IN","ENTER OPT IN DATE",M1499="NEW JOINER / LEAVER","ENTER START DATE AND DOL",M1499="NEW JOINER / OPT OUT","ENTER START DATE AND DATE OF OPT OUT",M1499="NEW JOINER / PARTNERSHIP","ENTER START DATE AND DATE OF SWITCH TO PARTNERSHIP",M1499="LEAVER FROM CAREER BREAK","ENTER DOL",M1499="LEAVER FROM OPT OUT","ENTER DOL",M1499="LEAVER FROM PARTNERSHIP","ENTER DOL",M1499="RETURN FROM CAREER BREAK","ENTER RETURN BACK DATE",M1499="INVALID COMBINATION","REVIEW INPUT",M1499="AWAITING INPUT","AWAITING INPUT",M1499="CONTINUOUS OPT OUT","",M1499="CONTINUOUS CAREER BREAK","",M1499="CONTINUOUS PARTNERSHIP","")</f>
        <v>AWAITING INPUT</v>
      </c>
      <c r="S1499" s="11" t="str">
        <f t="shared" si="73"/>
        <v/>
      </c>
    </row>
    <row r="1500" spans="1:19" ht="20.25" x14ac:dyDescent="0.25">
      <c r="A1500" s="46"/>
      <c r="B1500" s="46"/>
      <c r="C1500" s="46"/>
      <c r="D1500" s="46"/>
      <c r="E1500" s="46"/>
      <c r="F1500" s="46"/>
      <c r="G1500" s="46"/>
      <c r="H1500" s="46"/>
      <c r="J1500" s="16"/>
      <c r="K1500" s="16"/>
      <c r="L1500" s="16"/>
      <c r="M1500" s="11" t="str">
        <f t="shared" si="72"/>
        <v>AWAITING INPUT</v>
      </c>
      <c r="O1500" s="15"/>
      <c r="P1500" s="13" t="str">
        <f t="shared" si="74"/>
        <v>←</v>
      </c>
      <c r="Q1500" s="7" t="str" cm="1">
        <f t="array" ref="Q1500">_xlfn.IFS(M1500="ACTIVE","",M1500="LEAVER","ENTER DOL",M1500="LEAVER @ 31/03","ENTER DOL",M1500="OPT OUT","ENTER OPT OUT DATE",M1500="CAREER BREAK","ENTER START DATE OF CAREER BREAK",M1500="DEATH IN SERVICE","ENTER DATE OF DEATH",M1500="SWITCH TO PARTNERSHIP","ENTER SWITCH DATE",M1500="SWITCH TO ALPHA","ENTER SWITCH DATE",M1500="NEW JOINER","ENTER EMPLOYMENT START DATE",M1500="OPT IN","ENTER OPT IN DATE",M1500="NEW JOINER / LEAVER","ENTER START DATE AND DOL",M1500="NEW JOINER / OPT OUT","ENTER START DATE AND DATE OF OPT OUT",M1500="NEW JOINER / PARTNERSHIP","ENTER START DATE AND DATE OF SWITCH TO PARTNERSHIP",M1500="LEAVER FROM CAREER BREAK","ENTER DOL",M1500="LEAVER FROM OPT OUT","ENTER DOL",M1500="LEAVER FROM PARTNERSHIP","ENTER DOL",M1500="RETURN FROM CAREER BREAK","ENTER RETURN BACK DATE",M1500="INVALID COMBINATION","REVIEW INPUT",M1500="AWAITING INPUT","AWAITING INPUT",M1500="CONTINUOUS OPT OUT","",M1500="CONTINUOUS CAREER BREAK","",M1500="CONTINUOUS PARTNERSHIP","")</f>
        <v>AWAITING INPUT</v>
      </c>
      <c r="S1500" s="11" t="str">
        <f t="shared" si="73"/>
        <v/>
      </c>
    </row>
    <row r="1501" spans="1:19" ht="20.25" x14ac:dyDescent="0.25">
      <c r="A1501" s="46"/>
      <c r="B1501" s="46"/>
      <c r="C1501" s="46"/>
      <c r="D1501" s="46"/>
      <c r="E1501" s="46"/>
      <c r="F1501" s="46"/>
      <c r="G1501" s="46"/>
      <c r="H1501" s="46"/>
      <c r="J1501" s="16"/>
      <c r="K1501" s="16"/>
      <c r="L1501" s="16"/>
      <c r="M1501" s="11" t="str">
        <f t="shared" si="72"/>
        <v>AWAITING INPUT</v>
      </c>
      <c r="O1501" s="15"/>
      <c r="P1501" s="13" t="str">
        <f t="shared" si="74"/>
        <v>←</v>
      </c>
      <c r="Q1501" s="7" t="str" cm="1">
        <f t="array" ref="Q1501">_xlfn.IFS(M1501="ACTIVE","",M1501="LEAVER","ENTER DOL",M1501="LEAVER @ 31/03","ENTER DOL",M1501="OPT OUT","ENTER OPT OUT DATE",M1501="CAREER BREAK","ENTER START DATE OF CAREER BREAK",M1501="DEATH IN SERVICE","ENTER DATE OF DEATH",M1501="SWITCH TO PARTNERSHIP","ENTER SWITCH DATE",M1501="SWITCH TO ALPHA","ENTER SWITCH DATE",M1501="NEW JOINER","ENTER EMPLOYMENT START DATE",M1501="OPT IN","ENTER OPT IN DATE",M1501="NEW JOINER / LEAVER","ENTER START DATE AND DOL",M1501="NEW JOINER / OPT OUT","ENTER START DATE AND DATE OF OPT OUT",M1501="NEW JOINER / PARTNERSHIP","ENTER START DATE AND DATE OF SWITCH TO PARTNERSHIP",M1501="LEAVER FROM CAREER BREAK","ENTER DOL",M1501="LEAVER FROM OPT OUT","ENTER DOL",M1501="LEAVER FROM PARTNERSHIP","ENTER DOL",M1501="RETURN FROM CAREER BREAK","ENTER RETURN BACK DATE",M1501="INVALID COMBINATION","REVIEW INPUT",M1501="AWAITING INPUT","AWAITING INPUT",M1501="CONTINUOUS OPT OUT","",M1501="CONTINUOUS CAREER BREAK","",M1501="CONTINUOUS PARTNERSHIP","")</f>
        <v>AWAITING INPUT</v>
      </c>
      <c r="S1501" s="11" t="str">
        <f t="shared" si="73"/>
        <v/>
      </c>
    </row>
    <row r="1502" spans="1:19" ht="20.25" x14ac:dyDescent="0.25">
      <c r="A1502" s="46"/>
      <c r="B1502" s="46"/>
      <c r="C1502" s="46"/>
      <c r="D1502" s="46"/>
      <c r="E1502" s="46"/>
      <c r="F1502" s="46"/>
      <c r="G1502" s="46"/>
      <c r="H1502" s="46"/>
      <c r="J1502" s="16"/>
      <c r="K1502" s="16"/>
      <c r="L1502" s="16"/>
      <c r="M1502" s="11" t="str">
        <f t="shared" si="72"/>
        <v>AWAITING INPUT</v>
      </c>
      <c r="O1502" s="15"/>
      <c r="P1502" s="13" t="str">
        <f t="shared" si="74"/>
        <v>←</v>
      </c>
      <c r="Q1502" s="7" t="str" cm="1">
        <f t="array" ref="Q1502">_xlfn.IFS(M1502="ACTIVE","",M1502="LEAVER","ENTER DOL",M1502="LEAVER @ 31/03","ENTER DOL",M1502="OPT OUT","ENTER OPT OUT DATE",M1502="CAREER BREAK","ENTER START DATE OF CAREER BREAK",M1502="DEATH IN SERVICE","ENTER DATE OF DEATH",M1502="SWITCH TO PARTNERSHIP","ENTER SWITCH DATE",M1502="SWITCH TO ALPHA","ENTER SWITCH DATE",M1502="NEW JOINER","ENTER EMPLOYMENT START DATE",M1502="OPT IN","ENTER OPT IN DATE",M1502="NEW JOINER / LEAVER","ENTER START DATE AND DOL",M1502="NEW JOINER / OPT OUT","ENTER START DATE AND DATE OF OPT OUT",M1502="NEW JOINER / PARTNERSHIP","ENTER START DATE AND DATE OF SWITCH TO PARTNERSHIP",M1502="LEAVER FROM CAREER BREAK","ENTER DOL",M1502="LEAVER FROM OPT OUT","ENTER DOL",M1502="LEAVER FROM PARTNERSHIP","ENTER DOL",M1502="RETURN FROM CAREER BREAK","ENTER RETURN BACK DATE",M1502="INVALID COMBINATION","REVIEW INPUT",M1502="AWAITING INPUT","AWAITING INPUT",M1502="CONTINUOUS OPT OUT","",M1502="CONTINUOUS CAREER BREAK","",M1502="CONTINUOUS PARTNERSHIP","")</f>
        <v>AWAITING INPUT</v>
      </c>
      <c r="S1502" s="11" t="str">
        <f t="shared" si="73"/>
        <v/>
      </c>
    </row>
    <row r="1503" spans="1:19" ht="20.25" x14ac:dyDescent="0.25">
      <c r="A1503" s="46"/>
      <c r="B1503" s="46"/>
      <c r="C1503" s="46"/>
      <c r="D1503" s="46"/>
      <c r="E1503" s="46"/>
      <c r="F1503" s="46"/>
      <c r="G1503" s="46"/>
      <c r="H1503" s="46"/>
      <c r="J1503" s="16"/>
      <c r="K1503" s="16"/>
      <c r="L1503" s="16"/>
      <c r="M1503" s="11" t="str">
        <f t="shared" si="72"/>
        <v>AWAITING INPUT</v>
      </c>
      <c r="O1503" s="15"/>
      <c r="P1503" s="13" t="str">
        <f t="shared" si="74"/>
        <v>←</v>
      </c>
      <c r="Q1503" s="7" t="str" cm="1">
        <f t="array" ref="Q1503">_xlfn.IFS(M1503="ACTIVE","",M1503="LEAVER","ENTER DOL",M1503="LEAVER @ 31/03","ENTER DOL",M1503="OPT OUT","ENTER OPT OUT DATE",M1503="CAREER BREAK","ENTER START DATE OF CAREER BREAK",M1503="DEATH IN SERVICE","ENTER DATE OF DEATH",M1503="SWITCH TO PARTNERSHIP","ENTER SWITCH DATE",M1503="SWITCH TO ALPHA","ENTER SWITCH DATE",M1503="NEW JOINER","ENTER EMPLOYMENT START DATE",M1503="OPT IN","ENTER OPT IN DATE",M1503="NEW JOINER / LEAVER","ENTER START DATE AND DOL",M1503="NEW JOINER / OPT OUT","ENTER START DATE AND DATE OF OPT OUT",M1503="NEW JOINER / PARTNERSHIP","ENTER START DATE AND DATE OF SWITCH TO PARTNERSHIP",M1503="LEAVER FROM CAREER BREAK","ENTER DOL",M1503="LEAVER FROM OPT OUT","ENTER DOL",M1503="LEAVER FROM PARTNERSHIP","ENTER DOL",M1503="RETURN FROM CAREER BREAK","ENTER RETURN BACK DATE",M1503="INVALID COMBINATION","REVIEW INPUT",M1503="AWAITING INPUT","AWAITING INPUT",M1503="CONTINUOUS OPT OUT","",M1503="CONTINUOUS CAREER BREAK","",M1503="CONTINUOUS PARTNERSHIP","")</f>
        <v>AWAITING INPUT</v>
      </c>
      <c r="S1503" s="11" t="str">
        <f t="shared" si="73"/>
        <v/>
      </c>
    </row>
    <row r="1504" spans="1:19" ht="20.25" x14ac:dyDescent="0.25">
      <c r="A1504" s="46"/>
      <c r="B1504" s="46"/>
      <c r="C1504" s="46"/>
      <c r="D1504" s="46"/>
      <c r="E1504" s="46"/>
      <c r="F1504" s="46"/>
      <c r="G1504" s="46"/>
      <c r="H1504" s="46"/>
      <c r="J1504" s="16"/>
      <c r="K1504" s="16"/>
      <c r="L1504" s="16"/>
      <c r="M1504" s="11" t="str">
        <f t="shared" si="72"/>
        <v>AWAITING INPUT</v>
      </c>
      <c r="O1504" s="15"/>
      <c r="P1504" s="13" t="str">
        <f t="shared" si="74"/>
        <v>←</v>
      </c>
      <c r="Q1504" s="7" t="str" cm="1">
        <f t="array" ref="Q1504">_xlfn.IFS(M1504="ACTIVE","",M1504="LEAVER","ENTER DOL",M1504="LEAVER @ 31/03","ENTER DOL",M1504="OPT OUT","ENTER OPT OUT DATE",M1504="CAREER BREAK","ENTER START DATE OF CAREER BREAK",M1504="DEATH IN SERVICE","ENTER DATE OF DEATH",M1504="SWITCH TO PARTNERSHIP","ENTER SWITCH DATE",M1504="SWITCH TO ALPHA","ENTER SWITCH DATE",M1504="NEW JOINER","ENTER EMPLOYMENT START DATE",M1504="OPT IN","ENTER OPT IN DATE",M1504="NEW JOINER / LEAVER","ENTER START DATE AND DOL",M1504="NEW JOINER / OPT OUT","ENTER START DATE AND DATE OF OPT OUT",M1504="NEW JOINER / PARTNERSHIP","ENTER START DATE AND DATE OF SWITCH TO PARTNERSHIP",M1504="LEAVER FROM CAREER BREAK","ENTER DOL",M1504="LEAVER FROM OPT OUT","ENTER DOL",M1504="LEAVER FROM PARTNERSHIP","ENTER DOL",M1504="RETURN FROM CAREER BREAK","ENTER RETURN BACK DATE",M1504="INVALID COMBINATION","REVIEW INPUT",M1504="AWAITING INPUT","AWAITING INPUT",M1504="CONTINUOUS OPT OUT","",M1504="CONTINUOUS CAREER BREAK","",M1504="CONTINUOUS PARTNERSHIP","")</f>
        <v>AWAITING INPUT</v>
      </c>
      <c r="S1504" s="11" t="str">
        <f t="shared" si="73"/>
        <v/>
      </c>
    </row>
    <row r="1505" spans="1:19" ht="20.25" x14ac:dyDescent="0.25">
      <c r="A1505" s="46"/>
      <c r="B1505" s="46"/>
      <c r="C1505" s="46"/>
      <c r="D1505" s="46"/>
      <c r="E1505" s="46"/>
      <c r="F1505" s="46"/>
      <c r="G1505" s="46"/>
      <c r="H1505" s="46"/>
      <c r="J1505" s="16"/>
      <c r="K1505" s="16"/>
      <c r="L1505" s="16"/>
      <c r="M1505" s="11" t="str">
        <f t="shared" si="72"/>
        <v>AWAITING INPUT</v>
      </c>
      <c r="O1505" s="15"/>
      <c r="P1505" s="13" t="str">
        <f t="shared" si="74"/>
        <v>←</v>
      </c>
      <c r="Q1505" s="7" t="str" cm="1">
        <f t="array" ref="Q1505">_xlfn.IFS(M1505="ACTIVE","",M1505="LEAVER","ENTER DOL",M1505="LEAVER @ 31/03","ENTER DOL",M1505="OPT OUT","ENTER OPT OUT DATE",M1505="CAREER BREAK","ENTER START DATE OF CAREER BREAK",M1505="DEATH IN SERVICE","ENTER DATE OF DEATH",M1505="SWITCH TO PARTNERSHIP","ENTER SWITCH DATE",M1505="SWITCH TO ALPHA","ENTER SWITCH DATE",M1505="NEW JOINER","ENTER EMPLOYMENT START DATE",M1505="OPT IN","ENTER OPT IN DATE",M1505="NEW JOINER / LEAVER","ENTER START DATE AND DOL",M1505="NEW JOINER / OPT OUT","ENTER START DATE AND DATE OF OPT OUT",M1505="NEW JOINER / PARTNERSHIP","ENTER START DATE AND DATE OF SWITCH TO PARTNERSHIP",M1505="LEAVER FROM CAREER BREAK","ENTER DOL",M1505="LEAVER FROM OPT OUT","ENTER DOL",M1505="LEAVER FROM PARTNERSHIP","ENTER DOL",M1505="RETURN FROM CAREER BREAK","ENTER RETURN BACK DATE",M1505="INVALID COMBINATION","REVIEW INPUT",M1505="AWAITING INPUT","AWAITING INPUT",M1505="CONTINUOUS OPT OUT","",M1505="CONTINUOUS CAREER BREAK","",M1505="CONTINUOUS PARTNERSHIP","")</f>
        <v>AWAITING INPUT</v>
      </c>
      <c r="S1505" s="11" t="str">
        <f t="shared" si="73"/>
        <v/>
      </c>
    </row>
    <row r="1506" spans="1:19" ht="20.25" x14ac:dyDescent="0.25">
      <c r="A1506" s="46"/>
      <c r="B1506" s="46"/>
      <c r="C1506" s="46"/>
      <c r="D1506" s="46"/>
      <c r="E1506" s="46"/>
      <c r="F1506" s="46"/>
      <c r="G1506" s="46"/>
      <c r="H1506" s="46"/>
      <c r="J1506" s="16"/>
      <c r="K1506" s="16"/>
      <c r="L1506" s="16"/>
      <c r="M1506" s="11" t="str">
        <f t="shared" si="72"/>
        <v>AWAITING INPUT</v>
      </c>
      <c r="O1506" s="15"/>
      <c r="P1506" s="13" t="str">
        <f t="shared" si="74"/>
        <v>←</v>
      </c>
      <c r="Q1506" s="7" t="str" cm="1">
        <f t="array" ref="Q1506">_xlfn.IFS(M1506="ACTIVE","",M1506="LEAVER","ENTER DOL",M1506="LEAVER @ 31/03","ENTER DOL",M1506="OPT OUT","ENTER OPT OUT DATE",M1506="CAREER BREAK","ENTER START DATE OF CAREER BREAK",M1506="DEATH IN SERVICE","ENTER DATE OF DEATH",M1506="SWITCH TO PARTNERSHIP","ENTER SWITCH DATE",M1506="SWITCH TO ALPHA","ENTER SWITCH DATE",M1506="NEW JOINER","ENTER EMPLOYMENT START DATE",M1506="OPT IN","ENTER OPT IN DATE",M1506="NEW JOINER / LEAVER","ENTER START DATE AND DOL",M1506="NEW JOINER / OPT OUT","ENTER START DATE AND DATE OF OPT OUT",M1506="NEW JOINER / PARTNERSHIP","ENTER START DATE AND DATE OF SWITCH TO PARTNERSHIP",M1506="LEAVER FROM CAREER BREAK","ENTER DOL",M1506="LEAVER FROM OPT OUT","ENTER DOL",M1506="LEAVER FROM PARTNERSHIP","ENTER DOL",M1506="RETURN FROM CAREER BREAK","ENTER RETURN BACK DATE",M1506="INVALID COMBINATION","REVIEW INPUT",M1506="AWAITING INPUT","AWAITING INPUT",M1506="CONTINUOUS OPT OUT","",M1506="CONTINUOUS CAREER BREAK","",M1506="CONTINUOUS PARTNERSHIP","")</f>
        <v>AWAITING INPUT</v>
      </c>
      <c r="S1506" s="11" t="str">
        <f t="shared" si="73"/>
        <v/>
      </c>
    </row>
    <row r="1507" spans="1:19" ht="20.25" x14ac:dyDescent="0.25">
      <c r="A1507" s="46"/>
      <c r="B1507" s="46"/>
      <c r="C1507" s="46"/>
      <c r="D1507" s="46"/>
      <c r="E1507" s="46"/>
      <c r="F1507" s="46"/>
      <c r="G1507" s="46"/>
      <c r="H1507" s="46"/>
      <c r="J1507" s="16"/>
      <c r="K1507" s="16"/>
      <c r="L1507" s="16"/>
      <c r="M1507" s="11" t="str">
        <f t="shared" si="72"/>
        <v>AWAITING INPUT</v>
      </c>
      <c r="O1507" s="15"/>
      <c r="P1507" s="13" t="str">
        <f t="shared" si="74"/>
        <v>←</v>
      </c>
      <c r="Q1507" s="7" t="str" cm="1">
        <f t="array" ref="Q1507">_xlfn.IFS(M1507="ACTIVE","",M1507="LEAVER","ENTER DOL",M1507="LEAVER @ 31/03","ENTER DOL",M1507="OPT OUT","ENTER OPT OUT DATE",M1507="CAREER BREAK","ENTER START DATE OF CAREER BREAK",M1507="DEATH IN SERVICE","ENTER DATE OF DEATH",M1507="SWITCH TO PARTNERSHIP","ENTER SWITCH DATE",M1507="SWITCH TO ALPHA","ENTER SWITCH DATE",M1507="NEW JOINER","ENTER EMPLOYMENT START DATE",M1507="OPT IN","ENTER OPT IN DATE",M1507="NEW JOINER / LEAVER","ENTER START DATE AND DOL",M1507="NEW JOINER / OPT OUT","ENTER START DATE AND DATE OF OPT OUT",M1507="NEW JOINER / PARTNERSHIP","ENTER START DATE AND DATE OF SWITCH TO PARTNERSHIP",M1507="LEAVER FROM CAREER BREAK","ENTER DOL",M1507="LEAVER FROM OPT OUT","ENTER DOL",M1507="LEAVER FROM PARTNERSHIP","ENTER DOL",M1507="RETURN FROM CAREER BREAK","ENTER RETURN BACK DATE",M1507="INVALID COMBINATION","REVIEW INPUT",M1507="AWAITING INPUT","AWAITING INPUT",M1507="CONTINUOUS OPT OUT","",M1507="CONTINUOUS CAREER BREAK","",M1507="CONTINUOUS PARTNERSHIP","")</f>
        <v>AWAITING INPUT</v>
      </c>
      <c r="S1507" s="11" t="str">
        <f t="shared" si="73"/>
        <v/>
      </c>
    </row>
    <row r="1508" spans="1:19" ht="20.25" x14ac:dyDescent="0.25">
      <c r="A1508" s="46"/>
      <c r="B1508" s="46"/>
      <c r="C1508" s="46"/>
      <c r="D1508" s="46"/>
      <c r="E1508" s="46"/>
      <c r="F1508" s="46"/>
      <c r="G1508" s="46"/>
      <c r="H1508" s="46"/>
      <c r="J1508" s="16"/>
      <c r="K1508" s="16"/>
      <c r="L1508" s="16"/>
      <c r="M1508" s="11" t="str">
        <f t="shared" si="72"/>
        <v>AWAITING INPUT</v>
      </c>
      <c r="O1508" s="15"/>
      <c r="P1508" s="13" t="str">
        <f t="shared" si="74"/>
        <v>←</v>
      </c>
      <c r="Q1508" s="7" t="str" cm="1">
        <f t="array" ref="Q1508">_xlfn.IFS(M1508="ACTIVE","",M1508="LEAVER","ENTER DOL",M1508="LEAVER @ 31/03","ENTER DOL",M1508="OPT OUT","ENTER OPT OUT DATE",M1508="CAREER BREAK","ENTER START DATE OF CAREER BREAK",M1508="DEATH IN SERVICE","ENTER DATE OF DEATH",M1508="SWITCH TO PARTNERSHIP","ENTER SWITCH DATE",M1508="SWITCH TO ALPHA","ENTER SWITCH DATE",M1508="NEW JOINER","ENTER EMPLOYMENT START DATE",M1508="OPT IN","ENTER OPT IN DATE",M1508="NEW JOINER / LEAVER","ENTER START DATE AND DOL",M1508="NEW JOINER / OPT OUT","ENTER START DATE AND DATE OF OPT OUT",M1508="NEW JOINER / PARTNERSHIP","ENTER START DATE AND DATE OF SWITCH TO PARTNERSHIP",M1508="LEAVER FROM CAREER BREAK","ENTER DOL",M1508="LEAVER FROM OPT OUT","ENTER DOL",M1508="LEAVER FROM PARTNERSHIP","ENTER DOL",M1508="RETURN FROM CAREER BREAK","ENTER RETURN BACK DATE",M1508="INVALID COMBINATION","REVIEW INPUT",M1508="AWAITING INPUT","AWAITING INPUT",M1508="CONTINUOUS OPT OUT","",M1508="CONTINUOUS CAREER BREAK","",M1508="CONTINUOUS PARTNERSHIP","")</f>
        <v>AWAITING INPUT</v>
      </c>
      <c r="S1508" s="11" t="str">
        <f t="shared" si="73"/>
        <v/>
      </c>
    </row>
    <row r="1509" spans="1:19" ht="20.25" x14ac:dyDescent="0.25">
      <c r="A1509" s="46"/>
      <c r="B1509" s="46"/>
      <c r="C1509" s="46"/>
      <c r="D1509" s="46"/>
      <c r="E1509" s="46"/>
      <c r="F1509" s="46"/>
      <c r="G1509" s="46"/>
      <c r="H1509" s="46"/>
      <c r="J1509" s="16"/>
      <c r="K1509" s="16"/>
      <c r="L1509" s="16"/>
      <c r="M1509" s="11" t="str">
        <f t="shared" si="72"/>
        <v>AWAITING INPUT</v>
      </c>
      <c r="O1509" s="15"/>
      <c r="P1509" s="13" t="str">
        <f t="shared" si="74"/>
        <v>←</v>
      </c>
      <c r="Q1509" s="7" t="str" cm="1">
        <f t="array" ref="Q1509">_xlfn.IFS(M1509="ACTIVE","",M1509="LEAVER","ENTER DOL",M1509="LEAVER @ 31/03","ENTER DOL",M1509="OPT OUT","ENTER OPT OUT DATE",M1509="CAREER BREAK","ENTER START DATE OF CAREER BREAK",M1509="DEATH IN SERVICE","ENTER DATE OF DEATH",M1509="SWITCH TO PARTNERSHIP","ENTER SWITCH DATE",M1509="SWITCH TO ALPHA","ENTER SWITCH DATE",M1509="NEW JOINER","ENTER EMPLOYMENT START DATE",M1509="OPT IN","ENTER OPT IN DATE",M1509="NEW JOINER / LEAVER","ENTER START DATE AND DOL",M1509="NEW JOINER / OPT OUT","ENTER START DATE AND DATE OF OPT OUT",M1509="NEW JOINER / PARTNERSHIP","ENTER START DATE AND DATE OF SWITCH TO PARTNERSHIP",M1509="LEAVER FROM CAREER BREAK","ENTER DOL",M1509="LEAVER FROM OPT OUT","ENTER DOL",M1509="LEAVER FROM PARTNERSHIP","ENTER DOL",M1509="RETURN FROM CAREER BREAK","ENTER RETURN BACK DATE",M1509="INVALID COMBINATION","REVIEW INPUT",M1509="AWAITING INPUT","AWAITING INPUT",M1509="CONTINUOUS OPT OUT","",M1509="CONTINUOUS CAREER BREAK","",M1509="CONTINUOUS PARTNERSHIP","")</f>
        <v>AWAITING INPUT</v>
      </c>
      <c r="S1509" s="11" t="str">
        <f t="shared" si="73"/>
        <v/>
      </c>
    </row>
    <row r="1510" spans="1:19" ht="20.25" x14ac:dyDescent="0.25">
      <c r="A1510" s="46"/>
      <c r="B1510" s="46"/>
      <c r="C1510" s="46"/>
      <c r="D1510" s="46"/>
      <c r="E1510" s="46"/>
      <c r="F1510" s="46"/>
      <c r="G1510" s="46"/>
      <c r="H1510" s="46"/>
      <c r="J1510" s="16"/>
      <c r="K1510" s="16"/>
      <c r="L1510" s="16"/>
      <c r="M1510" s="11" t="str">
        <f t="shared" si="72"/>
        <v>AWAITING INPUT</v>
      </c>
      <c r="O1510" s="15"/>
      <c r="P1510" s="13" t="str">
        <f t="shared" si="74"/>
        <v>←</v>
      </c>
      <c r="Q1510" s="7" t="str" cm="1">
        <f t="array" ref="Q1510">_xlfn.IFS(M1510="ACTIVE","",M1510="LEAVER","ENTER DOL",M1510="LEAVER @ 31/03","ENTER DOL",M1510="OPT OUT","ENTER OPT OUT DATE",M1510="CAREER BREAK","ENTER START DATE OF CAREER BREAK",M1510="DEATH IN SERVICE","ENTER DATE OF DEATH",M1510="SWITCH TO PARTNERSHIP","ENTER SWITCH DATE",M1510="SWITCH TO ALPHA","ENTER SWITCH DATE",M1510="NEW JOINER","ENTER EMPLOYMENT START DATE",M1510="OPT IN","ENTER OPT IN DATE",M1510="NEW JOINER / LEAVER","ENTER START DATE AND DOL",M1510="NEW JOINER / OPT OUT","ENTER START DATE AND DATE OF OPT OUT",M1510="NEW JOINER / PARTNERSHIP","ENTER START DATE AND DATE OF SWITCH TO PARTNERSHIP",M1510="LEAVER FROM CAREER BREAK","ENTER DOL",M1510="LEAVER FROM OPT OUT","ENTER DOL",M1510="LEAVER FROM PARTNERSHIP","ENTER DOL",M1510="RETURN FROM CAREER BREAK","ENTER RETURN BACK DATE",M1510="INVALID COMBINATION","REVIEW INPUT",M1510="AWAITING INPUT","AWAITING INPUT",M1510="CONTINUOUS OPT OUT","",M1510="CONTINUOUS CAREER BREAK","",M1510="CONTINUOUS PARTNERSHIP","")</f>
        <v>AWAITING INPUT</v>
      </c>
      <c r="S1510" s="11" t="str">
        <f t="shared" si="73"/>
        <v/>
      </c>
    </row>
    <row r="1511" spans="1:19" ht="20.25" x14ac:dyDescent="0.25">
      <c r="A1511" s="46"/>
      <c r="B1511" s="46"/>
      <c r="C1511" s="46"/>
      <c r="D1511" s="46"/>
      <c r="E1511" s="46"/>
      <c r="F1511" s="46"/>
      <c r="G1511" s="46"/>
      <c r="H1511" s="46"/>
      <c r="J1511" s="16"/>
      <c r="K1511" s="16"/>
      <c r="L1511" s="16"/>
      <c r="M1511" s="11" t="str">
        <f t="shared" si="72"/>
        <v>AWAITING INPUT</v>
      </c>
      <c r="O1511" s="15"/>
      <c r="P1511" s="13" t="str">
        <f t="shared" si="74"/>
        <v>←</v>
      </c>
      <c r="Q1511" s="7" t="str" cm="1">
        <f t="array" ref="Q1511">_xlfn.IFS(M1511="ACTIVE","",M1511="LEAVER","ENTER DOL",M1511="LEAVER @ 31/03","ENTER DOL",M1511="OPT OUT","ENTER OPT OUT DATE",M1511="CAREER BREAK","ENTER START DATE OF CAREER BREAK",M1511="DEATH IN SERVICE","ENTER DATE OF DEATH",M1511="SWITCH TO PARTNERSHIP","ENTER SWITCH DATE",M1511="SWITCH TO ALPHA","ENTER SWITCH DATE",M1511="NEW JOINER","ENTER EMPLOYMENT START DATE",M1511="OPT IN","ENTER OPT IN DATE",M1511="NEW JOINER / LEAVER","ENTER START DATE AND DOL",M1511="NEW JOINER / OPT OUT","ENTER START DATE AND DATE OF OPT OUT",M1511="NEW JOINER / PARTNERSHIP","ENTER START DATE AND DATE OF SWITCH TO PARTNERSHIP",M1511="LEAVER FROM CAREER BREAK","ENTER DOL",M1511="LEAVER FROM OPT OUT","ENTER DOL",M1511="LEAVER FROM PARTNERSHIP","ENTER DOL",M1511="RETURN FROM CAREER BREAK","ENTER RETURN BACK DATE",M1511="INVALID COMBINATION","REVIEW INPUT",M1511="AWAITING INPUT","AWAITING INPUT",M1511="CONTINUOUS OPT OUT","",M1511="CONTINUOUS CAREER BREAK","",M1511="CONTINUOUS PARTNERSHIP","")</f>
        <v>AWAITING INPUT</v>
      </c>
      <c r="S1511" s="11" t="str">
        <f t="shared" si="73"/>
        <v/>
      </c>
    </row>
    <row r="1512" spans="1:19" ht="20.25" x14ac:dyDescent="0.25">
      <c r="A1512" s="46"/>
      <c r="B1512" s="46"/>
      <c r="C1512" s="46"/>
      <c r="D1512" s="46"/>
      <c r="E1512" s="46"/>
      <c r="F1512" s="46"/>
      <c r="G1512" s="46"/>
      <c r="H1512" s="46"/>
      <c r="J1512" s="16"/>
      <c r="K1512" s="16"/>
      <c r="L1512" s="16"/>
      <c r="M1512" s="11" t="str">
        <f t="shared" si="72"/>
        <v>AWAITING INPUT</v>
      </c>
      <c r="O1512" s="15"/>
      <c r="P1512" s="13" t="str">
        <f t="shared" si="74"/>
        <v>←</v>
      </c>
      <c r="Q1512" s="7" t="str" cm="1">
        <f t="array" ref="Q1512">_xlfn.IFS(M1512="ACTIVE","",M1512="LEAVER","ENTER DOL",M1512="LEAVER @ 31/03","ENTER DOL",M1512="OPT OUT","ENTER OPT OUT DATE",M1512="CAREER BREAK","ENTER START DATE OF CAREER BREAK",M1512="DEATH IN SERVICE","ENTER DATE OF DEATH",M1512="SWITCH TO PARTNERSHIP","ENTER SWITCH DATE",M1512="SWITCH TO ALPHA","ENTER SWITCH DATE",M1512="NEW JOINER","ENTER EMPLOYMENT START DATE",M1512="OPT IN","ENTER OPT IN DATE",M1512="NEW JOINER / LEAVER","ENTER START DATE AND DOL",M1512="NEW JOINER / OPT OUT","ENTER START DATE AND DATE OF OPT OUT",M1512="NEW JOINER / PARTNERSHIP","ENTER START DATE AND DATE OF SWITCH TO PARTNERSHIP",M1512="LEAVER FROM CAREER BREAK","ENTER DOL",M1512="LEAVER FROM OPT OUT","ENTER DOL",M1512="LEAVER FROM PARTNERSHIP","ENTER DOL",M1512="RETURN FROM CAREER BREAK","ENTER RETURN BACK DATE",M1512="INVALID COMBINATION","REVIEW INPUT",M1512="AWAITING INPUT","AWAITING INPUT",M1512="CONTINUOUS OPT OUT","",M1512="CONTINUOUS CAREER BREAK","",M1512="CONTINUOUS PARTNERSHIP","")</f>
        <v>AWAITING INPUT</v>
      </c>
      <c r="S1512" s="11" t="str">
        <f t="shared" si="73"/>
        <v/>
      </c>
    </row>
    <row r="1513" spans="1:19" ht="20.25" x14ac:dyDescent="0.25">
      <c r="A1513" s="46"/>
      <c r="B1513" s="46"/>
      <c r="C1513" s="46"/>
      <c r="D1513" s="46"/>
      <c r="E1513" s="46"/>
      <c r="F1513" s="46"/>
      <c r="G1513" s="46"/>
      <c r="H1513" s="46"/>
      <c r="J1513" s="16"/>
      <c r="K1513" s="16"/>
      <c r="L1513" s="16"/>
      <c r="M1513" s="11" t="str">
        <f t="shared" si="72"/>
        <v>AWAITING INPUT</v>
      </c>
      <c r="O1513" s="15"/>
      <c r="P1513" s="13" t="str">
        <f t="shared" si="74"/>
        <v>←</v>
      </c>
      <c r="Q1513" s="7" t="str" cm="1">
        <f t="array" ref="Q1513">_xlfn.IFS(M1513="ACTIVE","",M1513="LEAVER","ENTER DOL",M1513="LEAVER @ 31/03","ENTER DOL",M1513="OPT OUT","ENTER OPT OUT DATE",M1513="CAREER BREAK","ENTER START DATE OF CAREER BREAK",M1513="DEATH IN SERVICE","ENTER DATE OF DEATH",M1513="SWITCH TO PARTNERSHIP","ENTER SWITCH DATE",M1513="SWITCH TO ALPHA","ENTER SWITCH DATE",M1513="NEW JOINER","ENTER EMPLOYMENT START DATE",M1513="OPT IN","ENTER OPT IN DATE",M1513="NEW JOINER / LEAVER","ENTER START DATE AND DOL",M1513="NEW JOINER / OPT OUT","ENTER START DATE AND DATE OF OPT OUT",M1513="NEW JOINER / PARTNERSHIP","ENTER START DATE AND DATE OF SWITCH TO PARTNERSHIP",M1513="LEAVER FROM CAREER BREAK","ENTER DOL",M1513="LEAVER FROM OPT OUT","ENTER DOL",M1513="LEAVER FROM PARTNERSHIP","ENTER DOL",M1513="RETURN FROM CAREER BREAK","ENTER RETURN BACK DATE",M1513="INVALID COMBINATION","REVIEW INPUT",M1513="AWAITING INPUT","AWAITING INPUT",M1513="CONTINUOUS OPT OUT","",M1513="CONTINUOUS CAREER BREAK","",M1513="CONTINUOUS PARTNERSHIP","")</f>
        <v>AWAITING INPUT</v>
      </c>
      <c r="S1513" s="11" t="str">
        <f t="shared" si="73"/>
        <v/>
      </c>
    </row>
    <row r="1514" spans="1:19" ht="20.25" x14ac:dyDescent="0.25">
      <c r="A1514" s="46"/>
      <c r="B1514" s="46"/>
      <c r="C1514" s="46"/>
      <c r="D1514" s="46"/>
      <c r="E1514" s="46"/>
      <c r="F1514" s="46"/>
      <c r="G1514" s="46"/>
      <c r="H1514" s="46"/>
      <c r="J1514" s="16"/>
      <c r="K1514" s="16"/>
      <c r="L1514" s="16"/>
      <c r="M1514" s="11" t="str">
        <f t="shared" si="72"/>
        <v>AWAITING INPUT</v>
      </c>
      <c r="O1514" s="15"/>
      <c r="P1514" s="13" t="str">
        <f t="shared" si="74"/>
        <v>←</v>
      </c>
      <c r="Q1514" s="7" t="str" cm="1">
        <f t="array" ref="Q1514">_xlfn.IFS(M1514="ACTIVE","",M1514="LEAVER","ENTER DOL",M1514="LEAVER @ 31/03","ENTER DOL",M1514="OPT OUT","ENTER OPT OUT DATE",M1514="CAREER BREAK","ENTER START DATE OF CAREER BREAK",M1514="DEATH IN SERVICE","ENTER DATE OF DEATH",M1514="SWITCH TO PARTNERSHIP","ENTER SWITCH DATE",M1514="SWITCH TO ALPHA","ENTER SWITCH DATE",M1514="NEW JOINER","ENTER EMPLOYMENT START DATE",M1514="OPT IN","ENTER OPT IN DATE",M1514="NEW JOINER / LEAVER","ENTER START DATE AND DOL",M1514="NEW JOINER / OPT OUT","ENTER START DATE AND DATE OF OPT OUT",M1514="NEW JOINER / PARTNERSHIP","ENTER START DATE AND DATE OF SWITCH TO PARTNERSHIP",M1514="LEAVER FROM CAREER BREAK","ENTER DOL",M1514="LEAVER FROM OPT OUT","ENTER DOL",M1514="LEAVER FROM PARTNERSHIP","ENTER DOL",M1514="RETURN FROM CAREER BREAK","ENTER RETURN BACK DATE",M1514="INVALID COMBINATION","REVIEW INPUT",M1514="AWAITING INPUT","AWAITING INPUT",M1514="CONTINUOUS OPT OUT","",M1514="CONTINUOUS CAREER BREAK","",M1514="CONTINUOUS PARTNERSHIP","")</f>
        <v>AWAITING INPUT</v>
      </c>
      <c r="S1514" s="11" t="str">
        <f t="shared" si="73"/>
        <v/>
      </c>
    </row>
    <row r="1515" spans="1:19" ht="20.25" x14ac:dyDescent="0.25">
      <c r="A1515" s="46"/>
      <c r="B1515" s="46"/>
      <c r="C1515" s="46"/>
      <c r="D1515" s="46"/>
      <c r="E1515" s="46"/>
      <c r="F1515" s="46"/>
      <c r="G1515" s="46"/>
      <c r="H1515" s="46"/>
      <c r="J1515" s="16"/>
      <c r="K1515" s="16"/>
      <c r="L1515" s="16"/>
      <c r="M1515" s="11" t="str">
        <f t="shared" si="72"/>
        <v>AWAITING INPUT</v>
      </c>
      <c r="O1515" s="15"/>
      <c r="P1515" s="13" t="str">
        <f t="shared" si="74"/>
        <v>←</v>
      </c>
      <c r="Q1515" s="7" t="str" cm="1">
        <f t="array" ref="Q1515">_xlfn.IFS(M1515="ACTIVE","",M1515="LEAVER","ENTER DOL",M1515="LEAVER @ 31/03","ENTER DOL",M1515="OPT OUT","ENTER OPT OUT DATE",M1515="CAREER BREAK","ENTER START DATE OF CAREER BREAK",M1515="DEATH IN SERVICE","ENTER DATE OF DEATH",M1515="SWITCH TO PARTNERSHIP","ENTER SWITCH DATE",M1515="SWITCH TO ALPHA","ENTER SWITCH DATE",M1515="NEW JOINER","ENTER EMPLOYMENT START DATE",M1515="OPT IN","ENTER OPT IN DATE",M1515="NEW JOINER / LEAVER","ENTER START DATE AND DOL",M1515="NEW JOINER / OPT OUT","ENTER START DATE AND DATE OF OPT OUT",M1515="NEW JOINER / PARTNERSHIP","ENTER START DATE AND DATE OF SWITCH TO PARTNERSHIP",M1515="LEAVER FROM CAREER BREAK","ENTER DOL",M1515="LEAVER FROM OPT OUT","ENTER DOL",M1515="LEAVER FROM PARTNERSHIP","ENTER DOL",M1515="RETURN FROM CAREER BREAK","ENTER RETURN BACK DATE",M1515="INVALID COMBINATION","REVIEW INPUT",M1515="AWAITING INPUT","AWAITING INPUT",M1515="CONTINUOUS OPT OUT","",M1515="CONTINUOUS CAREER BREAK","",M1515="CONTINUOUS PARTNERSHIP","")</f>
        <v>AWAITING INPUT</v>
      </c>
      <c r="S1515" s="11" t="str">
        <f t="shared" si="73"/>
        <v/>
      </c>
    </row>
    <row r="1516" spans="1:19" ht="20.25" x14ac:dyDescent="0.25">
      <c r="A1516" s="46"/>
      <c r="B1516" s="46"/>
      <c r="C1516" s="46"/>
      <c r="D1516" s="46"/>
      <c r="E1516" s="46"/>
      <c r="F1516" s="46"/>
      <c r="G1516" s="46"/>
      <c r="H1516" s="46"/>
      <c r="J1516" s="16"/>
      <c r="K1516" s="16"/>
      <c r="L1516" s="16"/>
      <c r="M1516" s="11" t="str">
        <f t="shared" si="72"/>
        <v>AWAITING INPUT</v>
      </c>
      <c r="O1516" s="15"/>
      <c r="P1516" s="13" t="str">
        <f t="shared" si="74"/>
        <v>←</v>
      </c>
      <c r="Q1516" s="7" t="str" cm="1">
        <f t="array" ref="Q1516">_xlfn.IFS(M1516="ACTIVE","",M1516="LEAVER","ENTER DOL",M1516="LEAVER @ 31/03","ENTER DOL",M1516="OPT OUT","ENTER OPT OUT DATE",M1516="CAREER BREAK","ENTER START DATE OF CAREER BREAK",M1516="DEATH IN SERVICE","ENTER DATE OF DEATH",M1516="SWITCH TO PARTNERSHIP","ENTER SWITCH DATE",M1516="SWITCH TO ALPHA","ENTER SWITCH DATE",M1516="NEW JOINER","ENTER EMPLOYMENT START DATE",M1516="OPT IN","ENTER OPT IN DATE",M1516="NEW JOINER / LEAVER","ENTER START DATE AND DOL",M1516="NEW JOINER / OPT OUT","ENTER START DATE AND DATE OF OPT OUT",M1516="NEW JOINER / PARTNERSHIP","ENTER START DATE AND DATE OF SWITCH TO PARTNERSHIP",M1516="LEAVER FROM CAREER BREAK","ENTER DOL",M1516="LEAVER FROM OPT OUT","ENTER DOL",M1516="LEAVER FROM PARTNERSHIP","ENTER DOL",M1516="RETURN FROM CAREER BREAK","ENTER RETURN BACK DATE",M1516="INVALID COMBINATION","REVIEW INPUT",M1516="AWAITING INPUT","AWAITING INPUT",M1516="CONTINUOUS OPT OUT","",M1516="CONTINUOUS CAREER BREAK","",M1516="CONTINUOUS PARTNERSHIP","")</f>
        <v>AWAITING INPUT</v>
      </c>
      <c r="S1516" s="11" t="str">
        <f t="shared" si="73"/>
        <v/>
      </c>
    </row>
    <row r="1517" spans="1:19" ht="20.25" x14ac:dyDescent="0.25">
      <c r="A1517" s="46"/>
      <c r="B1517" s="46"/>
      <c r="C1517" s="46"/>
      <c r="D1517" s="46"/>
      <c r="E1517" s="46"/>
      <c r="F1517" s="46"/>
      <c r="G1517" s="46"/>
      <c r="H1517" s="46"/>
      <c r="J1517" s="16"/>
      <c r="K1517" s="16"/>
      <c r="L1517" s="16"/>
      <c r="M1517" s="11" t="str">
        <f t="shared" si="72"/>
        <v>AWAITING INPUT</v>
      </c>
      <c r="O1517" s="15"/>
      <c r="P1517" s="13" t="str">
        <f t="shared" si="74"/>
        <v>←</v>
      </c>
      <c r="Q1517" s="7" t="str" cm="1">
        <f t="array" ref="Q1517">_xlfn.IFS(M1517="ACTIVE","",M1517="LEAVER","ENTER DOL",M1517="LEAVER @ 31/03","ENTER DOL",M1517="OPT OUT","ENTER OPT OUT DATE",M1517="CAREER BREAK","ENTER START DATE OF CAREER BREAK",M1517="DEATH IN SERVICE","ENTER DATE OF DEATH",M1517="SWITCH TO PARTNERSHIP","ENTER SWITCH DATE",M1517="SWITCH TO ALPHA","ENTER SWITCH DATE",M1517="NEW JOINER","ENTER EMPLOYMENT START DATE",M1517="OPT IN","ENTER OPT IN DATE",M1517="NEW JOINER / LEAVER","ENTER START DATE AND DOL",M1517="NEW JOINER / OPT OUT","ENTER START DATE AND DATE OF OPT OUT",M1517="NEW JOINER / PARTNERSHIP","ENTER START DATE AND DATE OF SWITCH TO PARTNERSHIP",M1517="LEAVER FROM CAREER BREAK","ENTER DOL",M1517="LEAVER FROM OPT OUT","ENTER DOL",M1517="LEAVER FROM PARTNERSHIP","ENTER DOL",M1517="RETURN FROM CAREER BREAK","ENTER RETURN BACK DATE",M1517="INVALID COMBINATION","REVIEW INPUT",M1517="AWAITING INPUT","AWAITING INPUT",M1517="CONTINUOUS OPT OUT","",M1517="CONTINUOUS CAREER BREAK","",M1517="CONTINUOUS PARTNERSHIP","")</f>
        <v>AWAITING INPUT</v>
      </c>
      <c r="S1517" s="11" t="str">
        <f t="shared" si="73"/>
        <v/>
      </c>
    </row>
    <row r="1518" spans="1:19" ht="20.25" x14ac:dyDescent="0.25">
      <c r="A1518" s="46"/>
      <c r="B1518" s="46"/>
      <c r="C1518" s="46"/>
      <c r="D1518" s="46"/>
      <c r="E1518" s="46"/>
      <c r="F1518" s="46"/>
      <c r="G1518" s="46"/>
      <c r="H1518" s="46"/>
      <c r="J1518" s="16"/>
      <c r="K1518" s="16"/>
      <c r="L1518" s="16"/>
      <c r="M1518" s="11" t="str">
        <f t="shared" si="72"/>
        <v>AWAITING INPUT</v>
      </c>
      <c r="O1518" s="15"/>
      <c r="P1518" s="13" t="str">
        <f t="shared" si="74"/>
        <v>←</v>
      </c>
      <c r="Q1518" s="7" t="str" cm="1">
        <f t="array" ref="Q1518">_xlfn.IFS(M1518="ACTIVE","",M1518="LEAVER","ENTER DOL",M1518="LEAVER @ 31/03","ENTER DOL",M1518="OPT OUT","ENTER OPT OUT DATE",M1518="CAREER BREAK","ENTER START DATE OF CAREER BREAK",M1518="DEATH IN SERVICE","ENTER DATE OF DEATH",M1518="SWITCH TO PARTNERSHIP","ENTER SWITCH DATE",M1518="SWITCH TO ALPHA","ENTER SWITCH DATE",M1518="NEW JOINER","ENTER EMPLOYMENT START DATE",M1518="OPT IN","ENTER OPT IN DATE",M1518="NEW JOINER / LEAVER","ENTER START DATE AND DOL",M1518="NEW JOINER / OPT OUT","ENTER START DATE AND DATE OF OPT OUT",M1518="NEW JOINER / PARTNERSHIP","ENTER START DATE AND DATE OF SWITCH TO PARTNERSHIP",M1518="LEAVER FROM CAREER BREAK","ENTER DOL",M1518="LEAVER FROM OPT OUT","ENTER DOL",M1518="LEAVER FROM PARTNERSHIP","ENTER DOL",M1518="RETURN FROM CAREER BREAK","ENTER RETURN BACK DATE",M1518="INVALID COMBINATION","REVIEW INPUT",M1518="AWAITING INPUT","AWAITING INPUT",M1518="CONTINUOUS OPT OUT","",M1518="CONTINUOUS CAREER BREAK","",M1518="CONTINUOUS PARTNERSHIP","")</f>
        <v>AWAITING INPUT</v>
      </c>
      <c r="S1518" s="11" t="str">
        <f t="shared" si="73"/>
        <v/>
      </c>
    </row>
    <row r="1519" spans="1:19" ht="20.25" x14ac:dyDescent="0.25">
      <c r="A1519" s="46"/>
      <c r="B1519" s="46"/>
      <c r="C1519" s="46"/>
      <c r="D1519" s="46"/>
      <c r="E1519" s="46"/>
      <c r="F1519" s="46"/>
      <c r="G1519" s="46"/>
      <c r="H1519" s="46"/>
      <c r="J1519" s="16"/>
      <c r="K1519" s="16"/>
      <c r="L1519" s="16"/>
      <c r="M1519" s="11" t="str">
        <f t="shared" ref="M1519:M1582" si="75">IF(AND($J1519="ACTIVE",$K1519="ACTIVE",$L1519="A"),"ACTIVE",(IF(AND($J1519="ACTIVE",$K1519="INACTIVE",$L1519="B"),"LEAVER",(IF(AND($J1519="ACTIVE",$K1519="ACTIVE",$L1519="BE"),"LEAVER @ 31/03",(IF(AND($J1519="ACTIVE",$K1519="INACTIVE",$L1519="C"),"OPT OUT",(IF(AND($J1519="ACTIVE",$K1519="INACTIVE",$L1519="D"),"CAREER BREAK",(IF(AND($J1519="ACTIVE",$K1519="INACTIVE",$L1519="E"),"SWITCH TO PARTNERSHIP",(IF(AND($J1519="ACTIVE",$K1519="INACTIVE",$L1519="X"),"DEATH IN SERVICE",(IF(AND($J1519="INACTIVE",$K1519="ACTIVE",$L1519="F"),"SWITCH TO ALPHA",(IF(AND($J1519="INACTIVE",$K1519="ACTIVE",$L1519="G"),"NEW JOINER",(IF(AND($J1519="INACTIVE",$K1519="ACTIVE",$L1519="H"),"OPT IN",(IF(AND($J1519="INACTIVE",$K1519="ACTIVE",$L1519="I"),"RETURN FROM CAREER BREAK",(IF(AND($J1519="INACTIVE",$K1519="INACTIVE",$L1519="GB"),"NEW JOINER / LEAVER",(IF(AND($J1519="INACTIVE",$K1519="INACTIVE",$L1519="GO"),"NEW JOINER / OPT OUT",(IF(AND($J1519="INACTIVE",$K1519="INACTIVE",$L1519="GP"),"NEW JOINER / PARTNERSHIP",(IF(AND($J1519="INACTIVE",$K1519="INACTIVE",$L1519="BC"),"LEAVER FROM CAREER BREAK",(IF(AND($J1519="INACTIVE",$K1519="INACTIVE",$L1519="BO"),"LEAVER FROM OPT OUT",(IF(AND($J1519="INACTIVE",$K1519="INACTIVE",$L1519="BP"),"LEAVER FROM PARTNERSHIP",(IF(AND($J1519="INACTIVE",$K1519="INACTIVE",$L1519="J"),"CONTINUOUS OPT OUT",(IF(AND($J1519="INACTIVE",$K1519="INACTIVE",$L1519="K"),"CONTINUOUS CAREER BREAK",(IF(AND($J1519="INACTIVE",$K1519="INACTIVE",$L1519="L"),"CONTINUOUS PARTNERSHIP",(IF(AND($J1519="",$K1519="",$L1519=""),"AWAITING INPUT","INVALID COMBINATION")))))))))))))))))))))))))))))))))))))))))</f>
        <v>AWAITING INPUT</v>
      </c>
      <c r="O1519" s="15"/>
      <c r="P1519" s="13" t="str">
        <f t="shared" si="74"/>
        <v>←</v>
      </c>
      <c r="Q1519" s="7" t="str" cm="1">
        <f t="array" ref="Q1519">_xlfn.IFS(M1519="ACTIVE","",M1519="LEAVER","ENTER DOL",M1519="LEAVER @ 31/03","ENTER DOL",M1519="OPT OUT","ENTER OPT OUT DATE",M1519="CAREER BREAK","ENTER START DATE OF CAREER BREAK",M1519="DEATH IN SERVICE","ENTER DATE OF DEATH",M1519="SWITCH TO PARTNERSHIP","ENTER SWITCH DATE",M1519="SWITCH TO ALPHA","ENTER SWITCH DATE",M1519="NEW JOINER","ENTER EMPLOYMENT START DATE",M1519="OPT IN","ENTER OPT IN DATE",M1519="NEW JOINER / LEAVER","ENTER START DATE AND DOL",M1519="NEW JOINER / OPT OUT","ENTER START DATE AND DATE OF OPT OUT",M1519="NEW JOINER / PARTNERSHIP","ENTER START DATE AND DATE OF SWITCH TO PARTNERSHIP",M1519="LEAVER FROM CAREER BREAK","ENTER DOL",M1519="LEAVER FROM OPT OUT","ENTER DOL",M1519="LEAVER FROM PARTNERSHIP","ENTER DOL",M1519="RETURN FROM CAREER BREAK","ENTER RETURN BACK DATE",M1519="INVALID COMBINATION","REVIEW INPUT",M1519="AWAITING INPUT","AWAITING INPUT",M1519="CONTINUOUS OPT OUT","",M1519="CONTINUOUS CAREER BREAK","",M1519="CONTINUOUS PARTNERSHIP","")</f>
        <v>AWAITING INPUT</v>
      </c>
      <c r="S1519" s="11" t="str">
        <f t="shared" si="73"/>
        <v/>
      </c>
    </row>
    <row r="1520" spans="1:19" ht="20.25" x14ac:dyDescent="0.25">
      <c r="A1520" s="46"/>
      <c r="B1520" s="46"/>
      <c r="C1520" s="46"/>
      <c r="D1520" s="46"/>
      <c r="E1520" s="46"/>
      <c r="F1520" s="46"/>
      <c r="G1520" s="46"/>
      <c r="H1520" s="46"/>
      <c r="J1520" s="16"/>
      <c r="K1520" s="16"/>
      <c r="L1520" s="16"/>
      <c r="M1520" s="11" t="str">
        <f t="shared" si="75"/>
        <v>AWAITING INPUT</v>
      </c>
      <c r="O1520" s="15"/>
      <c r="P1520" s="13" t="str">
        <f t="shared" si="74"/>
        <v>←</v>
      </c>
      <c r="Q1520" s="7" t="str" cm="1">
        <f t="array" ref="Q1520">_xlfn.IFS(M1520="ACTIVE","",M1520="LEAVER","ENTER DOL",M1520="LEAVER @ 31/03","ENTER DOL",M1520="OPT OUT","ENTER OPT OUT DATE",M1520="CAREER BREAK","ENTER START DATE OF CAREER BREAK",M1520="DEATH IN SERVICE","ENTER DATE OF DEATH",M1520="SWITCH TO PARTNERSHIP","ENTER SWITCH DATE",M1520="SWITCH TO ALPHA","ENTER SWITCH DATE",M1520="NEW JOINER","ENTER EMPLOYMENT START DATE",M1520="OPT IN","ENTER OPT IN DATE",M1520="NEW JOINER / LEAVER","ENTER START DATE AND DOL",M1520="NEW JOINER / OPT OUT","ENTER START DATE AND DATE OF OPT OUT",M1520="NEW JOINER / PARTNERSHIP","ENTER START DATE AND DATE OF SWITCH TO PARTNERSHIP",M1520="LEAVER FROM CAREER BREAK","ENTER DOL",M1520="LEAVER FROM OPT OUT","ENTER DOL",M1520="LEAVER FROM PARTNERSHIP","ENTER DOL",M1520="RETURN FROM CAREER BREAK","ENTER RETURN BACK DATE",M1520="INVALID COMBINATION","REVIEW INPUT",M1520="AWAITING INPUT","AWAITING INPUT",M1520="CONTINUOUS OPT OUT","",M1520="CONTINUOUS CAREER BREAK","",M1520="CONTINUOUS PARTNERSHIP","")</f>
        <v>AWAITING INPUT</v>
      </c>
      <c r="S1520" s="11" t="str">
        <f t="shared" si="73"/>
        <v/>
      </c>
    </row>
    <row r="1521" spans="1:19" ht="20.25" x14ac:dyDescent="0.25">
      <c r="A1521" s="46"/>
      <c r="B1521" s="46"/>
      <c r="C1521" s="46"/>
      <c r="D1521" s="46"/>
      <c r="E1521" s="46"/>
      <c r="F1521" s="46"/>
      <c r="G1521" s="46"/>
      <c r="H1521" s="46"/>
      <c r="J1521" s="16"/>
      <c r="K1521" s="16"/>
      <c r="L1521" s="16"/>
      <c r="M1521" s="11" t="str">
        <f t="shared" si="75"/>
        <v>AWAITING INPUT</v>
      </c>
      <c r="O1521" s="15"/>
      <c r="P1521" s="13" t="str">
        <f t="shared" si="74"/>
        <v>←</v>
      </c>
      <c r="Q1521" s="7" t="str" cm="1">
        <f t="array" ref="Q1521">_xlfn.IFS(M1521="ACTIVE","",M1521="LEAVER","ENTER DOL",M1521="LEAVER @ 31/03","ENTER DOL",M1521="OPT OUT","ENTER OPT OUT DATE",M1521="CAREER BREAK","ENTER START DATE OF CAREER BREAK",M1521="DEATH IN SERVICE","ENTER DATE OF DEATH",M1521="SWITCH TO PARTNERSHIP","ENTER SWITCH DATE",M1521="SWITCH TO ALPHA","ENTER SWITCH DATE",M1521="NEW JOINER","ENTER EMPLOYMENT START DATE",M1521="OPT IN","ENTER OPT IN DATE",M1521="NEW JOINER / LEAVER","ENTER START DATE AND DOL",M1521="NEW JOINER / OPT OUT","ENTER START DATE AND DATE OF OPT OUT",M1521="NEW JOINER / PARTNERSHIP","ENTER START DATE AND DATE OF SWITCH TO PARTNERSHIP",M1521="LEAVER FROM CAREER BREAK","ENTER DOL",M1521="LEAVER FROM OPT OUT","ENTER DOL",M1521="LEAVER FROM PARTNERSHIP","ENTER DOL",M1521="RETURN FROM CAREER BREAK","ENTER RETURN BACK DATE",M1521="INVALID COMBINATION","REVIEW INPUT",M1521="AWAITING INPUT","AWAITING INPUT",M1521="CONTINUOUS OPT OUT","",M1521="CONTINUOUS CAREER BREAK","",M1521="CONTINUOUS PARTNERSHIP","")</f>
        <v>AWAITING INPUT</v>
      </c>
      <c r="S1521" s="11" t="str">
        <f t="shared" si="73"/>
        <v/>
      </c>
    </row>
    <row r="1522" spans="1:19" ht="20.25" x14ac:dyDescent="0.25">
      <c r="A1522" s="46"/>
      <c r="B1522" s="46"/>
      <c r="C1522" s="46"/>
      <c r="D1522" s="46"/>
      <c r="E1522" s="46"/>
      <c r="F1522" s="46"/>
      <c r="G1522" s="46"/>
      <c r="H1522" s="46"/>
      <c r="J1522" s="16"/>
      <c r="K1522" s="16"/>
      <c r="L1522" s="16"/>
      <c r="M1522" s="11" t="str">
        <f t="shared" si="75"/>
        <v>AWAITING INPUT</v>
      </c>
      <c r="O1522" s="15"/>
      <c r="P1522" s="13" t="str">
        <f t="shared" si="74"/>
        <v>←</v>
      </c>
      <c r="Q1522" s="7" t="str" cm="1">
        <f t="array" ref="Q1522">_xlfn.IFS(M1522="ACTIVE","",M1522="LEAVER","ENTER DOL",M1522="LEAVER @ 31/03","ENTER DOL",M1522="OPT OUT","ENTER OPT OUT DATE",M1522="CAREER BREAK","ENTER START DATE OF CAREER BREAK",M1522="DEATH IN SERVICE","ENTER DATE OF DEATH",M1522="SWITCH TO PARTNERSHIP","ENTER SWITCH DATE",M1522="SWITCH TO ALPHA","ENTER SWITCH DATE",M1522="NEW JOINER","ENTER EMPLOYMENT START DATE",M1522="OPT IN","ENTER OPT IN DATE",M1522="NEW JOINER / LEAVER","ENTER START DATE AND DOL",M1522="NEW JOINER / OPT OUT","ENTER START DATE AND DATE OF OPT OUT",M1522="NEW JOINER / PARTNERSHIP","ENTER START DATE AND DATE OF SWITCH TO PARTNERSHIP",M1522="LEAVER FROM CAREER BREAK","ENTER DOL",M1522="LEAVER FROM OPT OUT","ENTER DOL",M1522="LEAVER FROM PARTNERSHIP","ENTER DOL",M1522="RETURN FROM CAREER BREAK","ENTER RETURN BACK DATE",M1522="INVALID COMBINATION","REVIEW INPUT",M1522="AWAITING INPUT","AWAITING INPUT",M1522="CONTINUOUS OPT OUT","",M1522="CONTINUOUS CAREER BREAK","",M1522="CONTINUOUS PARTNERSHIP","")</f>
        <v>AWAITING INPUT</v>
      </c>
      <c r="S1522" s="11" t="str">
        <f t="shared" si="73"/>
        <v/>
      </c>
    </row>
    <row r="1523" spans="1:19" ht="20.25" x14ac:dyDescent="0.25">
      <c r="A1523" s="46"/>
      <c r="B1523" s="46"/>
      <c r="C1523" s="46"/>
      <c r="D1523" s="46"/>
      <c r="E1523" s="46"/>
      <c r="F1523" s="46"/>
      <c r="G1523" s="46"/>
      <c r="H1523" s="46"/>
      <c r="J1523" s="16"/>
      <c r="K1523" s="16"/>
      <c r="L1523" s="16"/>
      <c r="M1523" s="11" t="str">
        <f t="shared" si="75"/>
        <v>AWAITING INPUT</v>
      </c>
      <c r="O1523" s="15"/>
      <c r="P1523" s="13" t="str">
        <f t="shared" si="74"/>
        <v>←</v>
      </c>
      <c r="Q1523" s="7" t="str" cm="1">
        <f t="array" ref="Q1523">_xlfn.IFS(M1523="ACTIVE","",M1523="LEAVER","ENTER DOL",M1523="LEAVER @ 31/03","ENTER DOL",M1523="OPT OUT","ENTER OPT OUT DATE",M1523="CAREER BREAK","ENTER START DATE OF CAREER BREAK",M1523="DEATH IN SERVICE","ENTER DATE OF DEATH",M1523="SWITCH TO PARTNERSHIP","ENTER SWITCH DATE",M1523="SWITCH TO ALPHA","ENTER SWITCH DATE",M1523="NEW JOINER","ENTER EMPLOYMENT START DATE",M1523="OPT IN","ENTER OPT IN DATE",M1523="NEW JOINER / LEAVER","ENTER START DATE AND DOL",M1523="NEW JOINER / OPT OUT","ENTER START DATE AND DATE OF OPT OUT",M1523="NEW JOINER / PARTNERSHIP","ENTER START DATE AND DATE OF SWITCH TO PARTNERSHIP",M1523="LEAVER FROM CAREER BREAK","ENTER DOL",M1523="LEAVER FROM OPT OUT","ENTER DOL",M1523="LEAVER FROM PARTNERSHIP","ENTER DOL",M1523="RETURN FROM CAREER BREAK","ENTER RETURN BACK DATE",M1523="INVALID COMBINATION","REVIEW INPUT",M1523="AWAITING INPUT","AWAITING INPUT",M1523="CONTINUOUS OPT OUT","",M1523="CONTINUOUS CAREER BREAK","",M1523="CONTINUOUS PARTNERSHIP","")</f>
        <v>AWAITING INPUT</v>
      </c>
      <c r="S1523" s="11" t="str">
        <f t="shared" si="73"/>
        <v/>
      </c>
    </row>
    <row r="1524" spans="1:19" ht="20.25" x14ac:dyDescent="0.25">
      <c r="A1524" s="46"/>
      <c r="B1524" s="46"/>
      <c r="C1524" s="46"/>
      <c r="D1524" s="46"/>
      <c r="E1524" s="46"/>
      <c r="F1524" s="46"/>
      <c r="G1524" s="46"/>
      <c r="H1524" s="46"/>
      <c r="J1524" s="16"/>
      <c r="K1524" s="16"/>
      <c r="L1524" s="16"/>
      <c r="M1524" s="11" t="str">
        <f t="shared" si="75"/>
        <v>AWAITING INPUT</v>
      </c>
      <c r="O1524" s="15"/>
      <c r="P1524" s="13" t="str">
        <f t="shared" si="74"/>
        <v>←</v>
      </c>
      <c r="Q1524" s="7" t="str" cm="1">
        <f t="array" ref="Q1524">_xlfn.IFS(M1524="ACTIVE","",M1524="LEAVER","ENTER DOL",M1524="LEAVER @ 31/03","ENTER DOL",M1524="OPT OUT","ENTER OPT OUT DATE",M1524="CAREER BREAK","ENTER START DATE OF CAREER BREAK",M1524="DEATH IN SERVICE","ENTER DATE OF DEATH",M1524="SWITCH TO PARTNERSHIP","ENTER SWITCH DATE",M1524="SWITCH TO ALPHA","ENTER SWITCH DATE",M1524="NEW JOINER","ENTER EMPLOYMENT START DATE",M1524="OPT IN","ENTER OPT IN DATE",M1524="NEW JOINER / LEAVER","ENTER START DATE AND DOL",M1524="NEW JOINER / OPT OUT","ENTER START DATE AND DATE OF OPT OUT",M1524="NEW JOINER / PARTNERSHIP","ENTER START DATE AND DATE OF SWITCH TO PARTNERSHIP",M1524="LEAVER FROM CAREER BREAK","ENTER DOL",M1524="LEAVER FROM OPT OUT","ENTER DOL",M1524="LEAVER FROM PARTNERSHIP","ENTER DOL",M1524="RETURN FROM CAREER BREAK","ENTER RETURN BACK DATE",M1524="INVALID COMBINATION","REVIEW INPUT",M1524="AWAITING INPUT","AWAITING INPUT",M1524="CONTINUOUS OPT OUT","",M1524="CONTINUOUS CAREER BREAK","",M1524="CONTINUOUS PARTNERSHIP","")</f>
        <v>AWAITING INPUT</v>
      </c>
      <c r="S1524" s="11" t="str">
        <f t="shared" si="73"/>
        <v/>
      </c>
    </row>
    <row r="1525" spans="1:19" ht="20.25" x14ac:dyDescent="0.25">
      <c r="A1525" s="46"/>
      <c r="B1525" s="46"/>
      <c r="C1525" s="46"/>
      <c r="D1525" s="46"/>
      <c r="E1525" s="46"/>
      <c r="F1525" s="46"/>
      <c r="G1525" s="46"/>
      <c r="H1525" s="46"/>
      <c r="J1525" s="16"/>
      <c r="K1525" s="16"/>
      <c r="L1525" s="16"/>
      <c r="M1525" s="11" t="str">
        <f t="shared" si="75"/>
        <v>AWAITING INPUT</v>
      </c>
      <c r="O1525" s="15"/>
      <c r="P1525" s="13" t="str">
        <f t="shared" si="74"/>
        <v>←</v>
      </c>
      <c r="Q1525" s="7" t="str" cm="1">
        <f t="array" ref="Q1525">_xlfn.IFS(M1525="ACTIVE","",M1525="LEAVER","ENTER DOL",M1525="LEAVER @ 31/03","ENTER DOL",M1525="OPT OUT","ENTER OPT OUT DATE",M1525="CAREER BREAK","ENTER START DATE OF CAREER BREAK",M1525="DEATH IN SERVICE","ENTER DATE OF DEATH",M1525="SWITCH TO PARTNERSHIP","ENTER SWITCH DATE",M1525="SWITCH TO ALPHA","ENTER SWITCH DATE",M1525="NEW JOINER","ENTER EMPLOYMENT START DATE",M1525="OPT IN","ENTER OPT IN DATE",M1525="NEW JOINER / LEAVER","ENTER START DATE AND DOL",M1525="NEW JOINER / OPT OUT","ENTER START DATE AND DATE OF OPT OUT",M1525="NEW JOINER / PARTNERSHIP","ENTER START DATE AND DATE OF SWITCH TO PARTNERSHIP",M1525="LEAVER FROM CAREER BREAK","ENTER DOL",M1525="LEAVER FROM OPT OUT","ENTER DOL",M1525="LEAVER FROM PARTNERSHIP","ENTER DOL",M1525="RETURN FROM CAREER BREAK","ENTER RETURN BACK DATE",M1525="INVALID COMBINATION","REVIEW INPUT",M1525="AWAITING INPUT","AWAITING INPUT",M1525="CONTINUOUS OPT OUT","",M1525="CONTINUOUS CAREER BREAK","",M1525="CONTINUOUS PARTNERSHIP","")</f>
        <v>AWAITING INPUT</v>
      </c>
      <c r="S1525" s="11" t="str">
        <f t="shared" si="73"/>
        <v/>
      </c>
    </row>
    <row r="1526" spans="1:19" ht="20.25" x14ac:dyDescent="0.25">
      <c r="A1526" s="46"/>
      <c r="B1526" s="46"/>
      <c r="C1526" s="46"/>
      <c r="D1526" s="46"/>
      <c r="E1526" s="46"/>
      <c r="F1526" s="46"/>
      <c r="G1526" s="46"/>
      <c r="H1526" s="46"/>
      <c r="J1526" s="16"/>
      <c r="K1526" s="16"/>
      <c r="L1526" s="16"/>
      <c r="M1526" s="11" t="str">
        <f t="shared" si="75"/>
        <v>AWAITING INPUT</v>
      </c>
      <c r="O1526" s="15"/>
      <c r="P1526" s="13" t="str">
        <f t="shared" si="74"/>
        <v>←</v>
      </c>
      <c r="Q1526" s="7" t="str" cm="1">
        <f t="array" ref="Q1526">_xlfn.IFS(M1526="ACTIVE","",M1526="LEAVER","ENTER DOL",M1526="LEAVER @ 31/03","ENTER DOL",M1526="OPT OUT","ENTER OPT OUT DATE",M1526="CAREER BREAK","ENTER START DATE OF CAREER BREAK",M1526="DEATH IN SERVICE","ENTER DATE OF DEATH",M1526="SWITCH TO PARTNERSHIP","ENTER SWITCH DATE",M1526="SWITCH TO ALPHA","ENTER SWITCH DATE",M1526="NEW JOINER","ENTER EMPLOYMENT START DATE",M1526="OPT IN","ENTER OPT IN DATE",M1526="NEW JOINER / LEAVER","ENTER START DATE AND DOL",M1526="NEW JOINER / OPT OUT","ENTER START DATE AND DATE OF OPT OUT",M1526="NEW JOINER / PARTNERSHIP","ENTER START DATE AND DATE OF SWITCH TO PARTNERSHIP",M1526="LEAVER FROM CAREER BREAK","ENTER DOL",M1526="LEAVER FROM OPT OUT","ENTER DOL",M1526="LEAVER FROM PARTNERSHIP","ENTER DOL",M1526="RETURN FROM CAREER BREAK","ENTER RETURN BACK DATE",M1526="INVALID COMBINATION","REVIEW INPUT",M1526="AWAITING INPUT","AWAITING INPUT",M1526="CONTINUOUS OPT OUT","",M1526="CONTINUOUS CAREER BREAK","",M1526="CONTINUOUS PARTNERSHIP","")</f>
        <v>AWAITING INPUT</v>
      </c>
      <c r="S1526" s="11" t="str">
        <f t="shared" si="73"/>
        <v/>
      </c>
    </row>
    <row r="1527" spans="1:19" ht="20.25" x14ac:dyDescent="0.25">
      <c r="A1527" s="46"/>
      <c r="B1527" s="46"/>
      <c r="C1527" s="46"/>
      <c r="D1527" s="46"/>
      <c r="E1527" s="46"/>
      <c r="F1527" s="46"/>
      <c r="G1527" s="46"/>
      <c r="H1527" s="46"/>
      <c r="J1527" s="16"/>
      <c r="K1527" s="16"/>
      <c r="L1527" s="16"/>
      <c r="M1527" s="11" t="str">
        <f t="shared" si="75"/>
        <v>AWAITING INPUT</v>
      </c>
      <c r="O1527" s="15"/>
      <c r="P1527" s="13" t="str">
        <f t="shared" si="74"/>
        <v>←</v>
      </c>
      <c r="Q1527" s="7" t="str" cm="1">
        <f t="array" ref="Q1527">_xlfn.IFS(M1527="ACTIVE","",M1527="LEAVER","ENTER DOL",M1527="LEAVER @ 31/03","ENTER DOL",M1527="OPT OUT","ENTER OPT OUT DATE",M1527="CAREER BREAK","ENTER START DATE OF CAREER BREAK",M1527="DEATH IN SERVICE","ENTER DATE OF DEATH",M1527="SWITCH TO PARTNERSHIP","ENTER SWITCH DATE",M1527="SWITCH TO ALPHA","ENTER SWITCH DATE",M1527="NEW JOINER","ENTER EMPLOYMENT START DATE",M1527="OPT IN","ENTER OPT IN DATE",M1527="NEW JOINER / LEAVER","ENTER START DATE AND DOL",M1527="NEW JOINER / OPT OUT","ENTER START DATE AND DATE OF OPT OUT",M1527="NEW JOINER / PARTNERSHIP","ENTER START DATE AND DATE OF SWITCH TO PARTNERSHIP",M1527="LEAVER FROM CAREER BREAK","ENTER DOL",M1527="LEAVER FROM OPT OUT","ENTER DOL",M1527="LEAVER FROM PARTNERSHIP","ENTER DOL",M1527="RETURN FROM CAREER BREAK","ENTER RETURN BACK DATE",M1527="INVALID COMBINATION","REVIEW INPUT",M1527="AWAITING INPUT","AWAITING INPUT",M1527="CONTINUOUS OPT OUT","",M1527="CONTINUOUS CAREER BREAK","",M1527="CONTINUOUS PARTNERSHIP","")</f>
        <v>AWAITING INPUT</v>
      </c>
      <c r="S1527" s="11" t="str">
        <f t="shared" si="73"/>
        <v/>
      </c>
    </row>
    <row r="1528" spans="1:19" ht="20.25" x14ac:dyDescent="0.25">
      <c r="A1528" s="46"/>
      <c r="B1528" s="46"/>
      <c r="C1528" s="46"/>
      <c r="D1528" s="46"/>
      <c r="E1528" s="46"/>
      <c r="F1528" s="46"/>
      <c r="G1528" s="46"/>
      <c r="H1528" s="46"/>
      <c r="J1528" s="16"/>
      <c r="K1528" s="16"/>
      <c r="L1528" s="16"/>
      <c r="M1528" s="11" t="str">
        <f t="shared" si="75"/>
        <v>AWAITING INPUT</v>
      </c>
      <c r="O1528" s="15"/>
      <c r="P1528" s="13" t="str">
        <f t="shared" si="74"/>
        <v>←</v>
      </c>
      <c r="Q1528" s="7" t="str" cm="1">
        <f t="array" ref="Q1528">_xlfn.IFS(M1528="ACTIVE","",M1528="LEAVER","ENTER DOL",M1528="LEAVER @ 31/03","ENTER DOL",M1528="OPT OUT","ENTER OPT OUT DATE",M1528="CAREER BREAK","ENTER START DATE OF CAREER BREAK",M1528="DEATH IN SERVICE","ENTER DATE OF DEATH",M1528="SWITCH TO PARTNERSHIP","ENTER SWITCH DATE",M1528="SWITCH TO ALPHA","ENTER SWITCH DATE",M1528="NEW JOINER","ENTER EMPLOYMENT START DATE",M1528="OPT IN","ENTER OPT IN DATE",M1528="NEW JOINER / LEAVER","ENTER START DATE AND DOL",M1528="NEW JOINER / OPT OUT","ENTER START DATE AND DATE OF OPT OUT",M1528="NEW JOINER / PARTNERSHIP","ENTER START DATE AND DATE OF SWITCH TO PARTNERSHIP",M1528="LEAVER FROM CAREER BREAK","ENTER DOL",M1528="LEAVER FROM OPT OUT","ENTER DOL",M1528="LEAVER FROM PARTNERSHIP","ENTER DOL",M1528="RETURN FROM CAREER BREAK","ENTER RETURN BACK DATE",M1528="INVALID COMBINATION","REVIEW INPUT",M1528="AWAITING INPUT","AWAITING INPUT",M1528="CONTINUOUS OPT OUT","",M1528="CONTINUOUS CAREER BREAK","",M1528="CONTINUOUS PARTNERSHIP","")</f>
        <v>AWAITING INPUT</v>
      </c>
      <c r="S1528" s="11" t="str">
        <f t="shared" si="73"/>
        <v/>
      </c>
    </row>
    <row r="1529" spans="1:19" ht="20.25" x14ac:dyDescent="0.25">
      <c r="A1529" s="46"/>
      <c r="B1529" s="46"/>
      <c r="C1529" s="46"/>
      <c r="D1529" s="46"/>
      <c r="E1529" s="46"/>
      <c r="F1529" s="46"/>
      <c r="G1529" s="46"/>
      <c r="H1529" s="46"/>
      <c r="J1529" s="16"/>
      <c r="K1529" s="16"/>
      <c r="L1529" s="16"/>
      <c r="M1529" s="11" t="str">
        <f t="shared" si="75"/>
        <v>AWAITING INPUT</v>
      </c>
      <c r="O1529" s="15"/>
      <c r="P1529" s="13" t="str">
        <f t="shared" si="74"/>
        <v>←</v>
      </c>
      <c r="Q1529" s="7" t="str" cm="1">
        <f t="array" ref="Q1529">_xlfn.IFS(M1529="ACTIVE","",M1529="LEAVER","ENTER DOL",M1529="LEAVER @ 31/03","ENTER DOL",M1529="OPT OUT","ENTER OPT OUT DATE",M1529="CAREER BREAK","ENTER START DATE OF CAREER BREAK",M1529="DEATH IN SERVICE","ENTER DATE OF DEATH",M1529="SWITCH TO PARTNERSHIP","ENTER SWITCH DATE",M1529="SWITCH TO ALPHA","ENTER SWITCH DATE",M1529="NEW JOINER","ENTER EMPLOYMENT START DATE",M1529="OPT IN","ENTER OPT IN DATE",M1529="NEW JOINER / LEAVER","ENTER START DATE AND DOL",M1529="NEW JOINER / OPT OUT","ENTER START DATE AND DATE OF OPT OUT",M1529="NEW JOINER / PARTNERSHIP","ENTER START DATE AND DATE OF SWITCH TO PARTNERSHIP",M1529="LEAVER FROM CAREER BREAK","ENTER DOL",M1529="LEAVER FROM OPT OUT","ENTER DOL",M1529="LEAVER FROM PARTNERSHIP","ENTER DOL",M1529="RETURN FROM CAREER BREAK","ENTER RETURN BACK DATE",M1529="INVALID COMBINATION","REVIEW INPUT",M1529="AWAITING INPUT","AWAITING INPUT",M1529="CONTINUOUS OPT OUT","",M1529="CONTINUOUS CAREER BREAK","",M1529="CONTINUOUS PARTNERSHIP","")</f>
        <v>AWAITING INPUT</v>
      </c>
      <c r="S1529" s="11" t="str">
        <f t="shared" si="73"/>
        <v/>
      </c>
    </row>
    <row r="1530" spans="1:19" ht="20.25" x14ac:dyDescent="0.25">
      <c r="A1530" s="46"/>
      <c r="B1530" s="46"/>
      <c r="C1530" s="46"/>
      <c r="D1530" s="46"/>
      <c r="E1530" s="46"/>
      <c r="F1530" s="46"/>
      <c r="G1530" s="46"/>
      <c r="H1530" s="46"/>
      <c r="J1530" s="16"/>
      <c r="K1530" s="16"/>
      <c r="L1530" s="16"/>
      <c r="M1530" s="11" t="str">
        <f t="shared" si="75"/>
        <v>AWAITING INPUT</v>
      </c>
      <c r="O1530" s="15"/>
      <c r="P1530" s="13" t="str">
        <f t="shared" si="74"/>
        <v>←</v>
      </c>
      <c r="Q1530" s="7" t="str" cm="1">
        <f t="array" ref="Q1530">_xlfn.IFS(M1530="ACTIVE","",M1530="LEAVER","ENTER DOL",M1530="LEAVER @ 31/03","ENTER DOL",M1530="OPT OUT","ENTER OPT OUT DATE",M1530="CAREER BREAK","ENTER START DATE OF CAREER BREAK",M1530="DEATH IN SERVICE","ENTER DATE OF DEATH",M1530="SWITCH TO PARTNERSHIP","ENTER SWITCH DATE",M1530="SWITCH TO ALPHA","ENTER SWITCH DATE",M1530="NEW JOINER","ENTER EMPLOYMENT START DATE",M1530="OPT IN","ENTER OPT IN DATE",M1530="NEW JOINER / LEAVER","ENTER START DATE AND DOL",M1530="NEW JOINER / OPT OUT","ENTER START DATE AND DATE OF OPT OUT",M1530="NEW JOINER / PARTNERSHIP","ENTER START DATE AND DATE OF SWITCH TO PARTNERSHIP",M1530="LEAVER FROM CAREER BREAK","ENTER DOL",M1530="LEAVER FROM OPT OUT","ENTER DOL",M1530="LEAVER FROM PARTNERSHIP","ENTER DOL",M1530="RETURN FROM CAREER BREAK","ENTER RETURN BACK DATE",M1530="INVALID COMBINATION","REVIEW INPUT",M1530="AWAITING INPUT","AWAITING INPUT",M1530="CONTINUOUS OPT OUT","",M1530="CONTINUOUS CAREER BREAK","",M1530="CONTINUOUS PARTNERSHIP","")</f>
        <v>AWAITING INPUT</v>
      </c>
      <c r="S1530" s="11" t="str">
        <f t="shared" si="73"/>
        <v/>
      </c>
    </row>
    <row r="1531" spans="1:19" ht="20.25" x14ac:dyDescent="0.25">
      <c r="A1531" s="46"/>
      <c r="B1531" s="46"/>
      <c r="C1531" s="46"/>
      <c r="D1531" s="46"/>
      <c r="E1531" s="46"/>
      <c r="F1531" s="46"/>
      <c r="G1531" s="46"/>
      <c r="H1531" s="46"/>
      <c r="J1531" s="16"/>
      <c r="K1531" s="16"/>
      <c r="L1531" s="16"/>
      <c r="M1531" s="11" t="str">
        <f t="shared" si="75"/>
        <v>AWAITING INPUT</v>
      </c>
      <c r="O1531" s="15"/>
      <c r="P1531" s="13" t="str">
        <f t="shared" si="74"/>
        <v>←</v>
      </c>
      <c r="Q1531" s="7" t="str" cm="1">
        <f t="array" ref="Q1531">_xlfn.IFS(M1531="ACTIVE","",M1531="LEAVER","ENTER DOL",M1531="LEAVER @ 31/03","ENTER DOL",M1531="OPT OUT","ENTER OPT OUT DATE",M1531="CAREER BREAK","ENTER START DATE OF CAREER BREAK",M1531="DEATH IN SERVICE","ENTER DATE OF DEATH",M1531="SWITCH TO PARTNERSHIP","ENTER SWITCH DATE",M1531="SWITCH TO ALPHA","ENTER SWITCH DATE",M1531="NEW JOINER","ENTER EMPLOYMENT START DATE",M1531="OPT IN","ENTER OPT IN DATE",M1531="NEW JOINER / LEAVER","ENTER START DATE AND DOL",M1531="NEW JOINER / OPT OUT","ENTER START DATE AND DATE OF OPT OUT",M1531="NEW JOINER / PARTNERSHIP","ENTER START DATE AND DATE OF SWITCH TO PARTNERSHIP",M1531="LEAVER FROM CAREER BREAK","ENTER DOL",M1531="LEAVER FROM OPT OUT","ENTER DOL",M1531="LEAVER FROM PARTNERSHIP","ENTER DOL",M1531="RETURN FROM CAREER BREAK","ENTER RETURN BACK DATE",M1531="INVALID COMBINATION","REVIEW INPUT",M1531="AWAITING INPUT","AWAITING INPUT",M1531="CONTINUOUS OPT OUT","",M1531="CONTINUOUS CAREER BREAK","",M1531="CONTINUOUS PARTNERSHIP","")</f>
        <v>AWAITING INPUT</v>
      </c>
      <c r="S1531" s="11" t="str">
        <f t="shared" si="73"/>
        <v/>
      </c>
    </row>
    <row r="1532" spans="1:19" ht="20.25" x14ac:dyDescent="0.25">
      <c r="A1532" s="46"/>
      <c r="B1532" s="46"/>
      <c r="C1532" s="46"/>
      <c r="D1532" s="46"/>
      <c r="E1532" s="46"/>
      <c r="F1532" s="46"/>
      <c r="G1532" s="46"/>
      <c r="H1532" s="46"/>
      <c r="J1532" s="16"/>
      <c r="K1532" s="16"/>
      <c r="L1532" s="16"/>
      <c r="M1532" s="11" t="str">
        <f t="shared" si="75"/>
        <v>AWAITING INPUT</v>
      </c>
      <c r="O1532" s="15"/>
      <c r="P1532" s="13" t="str">
        <f t="shared" si="74"/>
        <v>←</v>
      </c>
      <c r="Q1532" s="7" t="str" cm="1">
        <f t="array" ref="Q1532">_xlfn.IFS(M1532="ACTIVE","",M1532="LEAVER","ENTER DOL",M1532="LEAVER @ 31/03","ENTER DOL",M1532="OPT OUT","ENTER OPT OUT DATE",M1532="CAREER BREAK","ENTER START DATE OF CAREER BREAK",M1532="DEATH IN SERVICE","ENTER DATE OF DEATH",M1532="SWITCH TO PARTNERSHIP","ENTER SWITCH DATE",M1532="SWITCH TO ALPHA","ENTER SWITCH DATE",M1532="NEW JOINER","ENTER EMPLOYMENT START DATE",M1532="OPT IN","ENTER OPT IN DATE",M1532="NEW JOINER / LEAVER","ENTER START DATE AND DOL",M1532="NEW JOINER / OPT OUT","ENTER START DATE AND DATE OF OPT OUT",M1532="NEW JOINER / PARTNERSHIP","ENTER START DATE AND DATE OF SWITCH TO PARTNERSHIP",M1532="LEAVER FROM CAREER BREAK","ENTER DOL",M1532="LEAVER FROM OPT OUT","ENTER DOL",M1532="LEAVER FROM PARTNERSHIP","ENTER DOL",M1532="RETURN FROM CAREER BREAK","ENTER RETURN BACK DATE",M1532="INVALID COMBINATION","REVIEW INPUT",M1532="AWAITING INPUT","AWAITING INPUT",M1532="CONTINUOUS OPT OUT","",M1532="CONTINUOUS CAREER BREAK","",M1532="CONTINUOUS PARTNERSHIP","")</f>
        <v>AWAITING INPUT</v>
      </c>
      <c r="S1532" s="11" t="str">
        <f t="shared" si="73"/>
        <v/>
      </c>
    </row>
    <row r="1533" spans="1:19" ht="20.25" x14ac:dyDescent="0.25">
      <c r="A1533" s="46"/>
      <c r="B1533" s="46"/>
      <c r="C1533" s="46"/>
      <c r="D1533" s="46"/>
      <c r="E1533" s="46"/>
      <c r="F1533" s="46"/>
      <c r="G1533" s="46"/>
      <c r="H1533" s="46"/>
      <c r="J1533" s="16"/>
      <c r="K1533" s="16"/>
      <c r="L1533" s="16"/>
      <c r="M1533" s="11" t="str">
        <f t="shared" si="75"/>
        <v>AWAITING INPUT</v>
      </c>
      <c r="O1533" s="15"/>
      <c r="P1533" s="13" t="str">
        <f t="shared" si="74"/>
        <v>←</v>
      </c>
      <c r="Q1533" s="7" t="str" cm="1">
        <f t="array" ref="Q1533">_xlfn.IFS(M1533="ACTIVE","",M1533="LEAVER","ENTER DOL",M1533="LEAVER @ 31/03","ENTER DOL",M1533="OPT OUT","ENTER OPT OUT DATE",M1533="CAREER BREAK","ENTER START DATE OF CAREER BREAK",M1533="DEATH IN SERVICE","ENTER DATE OF DEATH",M1533="SWITCH TO PARTNERSHIP","ENTER SWITCH DATE",M1533="SWITCH TO ALPHA","ENTER SWITCH DATE",M1533="NEW JOINER","ENTER EMPLOYMENT START DATE",M1533="OPT IN","ENTER OPT IN DATE",M1533="NEW JOINER / LEAVER","ENTER START DATE AND DOL",M1533="NEW JOINER / OPT OUT","ENTER START DATE AND DATE OF OPT OUT",M1533="NEW JOINER / PARTNERSHIP","ENTER START DATE AND DATE OF SWITCH TO PARTNERSHIP",M1533="LEAVER FROM CAREER BREAK","ENTER DOL",M1533="LEAVER FROM OPT OUT","ENTER DOL",M1533="LEAVER FROM PARTNERSHIP","ENTER DOL",M1533="RETURN FROM CAREER BREAK","ENTER RETURN BACK DATE",M1533="INVALID COMBINATION","REVIEW INPUT",M1533="AWAITING INPUT","AWAITING INPUT",M1533="CONTINUOUS OPT OUT","",M1533="CONTINUOUS CAREER BREAK","",M1533="CONTINUOUS PARTNERSHIP","")</f>
        <v>AWAITING INPUT</v>
      </c>
      <c r="S1533" s="11" t="str">
        <f t="shared" si="73"/>
        <v/>
      </c>
    </row>
    <row r="1534" spans="1:19" ht="20.25" x14ac:dyDescent="0.25">
      <c r="A1534" s="46"/>
      <c r="B1534" s="46"/>
      <c r="C1534" s="46"/>
      <c r="D1534" s="46"/>
      <c r="E1534" s="46"/>
      <c r="F1534" s="46"/>
      <c r="G1534" s="46"/>
      <c r="H1534" s="46"/>
      <c r="J1534" s="16"/>
      <c r="K1534" s="16"/>
      <c r="L1534" s="16"/>
      <c r="M1534" s="11" t="str">
        <f t="shared" si="75"/>
        <v>AWAITING INPUT</v>
      </c>
      <c r="O1534" s="15"/>
      <c r="P1534" s="13" t="str">
        <f t="shared" si="74"/>
        <v>←</v>
      </c>
      <c r="Q1534" s="7" t="str" cm="1">
        <f t="array" ref="Q1534">_xlfn.IFS(M1534="ACTIVE","",M1534="LEAVER","ENTER DOL",M1534="LEAVER @ 31/03","ENTER DOL",M1534="OPT OUT","ENTER OPT OUT DATE",M1534="CAREER BREAK","ENTER START DATE OF CAREER BREAK",M1534="DEATH IN SERVICE","ENTER DATE OF DEATH",M1534="SWITCH TO PARTNERSHIP","ENTER SWITCH DATE",M1534="SWITCH TO ALPHA","ENTER SWITCH DATE",M1534="NEW JOINER","ENTER EMPLOYMENT START DATE",M1534="OPT IN","ENTER OPT IN DATE",M1534="NEW JOINER / LEAVER","ENTER START DATE AND DOL",M1534="NEW JOINER / OPT OUT","ENTER START DATE AND DATE OF OPT OUT",M1534="NEW JOINER / PARTNERSHIP","ENTER START DATE AND DATE OF SWITCH TO PARTNERSHIP",M1534="LEAVER FROM CAREER BREAK","ENTER DOL",M1534="LEAVER FROM OPT OUT","ENTER DOL",M1534="LEAVER FROM PARTNERSHIP","ENTER DOL",M1534="RETURN FROM CAREER BREAK","ENTER RETURN BACK DATE",M1534="INVALID COMBINATION","REVIEW INPUT",M1534="AWAITING INPUT","AWAITING INPUT",M1534="CONTINUOUS OPT OUT","",M1534="CONTINUOUS CAREER BREAK","",M1534="CONTINUOUS PARTNERSHIP","")</f>
        <v>AWAITING INPUT</v>
      </c>
      <c r="S1534" s="11" t="str">
        <f t="shared" si="73"/>
        <v/>
      </c>
    </row>
    <row r="1535" spans="1:19" ht="20.25" x14ac:dyDescent="0.25">
      <c r="A1535" s="46"/>
      <c r="B1535" s="46"/>
      <c r="C1535" s="46"/>
      <c r="D1535" s="46"/>
      <c r="E1535" s="46"/>
      <c r="F1535" s="46"/>
      <c r="G1535" s="46"/>
      <c r="H1535" s="46"/>
      <c r="J1535" s="16"/>
      <c r="K1535" s="16"/>
      <c r="L1535" s="16"/>
      <c r="M1535" s="11" t="str">
        <f t="shared" si="75"/>
        <v>AWAITING INPUT</v>
      </c>
      <c r="O1535" s="15"/>
      <c r="P1535" s="13" t="str">
        <f t="shared" si="74"/>
        <v>←</v>
      </c>
      <c r="Q1535" s="7" t="str" cm="1">
        <f t="array" ref="Q1535">_xlfn.IFS(M1535="ACTIVE","",M1535="LEAVER","ENTER DOL",M1535="LEAVER @ 31/03","ENTER DOL",M1535="OPT OUT","ENTER OPT OUT DATE",M1535="CAREER BREAK","ENTER START DATE OF CAREER BREAK",M1535="DEATH IN SERVICE","ENTER DATE OF DEATH",M1535="SWITCH TO PARTNERSHIP","ENTER SWITCH DATE",M1535="SWITCH TO ALPHA","ENTER SWITCH DATE",M1535="NEW JOINER","ENTER EMPLOYMENT START DATE",M1535="OPT IN","ENTER OPT IN DATE",M1535="NEW JOINER / LEAVER","ENTER START DATE AND DOL",M1535="NEW JOINER / OPT OUT","ENTER START DATE AND DATE OF OPT OUT",M1535="NEW JOINER / PARTNERSHIP","ENTER START DATE AND DATE OF SWITCH TO PARTNERSHIP",M1535="LEAVER FROM CAREER BREAK","ENTER DOL",M1535="LEAVER FROM OPT OUT","ENTER DOL",M1535="LEAVER FROM PARTNERSHIP","ENTER DOL",M1535="RETURN FROM CAREER BREAK","ENTER RETURN BACK DATE",M1535="INVALID COMBINATION","REVIEW INPUT",M1535="AWAITING INPUT","AWAITING INPUT",M1535="CONTINUOUS OPT OUT","",M1535="CONTINUOUS CAREER BREAK","",M1535="CONTINUOUS PARTNERSHIP","")</f>
        <v>AWAITING INPUT</v>
      </c>
      <c r="S1535" s="11" t="str">
        <f t="shared" si="73"/>
        <v/>
      </c>
    </row>
    <row r="1536" spans="1:19" ht="20.25" x14ac:dyDescent="0.25">
      <c r="A1536" s="46"/>
      <c r="B1536" s="46"/>
      <c r="C1536" s="46"/>
      <c r="D1536" s="46"/>
      <c r="E1536" s="46"/>
      <c r="F1536" s="46"/>
      <c r="G1536" s="46"/>
      <c r="H1536" s="46"/>
      <c r="J1536" s="16"/>
      <c r="K1536" s="16"/>
      <c r="L1536" s="16"/>
      <c r="M1536" s="11" t="str">
        <f t="shared" si="75"/>
        <v>AWAITING INPUT</v>
      </c>
      <c r="O1536" s="15"/>
      <c r="P1536" s="13" t="str">
        <f t="shared" si="74"/>
        <v>←</v>
      </c>
      <c r="Q1536" s="7" t="str" cm="1">
        <f t="array" ref="Q1536">_xlfn.IFS(M1536="ACTIVE","",M1536="LEAVER","ENTER DOL",M1536="LEAVER @ 31/03","ENTER DOL",M1536="OPT OUT","ENTER OPT OUT DATE",M1536="CAREER BREAK","ENTER START DATE OF CAREER BREAK",M1536="DEATH IN SERVICE","ENTER DATE OF DEATH",M1536="SWITCH TO PARTNERSHIP","ENTER SWITCH DATE",M1536="SWITCH TO ALPHA","ENTER SWITCH DATE",M1536="NEW JOINER","ENTER EMPLOYMENT START DATE",M1536="OPT IN","ENTER OPT IN DATE",M1536="NEW JOINER / LEAVER","ENTER START DATE AND DOL",M1536="NEW JOINER / OPT OUT","ENTER START DATE AND DATE OF OPT OUT",M1536="NEW JOINER / PARTNERSHIP","ENTER START DATE AND DATE OF SWITCH TO PARTNERSHIP",M1536="LEAVER FROM CAREER BREAK","ENTER DOL",M1536="LEAVER FROM OPT OUT","ENTER DOL",M1536="LEAVER FROM PARTNERSHIP","ENTER DOL",M1536="RETURN FROM CAREER BREAK","ENTER RETURN BACK DATE",M1536="INVALID COMBINATION","REVIEW INPUT",M1536="AWAITING INPUT","AWAITING INPUT",M1536="CONTINUOUS OPT OUT","",M1536="CONTINUOUS CAREER BREAK","",M1536="CONTINUOUS PARTNERSHIP","")</f>
        <v>AWAITING INPUT</v>
      </c>
      <c r="S1536" s="11" t="str">
        <f t="shared" si="73"/>
        <v/>
      </c>
    </row>
    <row r="1537" spans="1:19" ht="20.25" x14ac:dyDescent="0.25">
      <c r="A1537" s="46"/>
      <c r="B1537" s="46"/>
      <c r="C1537" s="46"/>
      <c r="D1537" s="46"/>
      <c r="E1537" s="46"/>
      <c r="F1537" s="46"/>
      <c r="G1537" s="46"/>
      <c r="H1537" s="46"/>
      <c r="J1537" s="16"/>
      <c r="K1537" s="16"/>
      <c r="L1537" s="16"/>
      <c r="M1537" s="11" t="str">
        <f t="shared" si="75"/>
        <v>AWAITING INPUT</v>
      </c>
      <c r="O1537" s="15"/>
      <c r="P1537" s="13" t="str">
        <f t="shared" si="74"/>
        <v>←</v>
      </c>
      <c r="Q1537" s="7" t="str" cm="1">
        <f t="array" ref="Q1537">_xlfn.IFS(M1537="ACTIVE","",M1537="LEAVER","ENTER DOL",M1537="LEAVER @ 31/03","ENTER DOL",M1537="OPT OUT","ENTER OPT OUT DATE",M1537="CAREER BREAK","ENTER START DATE OF CAREER BREAK",M1537="DEATH IN SERVICE","ENTER DATE OF DEATH",M1537="SWITCH TO PARTNERSHIP","ENTER SWITCH DATE",M1537="SWITCH TO ALPHA","ENTER SWITCH DATE",M1537="NEW JOINER","ENTER EMPLOYMENT START DATE",M1537="OPT IN","ENTER OPT IN DATE",M1537="NEW JOINER / LEAVER","ENTER START DATE AND DOL",M1537="NEW JOINER / OPT OUT","ENTER START DATE AND DATE OF OPT OUT",M1537="NEW JOINER / PARTNERSHIP","ENTER START DATE AND DATE OF SWITCH TO PARTNERSHIP",M1537="LEAVER FROM CAREER BREAK","ENTER DOL",M1537="LEAVER FROM OPT OUT","ENTER DOL",M1537="LEAVER FROM PARTNERSHIP","ENTER DOL",M1537="RETURN FROM CAREER BREAK","ENTER RETURN BACK DATE",M1537="INVALID COMBINATION","REVIEW INPUT",M1537="AWAITING INPUT","AWAITING INPUT",M1537="CONTINUOUS OPT OUT","",M1537="CONTINUOUS CAREER BREAK","",M1537="CONTINUOUS PARTNERSHIP","")</f>
        <v>AWAITING INPUT</v>
      </c>
      <c r="S1537" s="11" t="str">
        <f t="shared" si="73"/>
        <v/>
      </c>
    </row>
    <row r="1538" spans="1:19" ht="20.25" x14ac:dyDescent="0.25">
      <c r="A1538" s="46"/>
      <c r="B1538" s="46"/>
      <c r="C1538" s="46"/>
      <c r="D1538" s="46"/>
      <c r="E1538" s="46"/>
      <c r="F1538" s="46"/>
      <c r="G1538" s="46"/>
      <c r="H1538" s="46"/>
      <c r="J1538" s="16"/>
      <c r="K1538" s="16"/>
      <c r="L1538" s="16"/>
      <c r="M1538" s="11" t="str">
        <f t="shared" si="75"/>
        <v>AWAITING INPUT</v>
      </c>
      <c r="O1538" s="15"/>
      <c r="P1538" s="13" t="str">
        <f t="shared" si="74"/>
        <v>←</v>
      </c>
      <c r="Q1538" s="7" t="str" cm="1">
        <f t="array" ref="Q1538">_xlfn.IFS(M1538="ACTIVE","",M1538="LEAVER","ENTER DOL",M1538="LEAVER @ 31/03","ENTER DOL",M1538="OPT OUT","ENTER OPT OUT DATE",M1538="CAREER BREAK","ENTER START DATE OF CAREER BREAK",M1538="DEATH IN SERVICE","ENTER DATE OF DEATH",M1538="SWITCH TO PARTNERSHIP","ENTER SWITCH DATE",M1538="SWITCH TO ALPHA","ENTER SWITCH DATE",M1538="NEW JOINER","ENTER EMPLOYMENT START DATE",M1538="OPT IN","ENTER OPT IN DATE",M1538="NEW JOINER / LEAVER","ENTER START DATE AND DOL",M1538="NEW JOINER / OPT OUT","ENTER START DATE AND DATE OF OPT OUT",M1538="NEW JOINER / PARTNERSHIP","ENTER START DATE AND DATE OF SWITCH TO PARTNERSHIP",M1538="LEAVER FROM CAREER BREAK","ENTER DOL",M1538="LEAVER FROM OPT OUT","ENTER DOL",M1538="LEAVER FROM PARTNERSHIP","ENTER DOL",M1538="RETURN FROM CAREER BREAK","ENTER RETURN BACK DATE",M1538="INVALID COMBINATION","REVIEW INPUT",M1538="AWAITING INPUT","AWAITING INPUT",M1538="CONTINUOUS OPT OUT","",M1538="CONTINUOUS CAREER BREAK","",M1538="CONTINUOUS PARTNERSHIP","")</f>
        <v>AWAITING INPUT</v>
      </c>
      <c r="S1538" s="11" t="str">
        <f t="shared" si="73"/>
        <v/>
      </c>
    </row>
    <row r="1539" spans="1:19" ht="20.25" x14ac:dyDescent="0.25">
      <c r="A1539" s="46"/>
      <c r="B1539" s="46"/>
      <c r="C1539" s="46"/>
      <c r="D1539" s="46"/>
      <c r="E1539" s="46"/>
      <c r="F1539" s="46"/>
      <c r="G1539" s="46"/>
      <c r="H1539" s="46"/>
      <c r="J1539" s="16"/>
      <c r="K1539" s="16"/>
      <c r="L1539" s="16"/>
      <c r="M1539" s="11" t="str">
        <f t="shared" si="75"/>
        <v>AWAITING INPUT</v>
      </c>
      <c r="O1539" s="15"/>
      <c r="P1539" s="13" t="str">
        <f t="shared" si="74"/>
        <v>←</v>
      </c>
      <c r="Q1539" s="7" t="str" cm="1">
        <f t="array" ref="Q1539">_xlfn.IFS(M1539="ACTIVE","",M1539="LEAVER","ENTER DOL",M1539="LEAVER @ 31/03","ENTER DOL",M1539="OPT OUT","ENTER OPT OUT DATE",M1539="CAREER BREAK","ENTER START DATE OF CAREER BREAK",M1539="DEATH IN SERVICE","ENTER DATE OF DEATH",M1539="SWITCH TO PARTNERSHIP","ENTER SWITCH DATE",M1539="SWITCH TO ALPHA","ENTER SWITCH DATE",M1539="NEW JOINER","ENTER EMPLOYMENT START DATE",M1539="OPT IN","ENTER OPT IN DATE",M1539="NEW JOINER / LEAVER","ENTER START DATE AND DOL",M1539="NEW JOINER / OPT OUT","ENTER START DATE AND DATE OF OPT OUT",M1539="NEW JOINER / PARTNERSHIP","ENTER START DATE AND DATE OF SWITCH TO PARTNERSHIP",M1539="LEAVER FROM CAREER BREAK","ENTER DOL",M1539="LEAVER FROM OPT OUT","ENTER DOL",M1539="LEAVER FROM PARTNERSHIP","ENTER DOL",M1539="RETURN FROM CAREER BREAK","ENTER RETURN BACK DATE",M1539="INVALID COMBINATION","REVIEW INPUT",M1539="AWAITING INPUT","AWAITING INPUT",M1539="CONTINUOUS OPT OUT","",M1539="CONTINUOUS CAREER BREAK","",M1539="CONTINUOUS PARTNERSHIP","")</f>
        <v>AWAITING INPUT</v>
      </c>
      <c r="S1539" s="11" t="str">
        <f t="shared" si="73"/>
        <v/>
      </c>
    </row>
    <row r="1540" spans="1:19" ht="20.25" x14ac:dyDescent="0.25">
      <c r="A1540" s="46"/>
      <c r="B1540" s="46"/>
      <c r="C1540" s="46"/>
      <c r="D1540" s="46"/>
      <c r="E1540" s="46"/>
      <c r="F1540" s="46"/>
      <c r="G1540" s="46"/>
      <c r="H1540" s="46"/>
      <c r="J1540" s="16"/>
      <c r="K1540" s="16"/>
      <c r="L1540" s="16"/>
      <c r="M1540" s="11" t="str">
        <f t="shared" si="75"/>
        <v>AWAITING INPUT</v>
      </c>
      <c r="O1540" s="15"/>
      <c r="P1540" s="13" t="str">
        <f t="shared" si="74"/>
        <v>←</v>
      </c>
      <c r="Q1540" s="7" t="str" cm="1">
        <f t="array" ref="Q1540">_xlfn.IFS(M1540="ACTIVE","",M1540="LEAVER","ENTER DOL",M1540="LEAVER @ 31/03","ENTER DOL",M1540="OPT OUT","ENTER OPT OUT DATE",M1540="CAREER BREAK","ENTER START DATE OF CAREER BREAK",M1540="DEATH IN SERVICE","ENTER DATE OF DEATH",M1540="SWITCH TO PARTNERSHIP","ENTER SWITCH DATE",M1540="SWITCH TO ALPHA","ENTER SWITCH DATE",M1540="NEW JOINER","ENTER EMPLOYMENT START DATE",M1540="OPT IN","ENTER OPT IN DATE",M1540="NEW JOINER / LEAVER","ENTER START DATE AND DOL",M1540="NEW JOINER / OPT OUT","ENTER START DATE AND DATE OF OPT OUT",M1540="NEW JOINER / PARTNERSHIP","ENTER START DATE AND DATE OF SWITCH TO PARTNERSHIP",M1540="LEAVER FROM CAREER BREAK","ENTER DOL",M1540="LEAVER FROM OPT OUT","ENTER DOL",M1540="LEAVER FROM PARTNERSHIP","ENTER DOL",M1540="RETURN FROM CAREER BREAK","ENTER RETURN BACK DATE",M1540="INVALID COMBINATION","REVIEW INPUT",M1540="AWAITING INPUT","AWAITING INPUT",M1540="CONTINUOUS OPT OUT","",M1540="CONTINUOUS CAREER BREAK","",M1540="CONTINUOUS PARTNERSHIP","")</f>
        <v>AWAITING INPUT</v>
      </c>
      <c r="S1540" s="11" t="str">
        <f t="shared" si="73"/>
        <v/>
      </c>
    </row>
    <row r="1541" spans="1:19" ht="20.25" x14ac:dyDescent="0.25">
      <c r="A1541" s="46"/>
      <c r="B1541" s="46"/>
      <c r="C1541" s="46"/>
      <c r="D1541" s="46"/>
      <c r="E1541" s="46"/>
      <c r="F1541" s="46"/>
      <c r="G1541" s="46"/>
      <c r="H1541" s="46"/>
      <c r="J1541" s="16"/>
      <c r="K1541" s="16"/>
      <c r="L1541" s="16"/>
      <c r="M1541" s="11" t="str">
        <f t="shared" si="75"/>
        <v>AWAITING INPUT</v>
      </c>
      <c r="O1541" s="15"/>
      <c r="P1541" s="13" t="str">
        <f t="shared" si="74"/>
        <v>←</v>
      </c>
      <c r="Q1541" s="7" t="str" cm="1">
        <f t="array" ref="Q1541">_xlfn.IFS(M1541="ACTIVE","",M1541="LEAVER","ENTER DOL",M1541="LEAVER @ 31/03","ENTER DOL",M1541="OPT OUT","ENTER OPT OUT DATE",M1541="CAREER BREAK","ENTER START DATE OF CAREER BREAK",M1541="DEATH IN SERVICE","ENTER DATE OF DEATH",M1541="SWITCH TO PARTNERSHIP","ENTER SWITCH DATE",M1541="SWITCH TO ALPHA","ENTER SWITCH DATE",M1541="NEW JOINER","ENTER EMPLOYMENT START DATE",M1541="OPT IN","ENTER OPT IN DATE",M1541="NEW JOINER / LEAVER","ENTER START DATE AND DOL",M1541="NEW JOINER / OPT OUT","ENTER START DATE AND DATE OF OPT OUT",M1541="NEW JOINER / PARTNERSHIP","ENTER START DATE AND DATE OF SWITCH TO PARTNERSHIP",M1541="LEAVER FROM CAREER BREAK","ENTER DOL",M1541="LEAVER FROM OPT OUT","ENTER DOL",M1541="LEAVER FROM PARTNERSHIP","ENTER DOL",M1541="RETURN FROM CAREER BREAK","ENTER RETURN BACK DATE",M1541="INVALID COMBINATION","REVIEW INPUT",M1541="AWAITING INPUT","AWAITING INPUT",M1541="CONTINUOUS OPT OUT","",M1541="CONTINUOUS CAREER BREAK","",M1541="CONTINUOUS PARTNERSHIP","")</f>
        <v>AWAITING INPUT</v>
      </c>
      <c r="S1541" s="11" t="str">
        <f t="shared" si="73"/>
        <v/>
      </c>
    </row>
    <row r="1542" spans="1:19" ht="20.25" x14ac:dyDescent="0.25">
      <c r="A1542" s="46"/>
      <c r="B1542" s="46"/>
      <c r="C1542" s="46"/>
      <c r="D1542" s="46"/>
      <c r="E1542" s="46"/>
      <c r="F1542" s="46"/>
      <c r="G1542" s="46"/>
      <c r="H1542" s="46"/>
      <c r="J1542" s="16"/>
      <c r="K1542" s="16"/>
      <c r="L1542" s="16"/>
      <c r="M1542" s="11" t="str">
        <f t="shared" si="75"/>
        <v>AWAITING INPUT</v>
      </c>
      <c r="O1542" s="15"/>
      <c r="P1542" s="13" t="str">
        <f t="shared" si="74"/>
        <v>←</v>
      </c>
      <c r="Q1542" s="7" t="str" cm="1">
        <f t="array" ref="Q1542">_xlfn.IFS(M1542="ACTIVE","",M1542="LEAVER","ENTER DOL",M1542="LEAVER @ 31/03","ENTER DOL",M1542="OPT OUT","ENTER OPT OUT DATE",M1542="CAREER BREAK","ENTER START DATE OF CAREER BREAK",M1542="DEATH IN SERVICE","ENTER DATE OF DEATH",M1542="SWITCH TO PARTNERSHIP","ENTER SWITCH DATE",M1542="SWITCH TO ALPHA","ENTER SWITCH DATE",M1542="NEW JOINER","ENTER EMPLOYMENT START DATE",M1542="OPT IN","ENTER OPT IN DATE",M1542="NEW JOINER / LEAVER","ENTER START DATE AND DOL",M1542="NEW JOINER / OPT OUT","ENTER START DATE AND DATE OF OPT OUT",M1542="NEW JOINER / PARTNERSHIP","ENTER START DATE AND DATE OF SWITCH TO PARTNERSHIP",M1542="LEAVER FROM CAREER BREAK","ENTER DOL",M1542="LEAVER FROM OPT OUT","ENTER DOL",M1542="LEAVER FROM PARTNERSHIP","ENTER DOL",M1542="RETURN FROM CAREER BREAK","ENTER RETURN BACK DATE",M1542="INVALID COMBINATION","REVIEW INPUT",M1542="AWAITING INPUT","AWAITING INPUT",M1542="CONTINUOUS OPT OUT","",M1542="CONTINUOUS CAREER BREAK","",M1542="CONTINUOUS PARTNERSHIP","")</f>
        <v>AWAITING INPUT</v>
      </c>
      <c r="S1542" s="11" t="str">
        <f t="shared" si="73"/>
        <v/>
      </c>
    </row>
    <row r="1543" spans="1:19" ht="20.25" x14ac:dyDescent="0.25">
      <c r="A1543" s="46"/>
      <c r="B1543" s="46"/>
      <c r="C1543" s="46"/>
      <c r="D1543" s="46"/>
      <c r="E1543" s="46"/>
      <c r="F1543" s="46"/>
      <c r="G1543" s="46"/>
      <c r="H1543" s="46"/>
      <c r="J1543" s="16"/>
      <c r="K1543" s="16"/>
      <c r="L1543" s="16"/>
      <c r="M1543" s="11" t="str">
        <f t="shared" si="75"/>
        <v>AWAITING INPUT</v>
      </c>
      <c r="O1543" s="15"/>
      <c r="P1543" s="13" t="str">
        <f t="shared" si="74"/>
        <v>←</v>
      </c>
      <c r="Q1543" s="7" t="str" cm="1">
        <f t="array" ref="Q1543">_xlfn.IFS(M1543="ACTIVE","",M1543="LEAVER","ENTER DOL",M1543="LEAVER @ 31/03","ENTER DOL",M1543="OPT OUT","ENTER OPT OUT DATE",M1543="CAREER BREAK","ENTER START DATE OF CAREER BREAK",M1543="DEATH IN SERVICE","ENTER DATE OF DEATH",M1543="SWITCH TO PARTNERSHIP","ENTER SWITCH DATE",M1543="SWITCH TO ALPHA","ENTER SWITCH DATE",M1543="NEW JOINER","ENTER EMPLOYMENT START DATE",M1543="OPT IN","ENTER OPT IN DATE",M1543="NEW JOINER / LEAVER","ENTER START DATE AND DOL",M1543="NEW JOINER / OPT OUT","ENTER START DATE AND DATE OF OPT OUT",M1543="NEW JOINER / PARTNERSHIP","ENTER START DATE AND DATE OF SWITCH TO PARTNERSHIP",M1543="LEAVER FROM CAREER BREAK","ENTER DOL",M1543="LEAVER FROM OPT OUT","ENTER DOL",M1543="LEAVER FROM PARTNERSHIP","ENTER DOL",M1543="RETURN FROM CAREER BREAK","ENTER RETURN BACK DATE",M1543="INVALID COMBINATION","REVIEW INPUT",M1543="AWAITING INPUT","AWAITING INPUT",M1543="CONTINUOUS OPT OUT","",M1543="CONTINUOUS CAREER BREAK","",M1543="CONTINUOUS PARTNERSHIP","")</f>
        <v>AWAITING INPUT</v>
      </c>
      <c r="S1543" s="11" t="str">
        <f t="shared" si="73"/>
        <v/>
      </c>
    </row>
    <row r="1544" spans="1:19" ht="20.25" x14ac:dyDescent="0.25">
      <c r="A1544" s="46"/>
      <c r="B1544" s="46"/>
      <c r="C1544" s="46"/>
      <c r="D1544" s="46"/>
      <c r="E1544" s="46"/>
      <c r="F1544" s="46"/>
      <c r="G1544" s="46"/>
      <c r="H1544" s="46"/>
      <c r="J1544" s="16"/>
      <c r="K1544" s="16"/>
      <c r="L1544" s="16"/>
      <c r="M1544" s="11" t="str">
        <f t="shared" si="75"/>
        <v>AWAITING INPUT</v>
      </c>
      <c r="O1544" s="15"/>
      <c r="P1544" s="13" t="str">
        <f t="shared" si="74"/>
        <v>←</v>
      </c>
      <c r="Q1544" s="7" t="str" cm="1">
        <f t="array" ref="Q1544">_xlfn.IFS(M1544="ACTIVE","",M1544="LEAVER","ENTER DOL",M1544="LEAVER @ 31/03","ENTER DOL",M1544="OPT OUT","ENTER OPT OUT DATE",M1544="CAREER BREAK","ENTER START DATE OF CAREER BREAK",M1544="DEATH IN SERVICE","ENTER DATE OF DEATH",M1544="SWITCH TO PARTNERSHIP","ENTER SWITCH DATE",M1544="SWITCH TO ALPHA","ENTER SWITCH DATE",M1544="NEW JOINER","ENTER EMPLOYMENT START DATE",M1544="OPT IN","ENTER OPT IN DATE",M1544="NEW JOINER / LEAVER","ENTER START DATE AND DOL",M1544="NEW JOINER / OPT OUT","ENTER START DATE AND DATE OF OPT OUT",M1544="NEW JOINER / PARTNERSHIP","ENTER START DATE AND DATE OF SWITCH TO PARTNERSHIP",M1544="LEAVER FROM CAREER BREAK","ENTER DOL",M1544="LEAVER FROM OPT OUT","ENTER DOL",M1544="LEAVER FROM PARTNERSHIP","ENTER DOL",M1544="RETURN FROM CAREER BREAK","ENTER RETURN BACK DATE",M1544="INVALID COMBINATION","REVIEW INPUT",M1544="AWAITING INPUT","AWAITING INPUT",M1544="CONTINUOUS OPT OUT","",M1544="CONTINUOUS CAREER BREAK","",M1544="CONTINUOUS PARTNERSHIP","")</f>
        <v>AWAITING INPUT</v>
      </c>
      <c r="S1544" s="11" t="str">
        <f t="shared" si="73"/>
        <v/>
      </c>
    </row>
    <row r="1545" spans="1:19" ht="20.25" x14ac:dyDescent="0.25">
      <c r="A1545" s="46"/>
      <c r="B1545" s="46"/>
      <c r="C1545" s="46"/>
      <c r="D1545" s="46"/>
      <c r="E1545" s="46"/>
      <c r="F1545" s="46"/>
      <c r="G1545" s="46"/>
      <c r="H1545" s="46"/>
      <c r="J1545" s="16"/>
      <c r="K1545" s="16"/>
      <c r="L1545" s="16"/>
      <c r="M1545" s="11" t="str">
        <f t="shared" si="75"/>
        <v>AWAITING INPUT</v>
      </c>
      <c r="O1545" s="15"/>
      <c r="P1545" s="13" t="str">
        <f t="shared" si="74"/>
        <v>←</v>
      </c>
      <c r="Q1545" s="7" t="str" cm="1">
        <f t="array" ref="Q1545">_xlfn.IFS(M1545="ACTIVE","",M1545="LEAVER","ENTER DOL",M1545="LEAVER @ 31/03","ENTER DOL",M1545="OPT OUT","ENTER OPT OUT DATE",M1545="CAREER BREAK","ENTER START DATE OF CAREER BREAK",M1545="DEATH IN SERVICE","ENTER DATE OF DEATH",M1545="SWITCH TO PARTNERSHIP","ENTER SWITCH DATE",M1545="SWITCH TO ALPHA","ENTER SWITCH DATE",M1545="NEW JOINER","ENTER EMPLOYMENT START DATE",M1545="OPT IN","ENTER OPT IN DATE",M1545="NEW JOINER / LEAVER","ENTER START DATE AND DOL",M1545="NEW JOINER / OPT OUT","ENTER START DATE AND DATE OF OPT OUT",M1545="NEW JOINER / PARTNERSHIP","ENTER START DATE AND DATE OF SWITCH TO PARTNERSHIP",M1545="LEAVER FROM CAREER BREAK","ENTER DOL",M1545="LEAVER FROM OPT OUT","ENTER DOL",M1545="LEAVER FROM PARTNERSHIP","ENTER DOL",M1545="RETURN FROM CAREER BREAK","ENTER RETURN BACK DATE",M1545="INVALID COMBINATION","REVIEW INPUT",M1545="AWAITING INPUT","AWAITING INPUT",M1545="CONTINUOUS OPT OUT","",M1545="CONTINUOUS CAREER BREAK","",M1545="CONTINUOUS PARTNERSHIP","")</f>
        <v>AWAITING INPUT</v>
      </c>
      <c r="S1545" s="11" t="str">
        <f t="shared" ref="S1545:S1608" si="76">IF(AND($J1545="ACTIVE",$K1545="ACTIVE"),"A -&gt; A",IF(AND($J1545="INACTIVE",$K1545="ACTIVE"),"I -&gt; A",IF(AND($J1545="ACTIVE",$K1545="INACTIVE"),"A -&gt; I",IF(AND($J1545="INACTIVE",$K1545="INACTIVE"),"I -&gt; I",""))))</f>
        <v/>
      </c>
    </row>
    <row r="1546" spans="1:19" ht="20.25" x14ac:dyDescent="0.25">
      <c r="A1546" s="46"/>
      <c r="B1546" s="46"/>
      <c r="C1546" s="46"/>
      <c r="D1546" s="46"/>
      <c r="E1546" s="46"/>
      <c r="F1546" s="46"/>
      <c r="G1546" s="46"/>
      <c r="H1546" s="46"/>
      <c r="J1546" s="16"/>
      <c r="K1546" s="16"/>
      <c r="L1546" s="16"/>
      <c r="M1546" s="11" t="str">
        <f t="shared" si="75"/>
        <v>AWAITING INPUT</v>
      </c>
      <c r="O1546" s="15"/>
      <c r="P1546" s="13" t="str">
        <f t="shared" si="74"/>
        <v>←</v>
      </c>
      <c r="Q1546" s="7" t="str" cm="1">
        <f t="array" ref="Q1546">_xlfn.IFS(M1546="ACTIVE","",M1546="LEAVER","ENTER DOL",M1546="LEAVER @ 31/03","ENTER DOL",M1546="OPT OUT","ENTER OPT OUT DATE",M1546="CAREER BREAK","ENTER START DATE OF CAREER BREAK",M1546="DEATH IN SERVICE","ENTER DATE OF DEATH",M1546="SWITCH TO PARTNERSHIP","ENTER SWITCH DATE",M1546="SWITCH TO ALPHA","ENTER SWITCH DATE",M1546="NEW JOINER","ENTER EMPLOYMENT START DATE",M1546="OPT IN","ENTER OPT IN DATE",M1546="NEW JOINER / LEAVER","ENTER START DATE AND DOL",M1546="NEW JOINER / OPT OUT","ENTER START DATE AND DATE OF OPT OUT",M1546="NEW JOINER / PARTNERSHIP","ENTER START DATE AND DATE OF SWITCH TO PARTNERSHIP",M1546="LEAVER FROM CAREER BREAK","ENTER DOL",M1546="LEAVER FROM OPT OUT","ENTER DOL",M1546="LEAVER FROM PARTNERSHIP","ENTER DOL",M1546="RETURN FROM CAREER BREAK","ENTER RETURN BACK DATE",M1546="INVALID COMBINATION","REVIEW INPUT",M1546="AWAITING INPUT","AWAITING INPUT",M1546="CONTINUOUS OPT OUT","",M1546="CONTINUOUS CAREER BREAK","",M1546="CONTINUOUS PARTNERSHIP","")</f>
        <v>AWAITING INPUT</v>
      </c>
      <c r="S1546" s="11" t="str">
        <f t="shared" si="76"/>
        <v/>
      </c>
    </row>
    <row r="1547" spans="1:19" ht="20.25" x14ac:dyDescent="0.25">
      <c r="A1547" s="46"/>
      <c r="B1547" s="46"/>
      <c r="C1547" s="46"/>
      <c r="D1547" s="46"/>
      <c r="E1547" s="46"/>
      <c r="F1547" s="46"/>
      <c r="G1547" s="46"/>
      <c r="H1547" s="46"/>
      <c r="J1547" s="16"/>
      <c r="K1547" s="16"/>
      <c r="L1547" s="16"/>
      <c r="M1547" s="11" t="str">
        <f t="shared" si="75"/>
        <v>AWAITING INPUT</v>
      </c>
      <c r="O1547" s="15"/>
      <c r="P1547" s="13" t="str">
        <f t="shared" ref="P1547:P1610" si="77">IF(Q1547&lt;&gt;"","←","")</f>
        <v>←</v>
      </c>
      <c r="Q1547" s="7" t="str" cm="1">
        <f t="array" ref="Q1547">_xlfn.IFS(M1547="ACTIVE","",M1547="LEAVER","ENTER DOL",M1547="LEAVER @ 31/03","ENTER DOL",M1547="OPT OUT","ENTER OPT OUT DATE",M1547="CAREER BREAK","ENTER START DATE OF CAREER BREAK",M1547="DEATH IN SERVICE","ENTER DATE OF DEATH",M1547="SWITCH TO PARTNERSHIP","ENTER SWITCH DATE",M1547="SWITCH TO ALPHA","ENTER SWITCH DATE",M1547="NEW JOINER","ENTER EMPLOYMENT START DATE",M1547="OPT IN","ENTER OPT IN DATE",M1547="NEW JOINER / LEAVER","ENTER START DATE AND DOL",M1547="NEW JOINER / OPT OUT","ENTER START DATE AND DATE OF OPT OUT",M1547="NEW JOINER / PARTNERSHIP","ENTER START DATE AND DATE OF SWITCH TO PARTNERSHIP",M1547="LEAVER FROM CAREER BREAK","ENTER DOL",M1547="LEAVER FROM OPT OUT","ENTER DOL",M1547="LEAVER FROM PARTNERSHIP","ENTER DOL",M1547="RETURN FROM CAREER BREAK","ENTER RETURN BACK DATE",M1547="INVALID COMBINATION","REVIEW INPUT",M1547="AWAITING INPUT","AWAITING INPUT",M1547="CONTINUOUS OPT OUT","",M1547="CONTINUOUS CAREER BREAK","",M1547="CONTINUOUS PARTNERSHIP","")</f>
        <v>AWAITING INPUT</v>
      </c>
      <c r="S1547" s="11" t="str">
        <f t="shared" si="76"/>
        <v/>
      </c>
    </row>
    <row r="1548" spans="1:19" ht="20.25" x14ac:dyDescent="0.25">
      <c r="A1548" s="46"/>
      <c r="B1548" s="46"/>
      <c r="C1548" s="46"/>
      <c r="D1548" s="46"/>
      <c r="E1548" s="46"/>
      <c r="F1548" s="46"/>
      <c r="G1548" s="46"/>
      <c r="H1548" s="46"/>
      <c r="J1548" s="16"/>
      <c r="K1548" s="16"/>
      <c r="L1548" s="16"/>
      <c r="M1548" s="11" t="str">
        <f t="shared" si="75"/>
        <v>AWAITING INPUT</v>
      </c>
      <c r="O1548" s="15"/>
      <c r="P1548" s="13" t="str">
        <f t="shared" si="77"/>
        <v>←</v>
      </c>
      <c r="Q1548" s="7" t="str" cm="1">
        <f t="array" ref="Q1548">_xlfn.IFS(M1548="ACTIVE","",M1548="LEAVER","ENTER DOL",M1548="LEAVER @ 31/03","ENTER DOL",M1548="OPT OUT","ENTER OPT OUT DATE",M1548="CAREER BREAK","ENTER START DATE OF CAREER BREAK",M1548="DEATH IN SERVICE","ENTER DATE OF DEATH",M1548="SWITCH TO PARTNERSHIP","ENTER SWITCH DATE",M1548="SWITCH TO ALPHA","ENTER SWITCH DATE",M1548="NEW JOINER","ENTER EMPLOYMENT START DATE",M1548="OPT IN","ENTER OPT IN DATE",M1548="NEW JOINER / LEAVER","ENTER START DATE AND DOL",M1548="NEW JOINER / OPT OUT","ENTER START DATE AND DATE OF OPT OUT",M1548="NEW JOINER / PARTNERSHIP","ENTER START DATE AND DATE OF SWITCH TO PARTNERSHIP",M1548="LEAVER FROM CAREER BREAK","ENTER DOL",M1548="LEAVER FROM OPT OUT","ENTER DOL",M1548="LEAVER FROM PARTNERSHIP","ENTER DOL",M1548="RETURN FROM CAREER BREAK","ENTER RETURN BACK DATE",M1548="INVALID COMBINATION","REVIEW INPUT",M1548="AWAITING INPUT","AWAITING INPUT",M1548="CONTINUOUS OPT OUT","",M1548="CONTINUOUS CAREER BREAK","",M1548="CONTINUOUS PARTNERSHIP","")</f>
        <v>AWAITING INPUT</v>
      </c>
      <c r="S1548" s="11" t="str">
        <f t="shared" si="76"/>
        <v/>
      </c>
    </row>
    <row r="1549" spans="1:19" ht="20.25" x14ac:dyDescent="0.25">
      <c r="A1549" s="46"/>
      <c r="B1549" s="46"/>
      <c r="C1549" s="46"/>
      <c r="D1549" s="46"/>
      <c r="E1549" s="46"/>
      <c r="F1549" s="46"/>
      <c r="G1549" s="46"/>
      <c r="H1549" s="46"/>
      <c r="J1549" s="16"/>
      <c r="K1549" s="16"/>
      <c r="L1549" s="16"/>
      <c r="M1549" s="11" t="str">
        <f t="shared" si="75"/>
        <v>AWAITING INPUT</v>
      </c>
      <c r="O1549" s="15"/>
      <c r="P1549" s="13" t="str">
        <f t="shared" si="77"/>
        <v>←</v>
      </c>
      <c r="Q1549" s="7" t="str" cm="1">
        <f t="array" ref="Q1549">_xlfn.IFS(M1549="ACTIVE","",M1549="LEAVER","ENTER DOL",M1549="LEAVER @ 31/03","ENTER DOL",M1549="OPT OUT","ENTER OPT OUT DATE",M1549="CAREER BREAK","ENTER START DATE OF CAREER BREAK",M1549="DEATH IN SERVICE","ENTER DATE OF DEATH",M1549="SWITCH TO PARTNERSHIP","ENTER SWITCH DATE",M1549="SWITCH TO ALPHA","ENTER SWITCH DATE",M1549="NEW JOINER","ENTER EMPLOYMENT START DATE",M1549="OPT IN","ENTER OPT IN DATE",M1549="NEW JOINER / LEAVER","ENTER START DATE AND DOL",M1549="NEW JOINER / OPT OUT","ENTER START DATE AND DATE OF OPT OUT",M1549="NEW JOINER / PARTNERSHIP","ENTER START DATE AND DATE OF SWITCH TO PARTNERSHIP",M1549="LEAVER FROM CAREER BREAK","ENTER DOL",M1549="LEAVER FROM OPT OUT","ENTER DOL",M1549="LEAVER FROM PARTNERSHIP","ENTER DOL",M1549="RETURN FROM CAREER BREAK","ENTER RETURN BACK DATE",M1549="INVALID COMBINATION","REVIEW INPUT",M1549="AWAITING INPUT","AWAITING INPUT",M1549="CONTINUOUS OPT OUT","",M1549="CONTINUOUS CAREER BREAK","",M1549="CONTINUOUS PARTNERSHIP","")</f>
        <v>AWAITING INPUT</v>
      </c>
      <c r="S1549" s="11" t="str">
        <f t="shared" si="76"/>
        <v/>
      </c>
    </row>
    <row r="1550" spans="1:19" ht="20.25" x14ac:dyDescent="0.25">
      <c r="A1550" s="46"/>
      <c r="B1550" s="46"/>
      <c r="C1550" s="46"/>
      <c r="D1550" s="46"/>
      <c r="E1550" s="46"/>
      <c r="F1550" s="46"/>
      <c r="G1550" s="46"/>
      <c r="H1550" s="46"/>
      <c r="J1550" s="16"/>
      <c r="K1550" s="16"/>
      <c r="L1550" s="16"/>
      <c r="M1550" s="11" t="str">
        <f t="shared" si="75"/>
        <v>AWAITING INPUT</v>
      </c>
      <c r="O1550" s="15"/>
      <c r="P1550" s="13" t="str">
        <f t="shared" si="77"/>
        <v>←</v>
      </c>
      <c r="Q1550" s="7" t="str" cm="1">
        <f t="array" ref="Q1550">_xlfn.IFS(M1550="ACTIVE","",M1550="LEAVER","ENTER DOL",M1550="LEAVER @ 31/03","ENTER DOL",M1550="OPT OUT","ENTER OPT OUT DATE",M1550="CAREER BREAK","ENTER START DATE OF CAREER BREAK",M1550="DEATH IN SERVICE","ENTER DATE OF DEATH",M1550="SWITCH TO PARTNERSHIP","ENTER SWITCH DATE",M1550="SWITCH TO ALPHA","ENTER SWITCH DATE",M1550="NEW JOINER","ENTER EMPLOYMENT START DATE",M1550="OPT IN","ENTER OPT IN DATE",M1550="NEW JOINER / LEAVER","ENTER START DATE AND DOL",M1550="NEW JOINER / OPT OUT","ENTER START DATE AND DATE OF OPT OUT",M1550="NEW JOINER / PARTNERSHIP","ENTER START DATE AND DATE OF SWITCH TO PARTNERSHIP",M1550="LEAVER FROM CAREER BREAK","ENTER DOL",M1550="LEAVER FROM OPT OUT","ENTER DOL",M1550="LEAVER FROM PARTNERSHIP","ENTER DOL",M1550="RETURN FROM CAREER BREAK","ENTER RETURN BACK DATE",M1550="INVALID COMBINATION","REVIEW INPUT",M1550="AWAITING INPUT","AWAITING INPUT",M1550="CONTINUOUS OPT OUT","",M1550="CONTINUOUS CAREER BREAK","",M1550="CONTINUOUS PARTNERSHIP","")</f>
        <v>AWAITING INPUT</v>
      </c>
      <c r="S1550" s="11" t="str">
        <f t="shared" si="76"/>
        <v/>
      </c>
    </row>
    <row r="1551" spans="1:19" ht="20.25" x14ac:dyDescent="0.25">
      <c r="A1551" s="46"/>
      <c r="B1551" s="46"/>
      <c r="C1551" s="46"/>
      <c r="D1551" s="46"/>
      <c r="E1551" s="46"/>
      <c r="F1551" s="46"/>
      <c r="G1551" s="46"/>
      <c r="H1551" s="46"/>
      <c r="J1551" s="16"/>
      <c r="K1551" s="16"/>
      <c r="L1551" s="16"/>
      <c r="M1551" s="11" t="str">
        <f t="shared" si="75"/>
        <v>AWAITING INPUT</v>
      </c>
      <c r="O1551" s="15"/>
      <c r="P1551" s="13" t="str">
        <f t="shared" si="77"/>
        <v>←</v>
      </c>
      <c r="Q1551" s="7" t="str" cm="1">
        <f t="array" ref="Q1551">_xlfn.IFS(M1551="ACTIVE","",M1551="LEAVER","ENTER DOL",M1551="LEAVER @ 31/03","ENTER DOL",M1551="OPT OUT","ENTER OPT OUT DATE",M1551="CAREER BREAK","ENTER START DATE OF CAREER BREAK",M1551="DEATH IN SERVICE","ENTER DATE OF DEATH",M1551="SWITCH TO PARTNERSHIP","ENTER SWITCH DATE",M1551="SWITCH TO ALPHA","ENTER SWITCH DATE",M1551="NEW JOINER","ENTER EMPLOYMENT START DATE",M1551="OPT IN","ENTER OPT IN DATE",M1551="NEW JOINER / LEAVER","ENTER START DATE AND DOL",M1551="NEW JOINER / OPT OUT","ENTER START DATE AND DATE OF OPT OUT",M1551="NEW JOINER / PARTNERSHIP","ENTER START DATE AND DATE OF SWITCH TO PARTNERSHIP",M1551="LEAVER FROM CAREER BREAK","ENTER DOL",M1551="LEAVER FROM OPT OUT","ENTER DOL",M1551="LEAVER FROM PARTNERSHIP","ENTER DOL",M1551="RETURN FROM CAREER BREAK","ENTER RETURN BACK DATE",M1551="INVALID COMBINATION","REVIEW INPUT",M1551="AWAITING INPUT","AWAITING INPUT",M1551="CONTINUOUS OPT OUT","",M1551="CONTINUOUS CAREER BREAK","",M1551="CONTINUOUS PARTNERSHIP","")</f>
        <v>AWAITING INPUT</v>
      </c>
      <c r="S1551" s="11" t="str">
        <f t="shared" si="76"/>
        <v/>
      </c>
    </row>
    <row r="1552" spans="1:19" ht="20.25" x14ac:dyDescent="0.25">
      <c r="A1552" s="46"/>
      <c r="B1552" s="46"/>
      <c r="C1552" s="46"/>
      <c r="D1552" s="46"/>
      <c r="E1552" s="46"/>
      <c r="F1552" s="46"/>
      <c r="G1552" s="46"/>
      <c r="H1552" s="46"/>
      <c r="J1552" s="16"/>
      <c r="K1552" s="16"/>
      <c r="L1552" s="16"/>
      <c r="M1552" s="11" t="str">
        <f t="shared" si="75"/>
        <v>AWAITING INPUT</v>
      </c>
      <c r="O1552" s="15"/>
      <c r="P1552" s="13" t="str">
        <f t="shared" si="77"/>
        <v>←</v>
      </c>
      <c r="Q1552" s="7" t="str" cm="1">
        <f t="array" ref="Q1552">_xlfn.IFS(M1552="ACTIVE","",M1552="LEAVER","ENTER DOL",M1552="LEAVER @ 31/03","ENTER DOL",M1552="OPT OUT","ENTER OPT OUT DATE",M1552="CAREER BREAK","ENTER START DATE OF CAREER BREAK",M1552="DEATH IN SERVICE","ENTER DATE OF DEATH",M1552="SWITCH TO PARTNERSHIP","ENTER SWITCH DATE",M1552="SWITCH TO ALPHA","ENTER SWITCH DATE",M1552="NEW JOINER","ENTER EMPLOYMENT START DATE",M1552="OPT IN","ENTER OPT IN DATE",M1552="NEW JOINER / LEAVER","ENTER START DATE AND DOL",M1552="NEW JOINER / OPT OUT","ENTER START DATE AND DATE OF OPT OUT",M1552="NEW JOINER / PARTNERSHIP","ENTER START DATE AND DATE OF SWITCH TO PARTNERSHIP",M1552="LEAVER FROM CAREER BREAK","ENTER DOL",M1552="LEAVER FROM OPT OUT","ENTER DOL",M1552="LEAVER FROM PARTNERSHIP","ENTER DOL",M1552="RETURN FROM CAREER BREAK","ENTER RETURN BACK DATE",M1552="INVALID COMBINATION","REVIEW INPUT",M1552="AWAITING INPUT","AWAITING INPUT",M1552="CONTINUOUS OPT OUT","",M1552="CONTINUOUS CAREER BREAK","",M1552="CONTINUOUS PARTNERSHIP","")</f>
        <v>AWAITING INPUT</v>
      </c>
      <c r="S1552" s="11" t="str">
        <f t="shared" si="76"/>
        <v/>
      </c>
    </row>
    <row r="1553" spans="1:19" ht="20.25" x14ac:dyDescent="0.25">
      <c r="A1553" s="46"/>
      <c r="B1553" s="46"/>
      <c r="C1553" s="46"/>
      <c r="D1553" s="46"/>
      <c r="E1553" s="46"/>
      <c r="F1553" s="46"/>
      <c r="G1553" s="46"/>
      <c r="H1553" s="46"/>
      <c r="J1553" s="16"/>
      <c r="K1553" s="16"/>
      <c r="L1553" s="16"/>
      <c r="M1553" s="11" t="str">
        <f t="shared" si="75"/>
        <v>AWAITING INPUT</v>
      </c>
      <c r="O1553" s="15"/>
      <c r="P1553" s="13" t="str">
        <f t="shared" si="77"/>
        <v>←</v>
      </c>
      <c r="Q1553" s="7" t="str" cm="1">
        <f t="array" ref="Q1553">_xlfn.IFS(M1553="ACTIVE","",M1553="LEAVER","ENTER DOL",M1553="LEAVER @ 31/03","ENTER DOL",M1553="OPT OUT","ENTER OPT OUT DATE",M1553="CAREER BREAK","ENTER START DATE OF CAREER BREAK",M1553="DEATH IN SERVICE","ENTER DATE OF DEATH",M1553="SWITCH TO PARTNERSHIP","ENTER SWITCH DATE",M1553="SWITCH TO ALPHA","ENTER SWITCH DATE",M1553="NEW JOINER","ENTER EMPLOYMENT START DATE",M1553="OPT IN","ENTER OPT IN DATE",M1553="NEW JOINER / LEAVER","ENTER START DATE AND DOL",M1553="NEW JOINER / OPT OUT","ENTER START DATE AND DATE OF OPT OUT",M1553="NEW JOINER / PARTNERSHIP","ENTER START DATE AND DATE OF SWITCH TO PARTNERSHIP",M1553="LEAVER FROM CAREER BREAK","ENTER DOL",M1553="LEAVER FROM OPT OUT","ENTER DOL",M1553="LEAVER FROM PARTNERSHIP","ENTER DOL",M1553="RETURN FROM CAREER BREAK","ENTER RETURN BACK DATE",M1553="INVALID COMBINATION","REVIEW INPUT",M1553="AWAITING INPUT","AWAITING INPUT",M1553="CONTINUOUS OPT OUT","",M1553="CONTINUOUS CAREER BREAK","",M1553="CONTINUOUS PARTNERSHIP","")</f>
        <v>AWAITING INPUT</v>
      </c>
      <c r="S1553" s="11" t="str">
        <f t="shared" si="76"/>
        <v/>
      </c>
    </row>
    <row r="1554" spans="1:19" ht="20.25" x14ac:dyDescent="0.25">
      <c r="A1554" s="46"/>
      <c r="B1554" s="46"/>
      <c r="C1554" s="46"/>
      <c r="D1554" s="46"/>
      <c r="E1554" s="46"/>
      <c r="F1554" s="46"/>
      <c r="G1554" s="46"/>
      <c r="H1554" s="46"/>
      <c r="J1554" s="16"/>
      <c r="K1554" s="16"/>
      <c r="L1554" s="16"/>
      <c r="M1554" s="11" t="str">
        <f t="shared" si="75"/>
        <v>AWAITING INPUT</v>
      </c>
      <c r="O1554" s="15"/>
      <c r="P1554" s="13" t="str">
        <f t="shared" si="77"/>
        <v>←</v>
      </c>
      <c r="Q1554" s="7" t="str" cm="1">
        <f t="array" ref="Q1554">_xlfn.IFS(M1554="ACTIVE","",M1554="LEAVER","ENTER DOL",M1554="LEAVER @ 31/03","ENTER DOL",M1554="OPT OUT","ENTER OPT OUT DATE",M1554="CAREER BREAK","ENTER START DATE OF CAREER BREAK",M1554="DEATH IN SERVICE","ENTER DATE OF DEATH",M1554="SWITCH TO PARTNERSHIP","ENTER SWITCH DATE",M1554="SWITCH TO ALPHA","ENTER SWITCH DATE",M1554="NEW JOINER","ENTER EMPLOYMENT START DATE",M1554="OPT IN","ENTER OPT IN DATE",M1554="NEW JOINER / LEAVER","ENTER START DATE AND DOL",M1554="NEW JOINER / OPT OUT","ENTER START DATE AND DATE OF OPT OUT",M1554="NEW JOINER / PARTNERSHIP","ENTER START DATE AND DATE OF SWITCH TO PARTNERSHIP",M1554="LEAVER FROM CAREER BREAK","ENTER DOL",M1554="LEAVER FROM OPT OUT","ENTER DOL",M1554="LEAVER FROM PARTNERSHIP","ENTER DOL",M1554="RETURN FROM CAREER BREAK","ENTER RETURN BACK DATE",M1554="INVALID COMBINATION","REVIEW INPUT",M1554="AWAITING INPUT","AWAITING INPUT",M1554="CONTINUOUS OPT OUT","",M1554="CONTINUOUS CAREER BREAK","",M1554="CONTINUOUS PARTNERSHIP","")</f>
        <v>AWAITING INPUT</v>
      </c>
      <c r="S1554" s="11" t="str">
        <f t="shared" si="76"/>
        <v/>
      </c>
    </row>
    <row r="1555" spans="1:19" ht="20.25" x14ac:dyDescent="0.25">
      <c r="A1555" s="46"/>
      <c r="B1555" s="46"/>
      <c r="C1555" s="46"/>
      <c r="D1555" s="46"/>
      <c r="E1555" s="46"/>
      <c r="F1555" s="46"/>
      <c r="G1555" s="46"/>
      <c r="H1555" s="46"/>
      <c r="J1555" s="16"/>
      <c r="K1555" s="16"/>
      <c r="L1555" s="16"/>
      <c r="M1555" s="11" t="str">
        <f t="shared" si="75"/>
        <v>AWAITING INPUT</v>
      </c>
      <c r="O1555" s="15"/>
      <c r="P1555" s="13" t="str">
        <f t="shared" si="77"/>
        <v>←</v>
      </c>
      <c r="Q1555" s="7" t="str" cm="1">
        <f t="array" ref="Q1555">_xlfn.IFS(M1555="ACTIVE","",M1555="LEAVER","ENTER DOL",M1555="LEAVER @ 31/03","ENTER DOL",M1555="OPT OUT","ENTER OPT OUT DATE",M1555="CAREER BREAK","ENTER START DATE OF CAREER BREAK",M1555="DEATH IN SERVICE","ENTER DATE OF DEATH",M1555="SWITCH TO PARTNERSHIP","ENTER SWITCH DATE",M1555="SWITCH TO ALPHA","ENTER SWITCH DATE",M1555="NEW JOINER","ENTER EMPLOYMENT START DATE",M1555="OPT IN","ENTER OPT IN DATE",M1555="NEW JOINER / LEAVER","ENTER START DATE AND DOL",M1555="NEW JOINER / OPT OUT","ENTER START DATE AND DATE OF OPT OUT",M1555="NEW JOINER / PARTNERSHIP","ENTER START DATE AND DATE OF SWITCH TO PARTNERSHIP",M1555="LEAVER FROM CAREER BREAK","ENTER DOL",M1555="LEAVER FROM OPT OUT","ENTER DOL",M1555="LEAVER FROM PARTNERSHIP","ENTER DOL",M1555="RETURN FROM CAREER BREAK","ENTER RETURN BACK DATE",M1555="INVALID COMBINATION","REVIEW INPUT",M1555="AWAITING INPUT","AWAITING INPUT",M1555="CONTINUOUS OPT OUT","",M1555="CONTINUOUS CAREER BREAK","",M1555="CONTINUOUS PARTNERSHIP","")</f>
        <v>AWAITING INPUT</v>
      </c>
      <c r="S1555" s="11" t="str">
        <f t="shared" si="76"/>
        <v/>
      </c>
    </row>
    <row r="1556" spans="1:19" ht="20.25" x14ac:dyDescent="0.25">
      <c r="A1556" s="46"/>
      <c r="B1556" s="46"/>
      <c r="C1556" s="46"/>
      <c r="D1556" s="46"/>
      <c r="E1556" s="46"/>
      <c r="F1556" s="46"/>
      <c r="G1556" s="46"/>
      <c r="H1556" s="46"/>
      <c r="J1556" s="16"/>
      <c r="K1556" s="16"/>
      <c r="L1556" s="16"/>
      <c r="M1556" s="11" t="str">
        <f t="shared" si="75"/>
        <v>AWAITING INPUT</v>
      </c>
      <c r="O1556" s="15"/>
      <c r="P1556" s="13" t="str">
        <f t="shared" si="77"/>
        <v>←</v>
      </c>
      <c r="Q1556" s="7" t="str" cm="1">
        <f t="array" ref="Q1556">_xlfn.IFS(M1556="ACTIVE","",M1556="LEAVER","ENTER DOL",M1556="LEAVER @ 31/03","ENTER DOL",M1556="OPT OUT","ENTER OPT OUT DATE",M1556="CAREER BREAK","ENTER START DATE OF CAREER BREAK",M1556="DEATH IN SERVICE","ENTER DATE OF DEATH",M1556="SWITCH TO PARTNERSHIP","ENTER SWITCH DATE",M1556="SWITCH TO ALPHA","ENTER SWITCH DATE",M1556="NEW JOINER","ENTER EMPLOYMENT START DATE",M1556="OPT IN","ENTER OPT IN DATE",M1556="NEW JOINER / LEAVER","ENTER START DATE AND DOL",M1556="NEW JOINER / OPT OUT","ENTER START DATE AND DATE OF OPT OUT",M1556="NEW JOINER / PARTNERSHIP","ENTER START DATE AND DATE OF SWITCH TO PARTNERSHIP",M1556="LEAVER FROM CAREER BREAK","ENTER DOL",M1556="LEAVER FROM OPT OUT","ENTER DOL",M1556="LEAVER FROM PARTNERSHIP","ENTER DOL",M1556="RETURN FROM CAREER BREAK","ENTER RETURN BACK DATE",M1556="INVALID COMBINATION","REVIEW INPUT",M1556="AWAITING INPUT","AWAITING INPUT",M1556="CONTINUOUS OPT OUT","",M1556="CONTINUOUS CAREER BREAK","",M1556="CONTINUOUS PARTNERSHIP","")</f>
        <v>AWAITING INPUT</v>
      </c>
      <c r="S1556" s="11" t="str">
        <f t="shared" si="76"/>
        <v/>
      </c>
    </row>
    <row r="1557" spans="1:19" ht="20.25" x14ac:dyDescent="0.25">
      <c r="A1557" s="46"/>
      <c r="B1557" s="46"/>
      <c r="C1557" s="46"/>
      <c r="D1557" s="46"/>
      <c r="E1557" s="46"/>
      <c r="F1557" s="46"/>
      <c r="G1557" s="46"/>
      <c r="H1557" s="46"/>
      <c r="J1557" s="16"/>
      <c r="K1557" s="16"/>
      <c r="L1557" s="16"/>
      <c r="M1557" s="11" t="str">
        <f t="shared" si="75"/>
        <v>AWAITING INPUT</v>
      </c>
      <c r="O1557" s="15"/>
      <c r="P1557" s="13" t="str">
        <f t="shared" si="77"/>
        <v>←</v>
      </c>
      <c r="Q1557" s="7" t="str" cm="1">
        <f t="array" ref="Q1557">_xlfn.IFS(M1557="ACTIVE","",M1557="LEAVER","ENTER DOL",M1557="LEAVER @ 31/03","ENTER DOL",M1557="OPT OUT","ENTER OPT OUT DATE",M1557="CAREER BREAK","ENTER START DATE OF CAREER BREAK",M1557="DEATH IN SERVICE","ENTER DATE OF DEATH",M1557="SWITCH TO PARTNERSHIP","ENTER SWITCH DATE",M1557="SWITCH TO ALPHA","ENTER SWITCH DATE",M1557="NEW JOINER","ENTER EMPLOYMENT START DATE",M1557="OPT IN","ENTER OPT IN DATE",M1557="NEW JOINER / LEAVER","ENTER START DATE AND DOL",M1557="NEW JOINER / OPT OUT","ENTER START DATE AND DATE OF OPT OUT",M1557="NEW JOINER / PARTNERSHIP","ENTER START DATE AND DATE OF SWITCH TO PARTNERSHIP",M1557="LEAVER FROM CAREER BREAK","ENTER DOL",M1557="LEAVER FROM OPT OUT","ENTER DOL",M1557="LEAVER FROM PARTNERSHIP","ENTER DOL",M1557="RETURN FROM CAREER BREAK","ENTER RETURN BACK DATE",M1557="INVALID COMBINATION","REVIEW INPUT",M1557="AWAITING INPUT","AWAITING INPUT",M1557="CONTINUOUS OPT OUT","",M1557="CONTINUOUS CAREER BREAK","",M1557="CONTINUOUS PARTNERSHIP","")</f>
        <v>AWAITING INPUT</v>
      </c>
      <c r="S1557" s="11" t="str">
        <f t="shared" si="76"/>
        <v/>
      </c>
    </row>
    <row r="1558" spans="1:19" ht="20.25" x14ac:dyDescent="0.25">
      <c r="A1558" s="46"/>
      <c r="B1558" s="46"/>
      <c r="C1558" s="46"/>
      <c r="D1558" s="46"/>
      <c r="E1558" s="46"/>
      <c r="F1558" s="46"/>
      <c r="G1558" s="46"/>
      <c r="H1558" s="46"/>
      <c r="J1558" s="16"/>
      <c r="K1558" s="16"/>
      <c r="L1558" s="16"/>
      <c r="M1558" s="11" t="str">
        <f t="shared" si="75"/>
        <v>AWAITING INPUT</v>
      </c>
      <c r="O1558" s="15"/>
      <c r="P1558" s="13" t="str">
        <f t="shared" si="77"/>
        <v>←</v>
      </c>
      <c r="Q1558" s="7" t="str" cm="1">
        <f t="array" ref="Q1558">_xlfn.IFS(M1558="ACTIVE","",M1558="LEAVER","ENTER DOL",M1558="LEAVER @ 31/03","ENTER DOL",M1558="OPT OUT","ENTER OPT OUT DATE",M1558="CAREER BREAK","ENTER START DATE OF CAREER BREAK",M1558="DEATH IN SERVICE","ENTER DATE OF DEATH",M1558="SWITCH TO PARTNERSHIP","ENTER SWITCH DATE",M1558="SWITCH TO ALPHA","ENTER SWITCH DATE",M1558="NEW JOINER","ENTER EMPLOYMENT START DATE",M1558="OPT IN","ENTER OPT IN DATE",M1558="NEW JOINER / LEAVER","ENTER START DATE AND DOL",M1558="NEW JOINER / OPT OUT","ENTER START DATE AND DATE OF OPT OUT",M1558="NEW JOINER / PARTNERSHIP","ENTER START DATE AND DATE OF SWITCH TO PARTNERSHIP",M1558="LEAVER FROM CAREER BREAK","ENTER DOL",M1558="LEAVER FROM OPT OUT","ENTER DOL",M1558="LEAVER FROM PARTNERSHIP","ENTER DOL",M1558="RETURN FROM CAREER BREAK","ENTER RETURN BACK DATE",M1558="INVALID COMBINATION","REVIEW INPUT",M1558="AWAITING INPUT","AWAITING INPUT",M1558="CONTINUOUS OPT OUT","",M1558="CONTINUOUS CAREER BREAK","",M1558="CONTINUOUS PARTNERSHIP","")</f>
        <v>AWAITING INPUT</v>
      </c>
      <c r="S1558" s="11" t="str">
        <f t="shared" si="76"/>
        <v/>
      </c>
    </row>
    <row r="1559" spans="1:19" ht="20.25" x14ac:dyDescent="0.25">
      <c r="A1559" s="46"/>
      <c r="B1559" s="46"/>
      <c r="C1559" s="46"/>
      <c r="D1559" s="46"/>
      <c r="E1559" s="46"/>
      <c r="F1559" s="46"/>
      <c r="G1559" s="46"/>
      <c r="H1559" s="46"/>
      <c r="J1559" s="16"/>
      <c r="K1559" s="16"/>
      <c r="L1559" s="16"/>
      <c r="M1559" s="11" t="str">
        <f t="shared" si="75"/>
        <v>AWAITING INPUT</v>
      </c>
      <c r="O1559" s="15"/>
      <c r="P1559" s="13" t="str">
        <f t="shared" si="77"/>
        <v>←</v>
      </c>
      <c r="Q1559" s="7" t="str" cm="1">
        <f t="array" ref="Q1559">_xlfn.IFS(M1559="ACTIVE","",M1559="LEAVER","ENTER DOL",M1559="LEAVER @ 31/03","ENTER DOL",M1559="OPT OUT","ENTER OPT OUT DATE",M1559="CAREER BREAK","ENTER START DATE OF CAREER BREAK",M1559="DEATH IN SERVICE","ENTER DATE OF DEATH",M1559="SWITCH TO PARTNERSHIP","ENTER SWITCH DATE",M1559="SWITCH TO ALPHA","ENTER SWITCH DATE",M1559="NEW JOINER","ENTER EMPLOYMENT START DATE",M1559="OPT IN","ENTER OPT IN DATE",M1559="NEW JOINER / LEAVER","ENTER START DATE AND DOL",M1559="NEW JOINER / OPT OUT","ENTER START DATE AND DATE OF OPT OUT",M1559="NEW JOINER / PARTNERSHIP","ENTER START DATE AND DATE OF SWITCH TO PARTNERSHIP",M1559="LEAVER FROM CAREER BREAK","ENTER DOL",M1559="LEAVER FROM OPT OUT","ENTER DOL",M1559="LEAVER FROM PARTNERSHIP","ENTER DOL",M1559="RETURN FROM CAREER BREAK","ENTER RETURN BACK DATE",M1559="INVALID COMBINATION","REVIEW INPUT",M1559="AWAITING INPUT","AWAITING INPUT",M1559="CONTINUOUS OPT OUT","",M1559="CONTINUOUS CAREER BREAK","",M1559="CONTINUOUS PARTNERSHIP","")</f>
        <v>AWAITING INPUT</v>
      </c>
      <c r="S1559" s="11" t="str">
        <f t="shared" si="76"/>
        <v/>
      </c>
    </row>
    <row r="1560" spans="1:19" ht="20.25" x14ac:dyDescent="0.25">
      <c r="A1560" s="46"/>
      <c r="B1560" s="46"/>
      <c r="C1560" s="46"/>
      <c r="D1560" s="46"/>
      <c r="E1560" s="46"/>
      <c r="F1560" s="46"/>
      <c r="G1560" s="46"/>
      <c r="H1560" s="46"/>
      <c r="J1560" s="16"/>
      <c r="K1560" s="16"/>
      <c r="L1560" s="16"/>
      <c r="M1560" s="11" t="str">
        <f t="shared" si="75"/>
        <v>AWAITING INPUT</v>
      </c>
      <c r="O1560" s="15"/>
      <c r="P1560" s="13" t="str">
        <f t="shared" si="77"/>
        <v>←</v>
      </c>
      <c r="Q1560" s="7" t="str" cm="1">
        <f t="array" ref="Q1560">_xlfn.IFS(M1560="ACTIVE","",M1560="LEAVER","ENTER DOL",M1560="LEAVER @ 31/03","ENTER DOL",M1560="OPT OUT","ENTER OPT OUT DATE",M1560="CAREER BREAK","ENTER START DATE OF CAREER BREAK",M1560="DEATH IN SERVICE","ENTER DATE OF DEATH",M1560="SWITCH TO PARTNERSHIP","ENTER SWITCH DATE",M1560="SWITCH TO ALPHA","ENTER SWITCH DATE",M1560="NEW JOINER","ENTER EMPLOYMENT START DATE",M1560="OPT IN","ENTER OPT IN DATE",M1560="NEW JOINER / LEAVER","ENTER START DATE AND DOL",M1560="NEW JOINER / OPT OUT","ENTER START DATE AND DATE OF OPT OUT",M1560="NEW JOINER / PARTNERSHIP","ENTER START DATE AND DATE OF SWITCH TO PARTNERSHIP",M1560="LEAVER FROM CAREER BREAK","ENTER DOL",M1560="LEAVER FROM OPT OUT","ENTER DOL",M1560="LEAVER FROM PARTNERSHIP","ENTER DOL",M1560="RETURN FROM CAREER BREAK","ENTER RETURN BACK DATE",M1560="INVALID COMBINATION","REVIEW INPUT",M1560="AWAITING INPUT","AWAITING INPUT",M1560="CONTINUOUS OPT OUT","",M1560="CONTINUOUS CAREER BREAK","",M1560="CONTINUOUS PARTNERSHIP","")</f>
        <v>AWAITING INPUT</v>
      </c>
      <c r="S1560" s="11" t="str">
        <f t="shared" si="76"/>
        <v/>
      </c>
    </row>
    <row r="1561" spans="1:19" ht="20.25" x14ac:dyDescent="0.25">
      <c r="A1561" s="46"/>
      <c r="B1561" s="46"/>
      <c r="C1561" s="46"/>
      <c r="D1561" s="46"/>
      <c r="E1561" s="46"/>
      <c r="F1561" s="46"/>
      <c r="G1561" s="46"/>
      <c r="H1561" s="46"/>
      <c r="J1561" s="16"/>
      <c r="K1561" s="16"/>
      <c r="L1561" s="16"/>
      <c r="M1561" s="11" t="str">
        <f t="shared" si="75"/>
        <v>AWAITING INPUT</v>
      </c>
      <c r="O1561" s="15"/>
      <c r="P1561" s="13" t="str">
        <f t="shared" si="77"/>
        <v>←</v>
      </c>
      <c r="Q1561" s="7" t="str" cm="1">
        <f t="array" ref="Q1561">_xlfn.IFS(M1561="ACTIVE","",M1561="LEAVER","ENTER DOL",M1561="LEAVER @ 31/03","ENTER DOL",M1561="OPT OUT","ENTER OPT OUT DATE",M1561="CAREER BREAK","ENTER START DATE OF CAREER BREAK",M1561="DEATH IN SERVICE","ENTER DATE OF DEATH",M1561="SWITCH TO PARTNERSHIP","ENTER SWITCH DATE",M1561="SWITCH TO ALPHA","ENTER SWITCH DATE",M1561="NEW JOINER","ENTER EMPLOYMENT START DATE",M1561="OPT IN","ENTER OPT IN DATE",M1561="NEW JOINER / LEAVER","ENTER START DATE AND DOL",M1561="NEW JOINER / OPT OUT","ENTER START DATE AND DATE OF OPT OUT",M1561="NEW JOINER / PARTNERSHIP","ENTER START DATE AND DATE OF SWITCH TO PARTNERSHIP",M1561="LEAVER FROM CAREER BREAK","ENTER DOL",M1561="LEAVER FROM OPT OUT","ENTER DOL",M1561="LEAVER FROM PARTNERSHIP","ENTER DOL",M1561="RETURN FROM CAREER BREAK","ENTER RETURN BACK DATE",M1561="INVALID COMBINATION","REVIEW INPUT",M1561="AWAITING INPUT","AWAITING INPUT",M1561="CONTINUOUS OPT OUT","",M1561="CONTINUOUS CAREER BREAK","",M1561="CONTINUOUS PARTNERSHIP","")</f>
        <v>AWAITING INPUT</v>
      </c>
      <c r="S1561" s="11" t="str">
        <f t="shared" si="76"/>
        <v/>
      </c>
    </row>
    <row r="1562" spans="1:19" ht="20.25" x14ac:dyDescent="0.25">
      <c r="A1562" s="46"/>
      <c r="B1562" s="46"/>
      <c r="C1562" s="46"/>
      <c r="D1562" s="46"/>
      <c r="E1562" s="46"/>
      <c r="F1562" s="46"/>
      <c r="G1562" s="46"/>
      <c r="H1562" s="46"/>
      <c r="J1562" s="16"/>
      <c r="K1562" s="16"/>
      <c r="L1562" s="16"/>
      <c r="M1562" s="11" t="str">
        <f t="shared" si="75"/>
        <v>AWAITING INPUT</v>
      </c>
      <c r="O1562" s="15"/>
      <c r="P1562" s="13" t="str">
        <f t="shared" si="77"/>
        <v>←</v>
      </c>
      <c r="Q1562" s="7" t="str" cm="1">
        <f t="array" ref="Q1562">_xlfn.IFS(M1562="ACTIVE","",M1562="LEAVER","ENTER DOL",M1562="LEAVER @ 31/03","ENTER DOL",M1562="OPT OUT","ENTER OPT OUT DATE",M1562="CAREER BREAK","ENTER START DATE OF CAREER BREAK",M1562="DEATH IN SERVICE","ENTER DATE OF DEATH",M1562="SWITCH TO PARTNERSHIP","ENTER SWITCH DATE",M1562="SWITCH TO ALPHA","ENTER SWITCH DATE",M1562="NEW JOINER","ENTER EMPLOYMENT START DATE",M1562="OPT IN","ENTER OPT IN DATE",M1562="NEW JOINER / LEAVER","ENTER START DATE AND DOL",M1562="NEW JOINER / OPT OUT","ENTER START DATE AND DATE OF OPT OUT",M1562="NEW JOINER / PARTNERSHIP","ENTER START DATE AND DATE OF SWITCH TO PARTNERSHIP",M1562="LEAVER FROM CAREER BREAK","ENTER DOL",M1562="LEAVER FROM OPT OUT","ENTER DOL",M1562="LEAVER FROM PARTNERSHIP","ENTER DOL",M1562="RETURN FROM CAREER BREAK","ENTER RETURN BACK DATE",M1562="INVALID COMBINATION","REVIEW INPUT",M1562="AWAITING INPUT","AWAITING INPUT",M1562="CONTINUOUS OPT OUT","",M1562="CONTINUOUS CAREER BREAK","",M1562="CONTINUOUS PARTNERSHIP","")</f>
        <v>AWAITING INPUT</v>
      </c>
      <c r="S1562" s="11" t="str">
        <f t="shared" si="76"/>
        <v/>
      </c>
    </row>
    <row r="1563" spans="1:19" ht="20.25" x14ac:dyDescent="0.25">
      <c r="A1563" s="46"/>
      <c r="B1563" s="46"/>
      <c r="C1563" s="46"/>
      <c r="D1563" s="46"/>
      <c r="E1563" s="46"/>
      <c r="F1563" s="46"/>
      <c r="G1563" s="46"/>
      <c r="H1563" s="46"/>
      <c r="J1563" s="16"/>
      <c r="K1563" s="16"/>
      <c r="L1563" s="16"/>
      <c r="M1563" s="11" t="str">
        <f t="shared" si="75"/>
        <v>AWAITING INPUT</v>
      </c>
      <c r="O1563" s="15"/>
      <c r="P1563" s="13" t="str">
        <f t="shared" si="77"/>
        <v>←</v>
      </c>
      <c r="Q1563" s="7" t="str" cm="1">
        <f t="array" ref="Q1563">_xlfn.IFS(M1563="ACTIVE","",M1563="LEAVER","ENTER DOL",M1563="LEAVER @ 31/03","ENTER DOL",M1563="OPT OUT","ENTER OPT OUT DATE",M1563="CAREER BREAK","ENTER START DATE OF CAREER BREAK",M1563="DEATH IN SERVICE","ENTER DATE OF DEATH",M1563="SWITCH TO PARTNERSHIP","ENTER SWITCH DATE",M1563="SWITCH TO ALPHA","ENTER SWITCH DATE",M1563="NEW JOINER","ENTER EMPLOYMENT START DATE",M1563="OPT IN","ENTER OPT IN DATE",M1563="NEW JOINER / LEAVER","ENTER START DATE AND DOL",M1563="NEW JOINER / OPT OUT","ENTER START DATE AND DATE OF OPT OUT",M1563="NEW JOINER / PARTNERSHIP","ENTER START DATE AND DATE OF SWITCH TO PARTNERSHIP",M1563="LEAVER FROM CAREER BREAK","ENTER DOL",M1563="LEAVER FROM OPT OUT","ENTER DOL",M1563="LEAVER FROM PARTNERSHIP","ENTER DOL",M1563="RETURN FROM CAREER BREAK","ENTER RETURN BACK DATE",M1563="INVALID COMBINATION","REVIEW INPUT",M1563="AWAITING INPUT","AWAITING INPUT",M1563="CONTINUOUS OPT OUT","",M1563="CONTINUOUS CAREER BREAK","",M1563="CONTINUOUS PARTNERSHIP","")</f>
        <v>AWAITING INPUT</v>
      </c>
      <c r="S1563" s="11" t="str">
        <f t="shared" si="76"/>
        <v/>
      </c>
    </row>
    <row r="1564" spans="1:19" ht="20.25" x14ac:dyDescent="0.25">
      <c r="A1564" s="46"/>
      <c r="B1564" s="46"/>
      <c r="C1564" s="46"/>
      <c r="D1564" s="46"/>
      <c r="E1564" s="46"/>
      <c r="F1564" s="46"/>
      <c r="G1564" s="46"/>
      <c r="H1564" s="46"/>
      <c r="J1564" s="16"/>
      <c r="K1564" s="16"/>
      <c r="L1564" s="16"/>
      <c r="M1564" s="11" t="str">
        <f t="shared" si="75"/>
        <v>AWAITING INPUT</v>
      </c>
      <c r="O1564" s="15"/>
      <c r="P1564" s="13" t="str">
        <f t="shared" si="77"/>
        <v>←</v>
      </c>
      <c r="Q1564" s="7" t="str" cm="1">
        <f t="array" ref="Q1564">_xlfn.IFS(M1564="ACTIVE","",M1564="LEAVER","ENTER DOL",M1564="LEAVER @ 31/03","ENTER DOL",M1564="OPT OUT","ENTER OPT OUT DATE",M1564="CAREER BREAK","ENTER START DATE OF CAREER BREAK",M1564="DEATH IN SERVICE","ENTER DATE OF DEATH",M1564="SWITCH TO PARTNERSHIP","ENTER SWITCH DATE",M1564="SWITCH TO ALPHA","ENTER SWITCH DATE",M1564="NEW JOINER","ENTER EMPLOYMENT START DATE",M1564="OPT IN","ENTER OPT IN DATE",M1564="NEW JOINER / LEAVER","ENTER START DATE AND DOL",M1564="NEW JOINER / OPT OUT","ENTER START DATE AND DATE OF OPT OUT",M1564="NEW JOINER / PARTNERSHIP","ENTER START DATE AND DATE OF SWITCH TO PARTNERSHIP",M1564="LEAVER FROM CAREER BREAK","ENTER DOL",M1564="LEAVER FROM OPT OUT","ENTER DOL",M1564="LEAVER FROM PARTNERSHIP","ENTER DOL",M1564="RETURN FROM CAREER BREAK","ENTER RETURN BACK DATE",M1564="INVALID COMBINATION","REVIEW INPUT",M1564="AWAITING INPUT","AWAITING INPUT",M1564="CONTINUOUS OPT OUT","",M1564="CONTINUOUS CAREER BREAK","",M1564="CONTINUOUS PARTNERSHIP","")</f>
        <v>AWAITING INPUT</v>
      </c>
      <c r="S1564" s="11" t="str">
        <f t="shared" si="76"/>
        <v/>
      </c>
    </row>
    <row r="1565" spans="1:19" ht="20.25" x14ac:dyDescent="0.25">
      <c r="A1565" s="46"/>
      <c r="B1565" s="46"/>
      <c r="C1565" s="46"/>
      <c r="D1565" s="46"/>
      <c r="E1565" s="46"/>
      <c r="F1565" s="46"/>
      <c r="G1565" s="46"/>
      <c r="H1565" s="46"/>
      <c r="J1565" s="16"/>
      <c r="K1565" s="16"/>
      <c r="L1565" s="16"/>
      <c r="M1565" s="11" t="str">
        <f t="shared" si="75"/>
        <v>AWAITING INPUT</v>
      </c>
      <c r="O1565" s="15"/>
      <c r="P1565" s="13" t="str">
        <f t="shared" si="77"/>
        <v>←</v>
      </c>
      <c r="Q1565" s="7" t="str" cm="1">
        <f t="array" ref="Q1565">_xlfn.IFS(M1565="ACTIVE","",M1565="LEAVER","ENTER DOL",M1565="LEAVER @ 31/03","ENTER DOL",M1565="OPT OUT","ENTER OPT OUT DATE",M1565="CAREER BREAK","ENTER START DATE OF CAREER BREAK",M1565="DEATH IN SERVICE","ENTER DATE OF DEATH",M1565="SWITCH TO PARTNERSHIP","ENTER SWITCH DATE",M1565="SWITCH TO ALPHA","ENTER SWITCH DATE",M1565="NEW JOINER","ENTER EMPLOYMENT START DATE",M1565="OPT IN","ENTER OPT IN DATE",M1565="NEW JOINER / LEAVER","ENTER START DATE AND DOL",M1565="NEW JOINER / OPT OUT","ENTER START DATE AND DATE OF OPT OUT",M1565="NEW JOINER / PARTNERSHIP","ENTER START DATE AND DATE OF SWITCH TO PARTNERSHIP",M1565="LEAVER FROM CAREER BREAK","ENTER DOL",M1565="LEAVER FROM OPT OUT","ENTER DOL",M1565="LEAVER FROM PARTNERSHIP","ENTER DOL",M1565="RETURN FROM CAREER BREAK","ENTER RETURN BACK DATE",M1565="INVALID COMBINATION","REVIEW INPUT",M1565="AWAITING INPUT","AWAITING INPUT",M1565="CONTINUOUS OPT OUT","",M1565="CONTINUOUS CAREER BREAK","",M1565="CONTINUOUS PARTNERSHIP","")</f>
        <v>AWAITING INPUT</v>
      </c>
      <c r="S1565" s="11" t="str">
        <f t="shared" si="76"/>
        <v/>
      </c>
    </row>
    <row r="1566" spans="1:19" ht="20.25" x14ac:dyDescent="0.25">
      <c r="A1566" s="46"/>
      <c r="B1566" s="46"/>
      <c r="C1566" s="46"/>
      <c r="D1566" s="46"/>
      <c r="E1566" s="46"/>
      <c r="F1566" s="46"/>
      <c r="G1566" s="46"/>
      <c r="H1566" s="46"/>
      <c r="J1566" s="16"/>
      <c r="K1566" s="16"/>
      <c r="L1566" s="16"/>
      <c r="M1566" s="11" t="str">
        <f t="shared" si="75"/>
        <v>AWAITING INPUT</v>
      </c>
      <c r="O1566" s="15"/>
      <c r="P1566" s="13" t="str">
        <f t="shared" si="77"/>
        <v>←</v>
      </c>
      <c r="Q1566" s="7" t="str" cm="1">
        <f t="array" ref="Q1566">_xlfn.IFS(M1566="ACTIVE","",M1566="LEAVER","ENTER DOL",M1566="LEAVER @ 31/03","ENTER DOL",M1566="OPT OUT","ENTER OPT OUT DATE",M1566="CAREER BREAK","ENTER START DATE OF CAREER BREAK",M1566="DEATH IN SERVICE","ENTER DATE OF DEATH",M1566="SWITCH TO PARTNERSHIP","ENTER SWITCH DATE",M1566="SWITCH TO ALPHA","ENTER SWITCH DATE",M1566="NEW JOINER","ENTER EMPLOYMENT START DATE",M1566="OPT IN","ENTER OPT IN DATE",M1566="NEW JOINER / LEAVER","ENTER START DATE AND DOL",M1566="NEW JOINER / OPT OUT","ENTER START DATE AND DATE OF OPT OUT",M1566="NEW JOINER / PARTNERSHIP","ENTER START DATE AND DATE OF SWITCH TO PARTNERSHIP",M1566="LEAVER FROM CAREER BREAK","ENTER DOL",M1566="LEAVER FROM OPT OUT","ENTER DOL",M1566="LEAVER FROM PARTNERSHIP","ENTER DOL",M1566="RETURN FROM CAREER BREAK","ENTER RETURN BACK DATE",M1566="INVALID COMBINATION","REVIEW INPUT",M1566="AWAITING INPUT","AWAITING INPUT",M1566="CONTINUOUS OPT OUT","",M1566="CONTINUOUS CAREER BREAK","",M1566="CONTINUOUS PARTNERSHIP","")</f>
        <v>AWAITING INPUT</v>
      </c>
      <c r="S1566" s="11" t="str">
        <f t="shared" si="76"/>
        <v/>
      </c>
    </row>
    <row r="1567" spans="1:19" ht="20.25" x14ac:dyDescent="0.25">
      <c r="A1567" s="46"/>
      <c r="B1567" s="46"/>
      <c r="C1567" s="46"/>
      <c r="D1567" s="46"/>
      <c r="E1567" s="46"/>
      <c r="F1567" s="46"/>
      <c r="G1567" s="46"/>
      <c r="H1567" s="46"/>
      <c r="J1567" s="16"/>
      <c r="K1567" s="16"/>
      <c r="L1567" s="16"/>
      <c r="M1567" s="11" t="str">
        <f t="shared" si="75"/>
        <v>AWAITING INPUT</v>
      </c>
      <c r="O1567" s="15"/>
      <c r="P1567" s="13" t="str">
        <f t="shared" si="77"/>
        <v>←</v>
      </c>
      <c r="Q1567" s="7" t="str" cm="1">
        <f t="array" ref="Q1567">_xlfn.IFS(M1567="ACTIVE","",M1567="LEAVER","ENTER DOL",M1567="LEAVER @ 31/03","ENTER DOL",M1567="OPT OUT","ENTER OPT OUT DATE",M1567="CAREER BREAK","ENTER START DATE OF CAREER BREAK",M1567="DEATH IN SERVICE","ENTER DATE OF DEATH",M1567="SWITCH TO PARTNERSHIP","ENTER SWITCH DATE",M1567="SWITCH TO ALPHA","ENTER SWITCH DATE",M1567="NEW JOINER","ENTER EMPLOYMENT START DATE",M1567="OPT IN","ENTER OPT IN DATE",M1567="NEW JOINER / LEAVER","ENTER START DATE AND DOL",M1567="NEW JOINER / OPT OUT","ENTER START DATE AND DATE OF OPT OUT",M1567="NEW JOINER / PARTNERSHIP","ENTER START DATE AND DATE OF SWITCH TO PARTNERSHIP",M1567="LEAVER FROM CAREER BREAK","ENTER DOL",M1567="LEAVER FROM OPT OUT","ENTER DOL",M1567="LEAVER FROM PARTNERSHIP","ENTER DOL",M1567="RETURN FROM CAREER BREAK","ENTER RETURN BACK DATE",M1567="INVALID COMBINATION","REVIEW INPUT",M1567="AWAITING INPUT","AWAITING INPUT",M1567="CONTINUOUS OPT OUT","",M1567="CONTINUOUS CAREER BREAK","",M1567="CONTINUOUS PARTNERSHIP","")</f>
        <v>AWAITING INPUT</v>
      </c>
      <c r="S1567" s="11" t="str">
        <f t="shared" si="76"/>
        <v/>
      </c>
    </row>
    <row r="1568" spans="1:19" ht="20.25" x14ac:dyDescent="0.25">
      <c r="A1568" s="46"/>
      <c r="B1568" s="46"/>
      <c r="C1568" s="46"/>
      <c r="D1568" s="46"/>
      <c r="E1568" s="46"/>
      <c r="F1568" s="46"/>
      <c r="G1568" s="46"/>
      <c r="H1568" s="46"/>
      <c r="J1568" s="16"/>
      <c r="K1568" s="16"/>
      <c r="L1568" s="16"/>
      <c r="M1568" s="11" t="str">
        <f t="shared" si="75"/>
        <v>AWAITING INPUT</v>
      </c>
      <c r="O1568" s="15"/>
      <c r="P1568" s="13" t="str">
        <f t="shared" si="77"/>
        <v>←</v>
      </c>
      <c r="Q1568" s="7" t="str" cm="1">
        <f t="array" ref="Q1568">_xlfn.IFS(M1568="ACTIVE","",M1568="LEAVER","ENTER DOL",M1568="LEAVER @ 31/03","ENTER DOL",M1568="OPT OUT","ENTER OPT OUT DATE",M1568="CAREER BREAK","ENTER START DATE OF CAREER BREAK",M1568="DEATH IN SERVICE","ENTER DATE OF DEATH",M1568="SWITCH TO PARTNERSHIP","ENTER SWITCH DATE",M1568="SWITCH TO ALPHA","ENTER SWITCH DATE",M1568="NEW JOINER","ENTER EMPLOYMENT START DATE",M1568="OPT IN","ENTER OPT IN DATE",M1568="NEW JOINER / LEAVER","ENTER START DATE AND DOL",M1568="NEW JOINER / OPT OUT","ENTER START DATE AND DATE OF OPT OUT",M1568="NEW JOINER / PARTNERSHIP","ENTER START DATE AND DATE OF SWITCH TO PARTNERSHIP",M1568="LEAVER FROM CAREER BREAK","ENTER DOL",M1568="LEAVER FROM OPT OUT","ENTER DOL",M1568="LEAVER FROM PARTNERSHIP","ENTER DOL",M1568="RETURN FROM CAREER BREAK","ENTER RETURN BACK DATE",M1568="INVALID COMBINATION","REVIEW INPUT",M1568="AWAITING INPUT","AWAITING INPUT",M1568="CONTINUOUS OPT OUT","",M1568="CONTINUOUS CAREER BREAK","",M1568="CONTINUOUS PARTNERSHIP","")</f>
        <v>AWAITING INPUT</v>
      </c>
      <c r="S1568" s="11" t="str">
        <f t="shared" si="76"/>
        <v/>
      </c>
    </row>
    <row r="1569" spans="1:19" ht="20.25" x14ac:dyDescent="0.25">
      <c r="A1569" s="46"/>
      <c r="B1569" s="46"/>
      <c r="C1569" s="46"/>
      <c r="D1569" s="46"/>
      <c r="E1569" s="46"/>
      <c r="F1569" s="46"/>
      <c r="G1569" s="46"/>
      <c r="H1569" s="46"/>
      <c r="J1569" s="16"/>
      <c r="K1569" s="16"/>
      <c r="L1569" s="16"/>
      <c r="M1569" s="11" t="str">
        <f t="shared" si="75"/>
        <v>AWAITING INPUT</v>
      </c>
      <c r="O1569" s="15"/>
      <c r="P1569" s="13" t="str">
        <f t="shared" si="77"/>
        <v>←</v>
      </c>
      <c r="Q1569" s="7" t="str" cm="1">
        <f t="array" ref="Q1569">_xlfn.IFS(M1569="ACTIVE","",M1569="LEAVER","ENTER DOL",M1569="LEAVER @ 31/03","ENTER DOL",M1569="OPT OUT","ENTER OPT OUT DATE",M1569="CAREER BREAK","ENTER START DATE OF CAREER BREAK",M1569="DEATH IN SERVICE","ENTER DATE OF DEATH",M1569="SWITCH TO PARTNERSHIP","ENTER SWITCH DATE",M1569="SWITCH TO ALPHA","ENTER SWITCH DATE",M1569="NEW JOINER","ENTER EMPLOYMENT START DATE",M1569="OPT IN","ENTER OPT IN DATE",M1569="NEW JOINER / LEAVER","ENTER START DATE AND DOL",M1569="NEW JOINER / OPT OUT","ENTER START DATE AND DATE OF OPT OUT",M1569="NEW JOINER / PARTNERSHIP","ENTER START DATE AND DATE OF SWITCH TO PARTNERSHIP",M1569="LEAVER FROM CAREER BREAK","ENTER DOL",M1569="LEAVER FROM OPT OUT","ENTER DOL",M1569="LEAVER FROM PARTNERSHIP","ENTER DOL",M1569="RETURN FROM CAREER BREAK","ENTER RETURN BACK DATE",M1569="INVALID COMBINATION","REVIEW INPUT",M1569="AWAITING INPUT","AWAITING INPUT",M1569="CONTINUOUS OPT OUT","",M1569="CONTINUOUS CAREER BREAK","",M1569="CONTINUOUS PARTNERSHIP","")</f>
        <v>AWAITING INPUT</v>
      </c>
      <c r="S1569" s="11" t="str">
        <f t="shared" si="76"/>
        <v/>
      </c>
    </row>
    <row r="1570" spans="1:19" ht="20.25" x14ac:dyDescent="0.25">
      <c r="A1570" s="46"/>
      <c r="B1570" s="46"/>
      <c r="C1570" s="46"/>
      <c r="D1570" s="46"/>
      <c r="E1570" s="46"/>
      <c r="F1570" s="46"/>
      <c r="G1570" s="46"/>
      <c r="H1570" s="46"/>
      <c r="J1570" s="16"/>
      <c r="K1570" s="16"/>
      <c r="L1570" s="16"/>
      <c r="M1570" s="11" t="str">
        <f t="shared" si="75"/>
        <v>AWAITING INPUT</v>
      </c>
      <c r="O1570" s="15"/>
      <c r="P1570" s="13" t="str">
        <f t="shared" si="77"/>
        <v>←</v>
      </c>
      <c r="Q1570" s="7" t="str" cm="1">
        <f t="array" ref="Q1570">_xlfn.IFS(M1570="ACTIVE","",M1570="LEAVER","ENTER DOL",M1570="LEAVER @ 31/03","ENTER DOL",M1570="OPT OUT","ENTER OPT OUT DATE",M1570="CAREER BREAK","ENTER START DATE OF CAREER BREAK",M1570="DEATH IN SERVICE","ENTER DATE OF DEATH",M1570="SWITCH TO PARTNERSHIP","ENTER SWITCH DATE",M1570="SWITCH TO ALPHA","ENTER SWITCH DATE",M1570="NEW JOINER","ENTER EMPLOYMENT START DATE",M1570="OPT IN","ENTER OPT IN DATE",M1570="NEW JOINER / LEAVER","ENTER START DATE AND DOL",M1570="NEW JOINER / OPT OUT","ENTER START DATE AND DATE OF OPT OUT",M1570="NEW JOINER / PARTNERSHIP","ENTER START DATE AND DATE OF SWITCH TO PARTNERSHIP",M1570="LEAVER FROM CAREER BREAK","ENTER DOL",M1570="LEAVER FROM OPT OUT","ENTER DOL",M1570="LEAVER FROM PARTNERSHIP","ENTER DOL",M1570="RETURN FROM CAREER BREAK","ENTER RETURN BACK DATE",M1570="INVALID COMBINATION","REVIEW INPUT",M1570="AWAITING INPUT","AWAITING INPUT",M1570="CONTINUOUS OPT OUT","",M1570="CONTINUOUS CAREER BREAK","",M1570="CONTINUOUS PARTNERSHIP","")</f>
        <v>AWAITING INPUT</v>
      </c>
      <c r="S1570" s="11" t="str">
        <f t="shared" si="76"/>
        <v/>
      </c>
    </row>
    <row r="1571" spans="1:19" ht="20.25" x14ac:dyDescent="0.25">
      <c r="A1571" s="46"/>
      <c r="B1571" s="46"/>
      <c r="C1571" s="46"/>
      <c r="D1571" s="46"/>
      <c r="E1571" s="46"/>
      <c r="F1571" s="46"/>
      <c r="G1571" s="46"/>
      <c r="H1571" s="46"/>
      <c r="J1571" s="16"/>
      <c r="K1571" s="16"/>
      <c r="L1571" s="16"/>
      <c r="M1571" s="11" t="str">
        <f t="shared" si="75"/>
        <v>AWAITING INPUT</v>
      </c>
      <c r="O1571" s="15"/>
      <c r="P1571" s="13" t="str">
        <f t="shared" si="77"/>
        <v>←</v>
      </c>
      <c r="Q1571" s="7" t="str" cm="1">
        <f t="array" ref="Q1571">_xlfn.IFS(M1571="ACTIVE","",M1571="LEAVER","ENTER DOL",M1571="LEAVER @ 31/03","ENTER DOL",M1571="OPT OUT","ENTER OPT OUT DATE",M1571="CAREER BREAK","ENTER START DATE OF CAREER BREAK",M1571="DEATH IN SERVICE","ENTER DATE OF DEATH",M1571="SWITCH TO PARTNERSHIP","ENTER SWITCH DATE",M1571="SWITCH TO ALPHA","ENTER SWITCH DATE",M1571="NEW JOINER","ENTER EMPLOYMENT START DATE",M1571="OPT IN","ENTER OPT IN DATE",M1571="NEW JOINER / LEAVER","ENTER START DATE AND DOL",M1571="NEW JOINER / OPT OUT","ENTER START DATE AND DATE OF OPT OUT",M1571="NEW JOINER / PARTNERSHIP","ENTER START DATE AND DATE OF SWITCH TO PARTNERSHIP",M1571="LEAVER FROM CAREER BREAK","ENTER DOL",M1571="LEAVER FROM OPT OUT","ENTER DOL",M1571="LEAVER FROM PARTNERSHIP","ENTER DOL",M1571="RETURN FROM CAREER BREAK","ENTER RETURN BACK DATE",M1571="INVALID COMBINATION","REVIEW INPUT",M1571="AWAITING INPUT","AWAITING INPUT",M1571="CONTINUOUS OPT OUT","",M1571="CONTINUOUS CAREER BREAK","",M1571="CONTINUOUS PARTNERSHIP","")</f>
        <v>AWAITING INPUT</v>
      </c>
      <c r="S1571" s="11" t="str">
        <f t="shared" si="76"/>
        <v/>
      </c>
    </row>
    <row r="1572" spans="1:19" ht="20.25" x14ac:dyDescent="0.25">
      <c r="A1572" s="46"/>
      <c r="B1572" s="46"/>
      <c r="C1572" s="46"/>
      <c r="D1572" s="46"/>
      <c r="E1572" s="46"/>
      <c r="F1572" s="46"/>
      <c r="G1572" s="46"/>
      <c r="H1572" s="46"/>
      <c r="J1572" s="16"/>
      <c r="K1572" s="16"/>
      <c r="L1572" s="16"/>
      <c r="M1572" s="11" t="str">
        <f t="shared" si="75"/>
        <v>AWAITING INPUT</v>
      </c>
      <c r="O1572" s="15"/>
      <c r="P1572" s="13" t="str">
        <f t="shared" si="77"/>
        <v>←</v>
      </c>
      <c r="Q1572" s="7" t="str" cm="1">
        <f t="array" ref="Q1572">_xlfn.IFS(M1572="ACTIVE","",M1572="LEAVER","ENTER DOL",M1572="LEAVER @ 31/03","ENTER DOL",M1572="OPT OUT","ENTER OPT OUT DATE",M1572="CAREER BREAK","ENTER START DATE OF CAREER BREAK",M1572="DEATH IN SERVICE","ENTER DATE OF DEATH",M1572="SWITCH TO PARTNERSHIP","ENTER SWITCH DATE",M1572="SWITCH TO ALPHA","ENTER SWITCH DATE",M1572="NEW JOINER","ENTER EMPLOYMENT START DATE",M1572="OPT IN","ENTER OPT IN DATE",M1572="NEW JOINER / LEAVER","ENTER START DATE AND DOL",M1572="NEW JOINER / OPT OUT","ENTER START DATE AND DATE OF OPT OUT",M1572="NEW JOINER / PARTNERSHIP","ENTER START DATE AND DATE OF SWITCH TO PARTNERSHIP",M1572="LEAVER FROM CAREER BREAK","ENTER DOL",M1572="LEAVER FROM OPT OUT","ENTER DOL",M1572="LEAVER FROM PARTNERSHIP","ENTER DOL",M1572="RETURN FROM CAREER BREAK","ENTER RETURN BACK DATE",M1572="INVALID COMBINATION","REVIEW INPUT",M1572="AWAITING INPUT","AWAITING INPUT",M1572="CONTINUOUS OPT OUT","",M1572="CONTINUOUS CAREER BREAK","",M1572="CONTINUOUS PARTNERSHIP","")</f>
        <v>AWAITING INPUT</v>
      </c>
      <c r="S1572" s="11" t="str">
        <f t="shared" si="76"/>
        <v/>
      </c>
    </row>
    <row r="1573" spans="1:19" ht="20.25" x14ac:dyDescent="0.25">
      <c r="A1573" s="46"/>
      <c r="B1573" s="46"/>
      <c r="C1573" s="46"/>
      <c r="D1573" s="46"/>
      <c r="E1573" s="46"/>
      <c r="F1573" s="46"/>
      <c r="G1573" s="46"/>
      <c r="H1573" s="46"/>
      <c r="J1573" s="16"/>
      <c r="K1573" s="16"/>
      <c r="L1573" s="16"/>
      <c r="M1573" s="11" t="str">
        <f t="shared" si="75"/>
        <v>AWAITING INPUT</v>
      </c>
      <c r="O1573" s="15"/>
      <c r="P1573" s="13" t="str">
        <f t="shared" si="77"/>
        <v>←</v>
      </c>
      <c r="Q1573" s="7" t="str" cm="1">
        <f t="array" ref="Q1573">_xlfn.IFS(M1573="ACTIVE","",M1573="LEAVER","ENTER DOL",M1573="LEAVER @ 31/03","ENTER DOL",M1573="OPT OUT","ENTER OPT OUT DATE",M1573="CAREER BREAK","ENTER START DATE OF CAREER BREAK",M1573="DEATH IN SERVICE","ENTER DATE OF DEATH",M1573="SWITCH TO PARTNERSHIP","ENTER SWITCH DATE",M1573="SWITCH TO ALPHA","ENTER SWITCH DATE",M1573="NEW JOINER","ENTER EMPLOYMENT START DATE",M1573="OPT IN","ENTER OPT IN DATE",M1573="NEW JOINER / LEAVER","ENTER START DATE AND DOL",M1573="NEW JOINER / OPT OUT","ENTER START DATE AND DATE OF OPT OUT",M1573="NEW JOINER / PARTNERSHIP","ENTER START DATE AND DATE OF SWITCH TO PARTNERSHIP",M1573="LEAVER FROM CAREER BREAK","ENTER DOL",M1573="LEAVER FROM OPT OUT","ENTER DOL",M1573="LEAVER FROM PARTNERSHIP","ENTER DOL",M1573="RETURN FROM CAREER BREAK","ENTER RETURN BACK DATE",M1573="INVALID COMBINATION","REVIEW INPUT",M1573="AWAITING INPUT","AWAITING INPUT",M1573="CONTINUOUS OPT OUT","",M1573="CONTINUOUS CAREER BREAK","",M1573="CONTINUOUS PARTNERSHIP","")</f>
        <v>AWAITING INPUT</v>
      </c>
      <c r="S1573" s="11" t="str">
        <f t="shared" si="76"/>
        <v/>
      </c>
    </row>
    <row r="1574" spans="1:19" ht="20.25" x14ac:dyDescent="0.25">
      <c r="A1574" s="46"/>
      <c r="B1574" s="46"/>
      <c r="C1574" s="46"/>
      <c r="D1574" s="46"/>
      <c r="E1574" s="46"/>
      <c r="F1574" s="46"/>
      <c r="G1574" s="46"/>
      <c r="H1574" s="46"/>
      <c r="J1574" s="16"/>
      <c r="K1574" s="16"/>
      <c r="L1574" s="16"/>
      <c r="M1574" s="11" t="str">
        <f t="shared" si="75"/>
        <v>AWAITING INPUT</v>
      </c>
      <c r="O1574" s="15"/>
      <c r="P1574" s="13" t="str">
        <f t="shared" si="77"/>
        <v>←</v>
      </c>
      <c r="Q1574" s="7" t="str" cm="1">
        <f t="array" ref="Q1574">_xlfn.IFS(M1574="ACTIVE","",M1574="LEAVER","ENTER DOL",M1574="LEAVER @ 31/03","ENTER DOL",M1574="OPT OUT","ENTER OPT OUT DATE",M1574="CAREER BREAK","ENTER START DATE OF CAREER BREAK",M1574="DEATH IN SERVICE","ENTER DATE OF DEATH",M1574="SWITCH TO PARTNERSHIP","ENTER SWITCH DATE",M1574="SWITCH TO ALPHA","ENTER SWITCH DATE",M1574="NEW JOINER","ENTER EMPLOYMENT START DATE",M1574="OPT IN","ENTER OPT IN DATE",M1574="NEW JOINER / LEAVER","ENTER START DATE AND DOL",M1574="NEW JOINER / OPT OUT","ENTER START DATE AND DATE OF OPT OUT",M1574="NEW JOINER / PARTNERSHIP","ENTER START DATE AND DATE OF SWITCH TO PARTNERSHIP",M1574="LEAVER FROM CAREER BREAK","ENTER DOL",M1574="LEAVER FROM OPT OUT","ENTER DOL",M1574="LEAVER FROM PARTNERSHIP","ENTER DOL",M1574="RETURN FROM CAREER BREAK","ENTER RETURN BACK DATE",M1574="INVALID COMBINATION","REVIEW INPUT",M1574="AWAITING INPUT","AWAITING INPUT",M1574="CONTINUOUS OPT OUT","",M1574="CONTINUOUS CAREER BREAK","",M1574="CONTINUOUS PARTNERSHIP","")</f>
        <v>AWAITING INPUT</v>
      </c>
      <c r="S1574" s="11" t="str">
        <f t="shared" si="76"/>
        <v/>
      </c>
    </row>
    <row r="1575" spans="1:19" ht="20.25" x14ac:dyDescent="0.25">
      <c r="A1575" s="46"/>
      <c r="B1575" s="46"/>
      <c r="C1575" s="46"/>
      <c r="D1575" s="46"/>
      <c r="E1575" s="46"/>
      <c r="F1575" s="46"/>
      <c r="G1575" s="46"/>
      <c r="H1575" s="46"/>
      <c r="J1575" s="16"/>
      <c r="K1575" s="16"/>
      <c r="L1575" s="16"/>
      <c r="M1575" s="11" t="str">
        <f t="shared" si="75"/>
        <v>AWAITING INPUT</v>
      </c>
      <c r="O1575" s="15"/>
      <c r="P1575" s="13" t="str">
        <f t="shared" si="77"/>
        <v>←</v>
      </c>
      <c r="Q1575" s="7" t="str" cm="1">
        <f t="array" ref="Q1575">_xlfn.IFS(M1575="ACTIVE","",M1575="LEAVER","ENTER DOL",M1575="LEAVER @ 31/03","ENTER DOL",M1575="OPT OUT","ENTER OPT OUT DATE",M1575="CAREER BREAK","ENTER START DATE OF CAREER BREAK",M1575="DEATH IN SERVICE","ENTER DATE OF DEATH",M1575="SWITCH TO PARTNERSHIP","ENTER SWITCH DATE",M1575="SWITCH TO ALPHA","ENTER SWITCH DATE",M1575="NEW JOINER","ENTER EMPLOYMENT START DATE",M1575="OPT IN","ENTER OPT IN DATE",M1575="NEW JOINER / LEAVER","ENTER START DATE AND DOL",M1575="NEW JOINER / OPT OUT","ENTER START DATE AND DATE OF OPT OUT",M1575="NEW JOINER / PARTNERSHIP","ENTER START DATE AND DATE OF SWITCH TO PARTNERSHIP",M1575="LEAVER FROM CAREER BREAK","ENTER DOL",M1575="LEAVER FROM OPT OUT","ENTER DOL",M1575="LEAVER FROM PARTNERSHIP","ENTER DOL",M1575="RETURN FROM CAREER BREAK","ENTER RETURN BACK DATE",M1575="INVALID COMBINATION","REVIEW INPUT",M1575="AWAITING INPUT","AWAITING INPUT",M1575="CONTINUOUS OPT OUT","",M1575="CONTINUOUS CAREER BREAK","",M1575="CONTINUOUS PARTNERSHIP","")</f>
        <v>AWAITING INPUT</v>
      </c>
      <c r="S1575" s="11" t="str">
        <f t="shared" si="76"/>
        <v/>
      </c>
    </row>
    <row r="1576" spans="1:19" ht="20.25" x14ac:dyDescent="0.25">
      <c r="A1576" s="46"/>
      <c r="B1576" s="46"/>
      <c r="C1576" s="46"/>
      <c r="D1576" s="46"/>
      <c r="E1576" s="46"/>
      <c r="F1576" s="46"/>
      <c r="G1576" s="46"/>
      <c r="H1576" s="46"/>
      <c r="J1576" s="16"/>
      <c r="K1576" s="16"/>
      <c r="L1576" s="16"/>
      <c r="M1576" s="11" t="str">
        <f t="shared" si="75"/>
        <v>AWAITING INPUT</v>
      </c>
      <c r="O1576" s="15"/>
      <c r="P1576" s="13" t="str">
        <f t="shared" si="77"/>
        <v>←</v>
      </c>
      <c r="Q1576" s="7" t="str" cm="1">
        <f t="array" ref="Q1576">_xlfn.IFS(M1576="ACTIVE","",M1576="LEAVER","ENTER DOL",M1576="LEAVER @ 31/03","ENTER DOL",M1576="OPT OUT","ENTER OPT OUT DATE",M1576="CAREER BREAK","ENTER START DATE OF CAREER BREAK",M1576="DEATH IN SERVICE","ENTER DATE OF DEATH",M1576="SWITCH TO PARTNERSHIP","ENTER SWITCH DATE",M1576="SWITCH TO ALPHA","ENTER SWITCH DATE",M1576="NEW JOINER","ENTER EMPLOYMENT START DATE",M1576="OPT IN","ENTER OPT IN DATE",M1576="NEW JOINER / LEAVER","ENTER START DATE AND DOL",M1576="NEW JOINER / OPT OUT","ENTER START DATE AND DATE OF OPT OUT",M1576="NEW JOINER / PARTNERSHIP","ENTER START DATE AND DATE OF SWITCH TO PARTNERSHIP",M1576="LEAVER FROM CAREER BREAK","ENTER DOL",M1576="LEAVER FROM OPT OUT","ENTER DOL",M1576="LEAVER FROM PARTNERSHIP","ENTER DOL",M1576="RETURN FROM CAREER BREAK","ENTER RETURN BACK DATE",M1576="INVALID COMBINATION","REVIEW INPUT",M1576="AWAITING INPUT","AWAITING INPUT",M1576="CONTINUOUS OPT OUT","",M1576="CONTINUOUS CAREER BREAK","",M1576="CONTINUOUS PARTNERSHIP","")</f>
        <v>AWAITING INPUT</v>
      </c>
      <c r="S1576" s="11" t="str">
        <f t="shared" si="76"/>
        <v/>
      </c>
    </row>
    <row r="1577" spans="1:19" ht="20.25" x14ac:dyDescent="0.25">
      <c r="A1577" s="46"/>
      <c r="B1577" s="46"/>
      <c r="C1577" s="46"/>
      <c r="D1577" s="46"/>
      <c r="E1577" s="46"/>
      <c r="F1577" s="46"/>
      <c r="G1577" s="46"/>
      <c r="H1577" s="46"/>
      <c r="J1577" s="16"/>
      <c r="K1577" s="16"/>
      <c r="L1577" s="16"/>
      <c r="M1577" s="11" t="str">
        <f t="shared" si="75"/>
        <v>AWAITING INPUT</v>
      </c>
      <c r="O1577" s="15"/>
      <c r="P1577" s="13" t="str">
        <f t="shared" si="77"/>
        <v>←</v>
      </c>
      <c r="Q1577" s="7" t="str" cm="1">
        <f t="array" ref="Q1577">_xlfn.IFS(M1577="ACTIVE","",M1577="LEAVER","ENTER DOL",M1577="LEAVER @ 31/03","ENTER DOL",M1577="OPT OUT","ENTER OPT OUT DATE",M1577="CAREER BREAK","ENTER START DATE OF CAREER BREAK",M1577="DEATH IN SERVICE","ENTER DATE OF DEATH",M1577="SWITCH TO PARTNERSHIP","ENTER SWITCH DATE",M1577="SWITCH TO ALPHA","ENTER SWITCH DATE",M1577="NEW JOINER","ENTER EMPLOYMENT START DATE",M1577="OPT IN","ENTER OPT IN DATE",M1577="NEW JOINER / LEAVER","ENTER START DATE AND DOL",M1577="NEW JOINER / OPT OUT","ENTER START DATE AND DATE OF OPT OUT",M1577="NEW JOINER / PARTNERSHIP","ENTER START DATE AND DATE OF SWITCH TO PARTNERSHIP",M1577="LEAVER FROM CAREER BREAK","ENTER DOL",M1577="LEAVER FROM OPT OUT","ENTER DOL",M1577="LEAVER FROM PARTNERSHIP","ENTER DOL",M1577="RETURN FROM CAREER BREAK","ENTER RETURN BACK DATE",M1577="INVALID COMBINATION","REVIEW INPUT",M1577="AWAITING INPUT","AWAITING INPUT",M1577="CONTINUOUS OPT OUT","",M1577="CONTINUOUS CAREER BREAK","",M1577="CONTINUOUS PARTNERSHIP","")</f>
        <v>AWAITING INPUT</v>
      </c>
      <c r="S1577" s="11" t="str">
        <f t="shared" si="76"/>
        <v/>
      </c>
    </row>
    <row r="1578" spans="1:19" ht="20.25" x14ac:dyDescent="0.25">
      <c r="A1578" s="46"/>
      <c r="B1578" s="46"/>
      <c r="C1578" s="46"/>
      <c r="D1578" s="46"/>
      <c r="E1578" s="46"/>
      <c r="F1578" s="46"/>
      <c r="G1578" s="46"/>
      <c r="H1578" s="46"/>
      <c r="J1578" s="16"/>
      <c r="K1578" s="16"/>
      <c r="L1578" s="16"/>
      <c r="M1578" s="11" t="str">
        <f t="shared" si="75"/>
        <v>AWAITING INPUT</v>
      </c>
      <c r="O1578" s="15"/>
      <c r="P1578" s="13" t="str">
        <f t="shared" si="77"/>
        <v>←</v>
      </c>
      <c r="Q1578" s="7" t="str" cm="1">
        <f t="array" ref="Q1578">_xlfn.IFS(M1578="ACTIVE","",M1578="LEAVER","ENTER DOL",M1578="LEAVER @ 31/03","ENTER DOL",M1578="OPT OUT","ENTER OPT OUT DATE",M1578="CAREER BREAK","ENTER START DATE OF CAREER BREAK",M1578="DEATH IN SERVICE","ENTER DATE OF DEATH",M1578="SWITCH TO PARTNERSHIP","ENTER SWITCH DATE",M1578="SWITCH TO ALPHA","ENTER SWITCH DATE",M1578="NEW JOINER","ENTER EMPLOYMENT START DATE",M1578="OPT IN","ENTER OPT IN DATE",M1578="NEW JOINER / LEAVER","ENTER START DATE AND DOL",M1578="NEW JOINER / OPT OUT","ENTER START DATE AND DATE OF OPT OUT",M1578="NEW JOINER / PARTNERSHIP","ENTER START DATE AND DATE OF SWITCH TO PARTNERSHIP",M1578="LEAVER FROM CAREER BREAK","ENTER DOL",M1578="LEAVER FROM OPT OUT","ENTER DOL",M1578="LEAVER FROM PARTNERSHIP","ENTER DOL",M1578="RETURN FROM CAREER BREAK","ENTER RETURN BACK DATE",M1578="INVALID COMBINATION","REVIEW INPUT",M1578="AWAITING INPUT","AWAITING INPUT",M1578="CONTINUOUS OPT OUT","",M1578="CONTINUOUS CAREER BREAK","",M1578="CONTINUOUS PARTNERSHIP","")</f>
        <v>AWAITING INPUT</v>
      </c>
      <c r="S1578" s="11" t="str">
        <f t="shared" si="76"/>
        <v/>
      </c>
    </row>
    <row r="1579" spans="1:19" ht="20.25" x14ac:dyDescent="0.25">
      <c r="A1579" s="46"/>
      <c r="B1579" s="46"/>
      <c r="C1579" s="46"/>
      <c r="D1579" s="46"/>
      <c r="E1579" s="46"/>
      <c r="F1579" s="46"/>
      <c r="G1579" s="46"/>
      <c r="H1579" s="46"/>
      <c r="J1579" s="16"/>
      <c r="K1579" s="16"/>
      <c r="L1579" s="16"/>
      <c r="M1579" s="11" t="str">
        <f t="shared" si="75"/>
        <v>AWAITING INPUT</v>
      </c>
      <c r="O1579" s="15"/>
      <c r="P1579" s="13" t="str">
        <f t="shared" si="77"/>
        <v>←</v>
      </c>
      <c r="Q1579" s="7" t="str" cm="1">
        <f t="array" ref="Q1579">_xlfn.IFS(M1579="ACTIVE","",M1579="LEAVER","ENTER DOL",M1579="LEAVER @ 31/03","ENTER DOL",M1579="OPT OUT","ENTER OPT OUT DATE",M1579="CAREER BREAK","ENTER START DATE OF CAREER BREAK",M1579="DEATH IN SERVICE","ENTER DATE OF DEATH",M1579="SWITCH TO PARTNERSHIP","ENTER SWITCH DATE",M1579="SWITCH TO ALPHA","ENTER SWITCH DATE",M1579="NEW JOINER","ENTER EMPLOYMENT START DATE",M1579="OPT IN","ENTER OPT IN DATE",M1579="NEW JOINER / LEAVER","ENTER START DATE AND DOL",M1579="NEW JOINER / OPT OUT","ENTER START DATE AND DATE OF OPT OUT",M1579="NEW JOINER / PARTNERSHIP","ENTER START DATE AND DATE OF SWITCH TO PARTNERSHIP",M1579="LEAVER FROM CAREER BREAK","ENTER DOL",M1579="LEAVER FROM OPT OUT","ENTER DOL",M1579="LEAVER FROM PARTNERSHIP","ENTER DOL",M1579="RETURN FROM CAREER BREAK","ENTER RETURN BACK DATE",M1579="INVALID COMBINATION","REVIEW INPUT",M1579="AWAITING INPUT","AWAITING INPUT",M1579="CONTINUOUS OPT OUT","",M1579="CONTINUOUS CAREER BREAK","",M1579="CONTINUOUS PARTNERSHIP","")</f>
        <v>AWAITING INPUT</v>
      </c>
      <c r="S1579" s="11" t="str">
        <f t="shared" si="76"/>
        <v/>
      </c>
    </row>
    <row r="1580" spans="1:19" ht="20.25" x14ac:dyDescent="0.25">
      <c r="A1580" s="46"/>
      <c r="B1580" s="46"/>
      <c r="C1580" s="46"/>
      <c r="D1580" s="46"/>
      <c r="E1580" s="46"/>
      <c r="F1580" s="46"/>
      <c r="G1580" s="46"/>
      <c r="H1580" s="46"/>
      <c r="J1580" s="16"/>
      <c r="K1580" s="16"/>
      <c r="L1580" s="16"/>
      <c r="M1580" s="11" t="str">
        <f t="shared" si="75"/>
        <v>AWAITING INPUT</v>
      </c>
      <c r="O1580" s="15"/>
      <c r="P1580" s="13" t="str">
        <f t="shared" si="77"/>
        <v>←</v>
      </c>
      <c r="Q1580" s="7" t="str" cm="1">
        <f t="array" ref="Q1580">_xlfn.IFS(M1580="ACTIVE","",M1580="LEAVER","ENTER DOL",M1580="LEAVER @ 31/03","ENTER DOL",M1580="OPT OUT","ENTER OPT OUT DATE",M1580="CAREER BREAK","ENTER START DATE OF CAREER BREAK",M1580="DEATH IN SERVICE","ENTER DATE OF DEATH",M1580="SWITCH TO PARTNERSHIP","ENTER SWITCH DATE",M1580="SWITCH TO ALPHA","ENTER SWITCH DATE",M1580="NEW JOINER","ENTER EMPLOYMENT START DATE",M1580="OPT IN","ENTER OPT IN DATE",M1580="NEW JOINER / LEAVER","ENTER START DATE AND DOL",M1580="NEW JOINER / OPT OUT","ENTER START DATE AND DATE OF OPT OUT",M1580="NEW JOINER / PARTNERSHIP","ENTER START DATE AND DATE OF SWITCH TO PARTNERSHIP",M1580="LEAVER FROM CAREER BREAK","ENTER DOL",M1580="LEAVER FROM OPT OUT","ENTER DOL",M1580="LEAVER FROM PARTNERSHIP","ENTER DOL",M1580="RETURN FROM CAREER BREAK","ENTER RETURN BACK DATE",M1580="INVALID COMBINATION","REVIEW INPUT",M1580="AWAITING INPUT","AWAITING INPUT",M1580="CONTINUOUS OPT OUT","",M1580="CONTINUOUS CAREER BREAK","",M1580="CONTINUOUS PARTNERSHIP","")</f>
        <v>AWAITING INPUT</v>
      </c>
      <c r="S1580" s="11" t="str">
        <f t="shared" si="76"/>
        <v/>
      </c>
    </row>
    <row r="1581" spans="1:19" ht="20.25" x14ac:dyDescent="0.25">
      <c r="A1581" s="46"/>
      <c r="B1581" s="46"/>
      <c r="C1581" s="46"/>
      <c r="D1581" s="46"/>
      <c r="E1581" s="46"/>
      <c r="F1581" s="46"/>
      <c r="G1581" s="46"/>
      <c r="H1581" s="46"/>
      <c r="J1581" s="16"/>
      <c r="K1581" s="16"/>
      <c r="L1581" s="16"/>
      <c r="M1581" s="11" t="str">
        <f t="shared" si="75"/>
        <v>AWAITING INPUT</v>
      </c>
      <c r="O1581" s="15"/>
      <c r="P1581" s="13" t="str">
        <f t="shared" si="77"/>
        <v>←</v>
      </c>
      <c r="Q1581" s="7" t="str" cm="1">
        <f t="array" ref="Q1581">_xlfn.IFS(M1581="ACTIVE","",M1581="LEAVER","ENTER DOL",M1581="LEAVER @ 31/03","ENTER DOL",M1581="OPT OUT","ENTER OPT OUT DATE",M1581="CAREER BREAK","ENTER START DATE OF CAREER BREAK",M1581="DEATH IN SERVICE","ENTER DATE OF DEATH",M1581="SWITCH TO PARTNERSHIP","ENTER SWITCH DATE",M1581="SWITCH TO ALPHA","ENTER SWITCH DATE",M1581="NEW JOINER","ENTER EMPLOYMENT START DATE",M1581="OPT IN","ENTER OPT IN DATE",M1581="NEW JOINER / LEAVER","ENTER START DATE AND DOL",M1581="NEW JOINER / OPT OUT","ENTER START DATE AND DATE OF OPT OUT",M1581="NEW JOINER / PARTNERSHIP","ENTER START DATE AND DATE OF SWITCH TO PARTNERSHIP",M1581="LEAVER FROM CAREER BREAK","ENTER DOL",M1581="LEAVER FROM OPT OUT","ENTER DOL",M1581="LEAVER FROM PARTNERSHIP","ENTER DOL",M1581="RETURN FROM CAREER BREAK","ENTER RETURN BACK DATE",M1581="INVALID COMBINATION","REVIEW INPUT",M1581="AWAITING INPUT","AWAITING INPUT",M1581="CONTINUOUS OPT OUT","",M1581="CONTINUOUS CAREER BREAK","",M1581="CONTINUOUS PARTNERSHIP","")</f>
        <v>AWAITING INPUT</v>
      </c>
      <c r="S1581" s="11" t="str">
        <f t="shared" si="76"/>
        <v/>
      </c>
    </row>
    <row r="1582" spans="1:19" ht="20.25" x14ac:dyDescent="0.25">
      <c r="A1582" s="46"/>
      <c r="B1582" s="46"/>
      <c r="C1582" s="46"/>
      <c r="D1582" s="46"/>
      <c r="E1582" s="46"/>
      <c r="F1582" s="46"/>
      <c r="G1582" s="46"/>
      <c r="H1582" s="46"/>
      <c r="J1582" s="16"/>
      <c r="K1582" s="16"/>
      <c r="L1582" s="16"/>
      <c r="M1582" s="11" t="str">
        <f t="shared" si="75"/>
        <v>AWAITING INPUT</v>
      </c>
      <c r="O1582" s="15"/>
      <c r="P1582" s="13" t="str">
        <f t="shared" si="77"/>
        <v>←</v>
      </c>
      <c r="Q1582" s="7" t="str" cm="1">
        <f t="array" ref="Q1582">_xlfn.IFS(M1582="ACTIVE","",M1582="LEAVER","ENTER DOL",M1582="LEAVER @ 31/03","ENTER DOL",M1582="OPT OUT","ENTER OPT OUT DATE",M1582="CAREER BREAK","ENTER START DATE OF CAREER BREAK",M1582="DEATH IN SERVICE","ENTER DATE OF DEATH",M1582="SWITCH TO PARTNERSHIP","ENTER SWITCH DATE",M1582="SWITCH TO ALPHA","ENTER SWITCH DATE",M1582="NEW JOINER","ENTER EMPLOYMENT START DATE",M1582="OPT IN","ENTER OPT IN DATE",M1582="NEW JOINER / LEAVER","ENTER START DATE AND DOL",M1582="NEW JOINER / OPT OUT","ENTER START DATE AND DATE OF OPT OUT",M1582="NEW JOINER / PARTNERSHIP","ENTER START DATE AND DATE OF SWITCH TO PARTNERSHIP",M1582="LEAVER FROM CAREER BREAK","ENTER DOL",M1582="LEAVER FROM OPT OUT","ENTER DOL",M1582="LEAVER FROM PARTNERSHIP","ENTER DOL",M1582="RETURN FROM CAREER BREAK","ENTER RETURN BACK DATE",M1582="INVALID COMBINATION","REVIEW INPUT",M1582="AWAITING INPUT","AWAITING INPUT",M1582="CONTINUOUS OPT OUT","",M1582="CONTINUOUS CAREER BREAK","",M1582="CONTINUOUS PARTNERSHIP","")</f>
        <v>AWAITING INPUT</v>
      </c>
      <c r="S1582" s="11" t="str">
        <f t="shared" si="76"/>
        <v/>
      </c>
    </row>
    <row r="1583" spans="1:19" ht="20.25" x14ac:dyDescent="0.25">
      <c r="A1583" s="46"/>
      <c r="B1583" s="46"/>
      <c r="C1583" s="46"/>
      <c r="D1583" s="46"/>
      <c r="E1583" s="46"/>
      <c r="F1583" s="46"/>
      <c r="G1583" s="46"/>
      <c r="H1583" s="46"/>
      <c r="J1583" s="16"/>
      <c r="K1583" s="16"/>
      <c r="L1583" s="16"/>
      <c r="M1583" s="11" t="str">
        <f t="shared" ref="M1583:M1646" si="78">IF(AND($J1583="ACTIVE",$K1583="ACTIVE",$L1583="A"),"ACTIVE",(IF(AND($J1583="ACTIVE",$K1583="INACTIVE",$L1583="B"),"LEAVER",(IF(AND($J1583="ACTIVE",$K1583="ACTIVE",$L1583="BE"),"LEAVER @ 31/03",(IF(AND($J1583="ACTIVE",$K1583="INACTIVE",$L1583="C"),"OPT OUT",(IF(AND($J1583="ACTIVE",$K1583="INACTIVE",$L1583="D"),"CAREER BREAK",(IF(AND($J1583="ACTIVE",$K1583="INACTIVE",$L1583="E"),"SWITCH TO PARTNERSHIP",(IF(AND($J1583="ACTIVE",$K1583="INACTIVE",$L1583="X"),"DEATH IN SERVICE",(IF(AND($J1583="INACTIVE",$K1583="ACTIVE",$L1583="F"),"SWITCH TO ALPHA",(IF(AND($J1583="INACTIVE",$K1583="ACTIVE",$L1583="G"),"NEW JOINER",(IF(AND($J1583="INACTIVE",$K1583="ACTIVE",$L1583="H"),"OPT IN",(IF(AND($J1583="INACTIVE",$K1583="ACTIVE",$L1583="I"),"RETURN FROM CAREER BREAK",(IF(AND($J1583="INACTIVE",$K1583="INACTIVE",$L1583="GB"),"NEW JOINER / LEAVER",(IF(AND($J1583="INACTIVE",$K1583="INACTIVE",$L1583="GO"),"NEW JOINER / OPT OUT",(IF(AND($J1583="INACTIVE",$K1583="INACTIVE",$L1583="GP"),"NEW JOINER / PARTNERSHIP",(IF(AND($J1583="INACTIVE",$K1583="INACTIVE",$L1583="BC"),"LEAVER FROM CAREER BREAK",(IF(AND($J1583="INACTIVE",$K1583="INACTIVE",$L1583="BO"),"LEAVER FROM OPT OUT",(IF(AND($J1583="INACTIVE",$K1583="INACTIVE",$L1583="BP"),"LEAVER FROM PARTNERSHIP",(IF(AND($J1583="INACTIVE",$K1583="INACTIVE",$L1583="J"),"CONTINUOUS OPT OUT",(IF(AND($J1583="INACTIVE",$K1583="INACTIVE",$L1583="K"),"CONTINUOUS CAREER BREAK",(IF(AND($J1583="INACTIVE",$K1583="INACTIVE",$L1583="L"),"CONTINUOUS PARTNERSHIP",(IF(AND($J1583="",$K1583="",$L1583=""),"AWAITING INPUT","INVALID COMBINATION")))))))))))))))))))))))))))))))))))))))))</f>
        <v>AWAITING INPUT</v>
      </c>
      <c r="O1583" s="15"/>
      <c r="P1583" s="13" t="str">
        <f t="shared" si="77"/>
        <v>←</v>
      </c>
      <c r="Q1583" s="7" t="str" cm="1">
        <f t="array" ref="Q1583">_xlfn.IFS(M1583="ACTIVE","",M1583="LEAVER","ENTER DOL",M1583="LEAVER @ 31/03","ENTER DOL",M1583="OPT OUT","ENTER OPT OUT DATE",M1583="CAREER BREAK","ENTER START DATE OF CAREER BREAK",M1583="DEATH IN SERVICE","ENTER DATE OF DEATH",M1583="SWITCH TO PARTNERSHIP","ENTER SWITCH DATE",M1583="SWITCH TO ALPHA","ENTER SWITCH DATE",M1583="NEW JOINER","ENTER EMPLOYMENT START DATE",M1583="OPT IN","ENTER OPT IN DATE",M1583="NEW JOINER / LEAVER","ENTER START DATE AND DOL",M1583="NEW JOINER / OPT OUT","ENTER START DATE AND DATE OF OPT OUT",M1583="NEW JOINER / PARTNERSHIP","ENTER START DATE AND DATE OF SWITCH TO PARTNERSHIP",M1583="LEAVER FROM CAREER BREAK","ENTER DOL",M1583="LEAVER FROM OPT OUT","ENTER DOL",M1583="LEAVER FROM PARTNERSHIP","ENTER DOL",M1583="RETURN FROM CAREER BREAK","ENTER RETURN BACK DATE",M1583="INVALID COMBINATION","REVIEW INPUT",M1583="AWAITING INPUT","AWAITING INPUT",M1583="CONTINUOUS OPT OUT","",M1583="CONTINUOUS CAREER BREAK","",M1583="CONTINUOUS PARTNERSHIP","")</f>
        <v>AWAITING INPUT</v>
      </c>
      <c r="S1583" s="11" t="str">
        <f t="shared" si="76"/>
        <v/>
      </c>
    </row>
    <row r="1584" spans="1:19" ht="20.25" x14ac:dyDescent="0.25">
      <c r="A1584" s="46"/>
      <c r="B1584" s="46"/>
      <c r="C1584" s="46"/>
      <c r="D1584" s="46"/>
      <c r="E1584" s="46"/>
      <c r="F1584" s="46"/>
      <c r="G1584" s="46"/>
      <c r="H1584" s="46"/>
      <c r="J1584" s="16"/>
      <c r="K1584" s="16"/>
      <c r="L1584" s="16"/>
      <c r="M1584" s="11" t="str">
        <f t="shared" si="78"/>
        <v>AWAITING INPUT</v>
      </c>
      <c r="O1584" s="15"/>
      <c r="P1584" s="13" t="str">
        <f t="shared" si="77"/>
        <v>←</v>
      </c>
      <c r="Q1584" s="7" t="str" cm="1">
        <f t="array" ref="Q1584">_xlfn.IFS(M1584="ACTIVE","",M1584="LEAVER","ENTER DOL",M1584="LEAVER @ 31/03","ENTER DOL",M1584="OPT OUT","ENTER OPT OUT DATE",M1584="CAREER BREAK","ENTER START DATE OF CAREER BREAK",M1584="DEATH IN SERVICE","ENTER DATE OF DEATH",M1584="SWITCH TO PARTNERSHIP","ENTER SWITCH DATE",M1584="SWITCH TO ALPHA","ENTER SWITCH DATE",M1584="NEW JOINER","ENTER EMPLOYMENT START DATE",M1584="OPT IN","ENTER OPT IN DATE",M1584="NEW JOINER / LEAVER","ENTER START DATE AND DOL",M1584="NEW JOINER / OPT OUT","ENTER START DATE AND DATE OF OPT OUT",M1584="NEW JOINER / PARTNERSHIP","ENTER START DATE AND DATE OF SWITCH TO PARTNERSHIP",M1584="LEAVER FROM CAREER BREAK","ENTER DOL",M1584="LEAVER FROM OPT OUT","ENTER DOL",M1584="LEAVER FROM PARTNERSHIP","ENTER DOL",M1584="RETURN FROM CAREER BREAK","ENTER RETURN BACK DATE",M1584="INVALID COMBINATION","REVIEW INPUT",M1584="AWAITING INPUT","AWAITING INPUT",M1584="CONTINUOUS OPT OUT","",M1584="CONTINUOUS CAREER BREAK","",M1584="CONTINUOUS PARTNERSHIP","")</f>
        <v>AWAITING INPUT</v>
      </c>
      <c r="S1584" s="11" t="str">
        <f t="shared" si="76"/>
        <v/>
      </c>
    </row>
    <row r="1585" spans="1:19" ht="20.25" x14ac:dyDescent="0.25">
      <c r="A1585" s="46"/>
      <c r="B1585" s="46"/>
      <c r="C1585" s="46"/>
      <c r="D1585" s="46"/>
      <c r="E1585" s="46"/>
      <c r="F1585" s="46"/>
      <c r="G1585" s="46"/>
      <c r="H1585" s="46"/>
      <c r="J1585" s="16"/>
      <c r="K1585" s="16"/>
      <c r="L1585" s="16"/>
      <c r="M1585" s="11" t="str">
        <f t="shared" si="78"/>
        <v>AWAITING INPUT</v>
      </c>
      <c r="O1585" s="15"/>
      <c r="P1585" s="13" t="str">
        <f t="shared" si="77"/>
        <v>←</v>
      </c>
      <c r="Q1585" s="7" t="str" cm="1">
        <f t="array" ref="Q1585">_xlfn.IFS(M1585="ACTIVE","",M1585="LEAVER","ENTER DOL",M1585="LEAVER @ 31/03","ENTER DOL",M1585="OPT OUT","ENTER OPT OUT DATE",M1585="CAREER BREAK","ENTER START DATE OF CAREER BREAK",M1585="DEATH IN SERVICE","ENTER DATE OF DEATH",M1585="SWITCH TO PARTNERSHIP","ENTER SWITCH DATE",M1585="SWITCH TO ALPHA","ENTER SWITCH DATE",M1585="NEW JOINER","ENTER EMPLOYMENT START DATE",M1585="OPT IN","ENTER OPT IN DATE",M1585="NEW JOINER / LEAVER","ENTER START DATE AND DOL",M1585="NEW JOINER / OPT OUT","ENTER START DATE AND DATE OF OPT OUT",M1585="NEW JOINER / PARTNERSHIP","ENTER START DATE AND DATE OF SWITCH TO PARTNERSHIP",M1585="LEAVER FROM CAREER BREAK","ENTER DOL",M1585="LEAVER FROM OPT OUT","ENTER DOL",M1585="LEAVER FROM PARTNERSHIP","ENTER DOL",M1585="RETURN FROM CAREER BREAK","ENTER RETURN BACK DATE",M1585="INVALID COMBINATION","REVIEW INPUT",M1585="AWAITING INPUT","AWAITING INPUT",M1585="CONTINUOUS OPT OUT","",M1585="CONTINUOUS CAREER BREAK","",M1585="CONTINUOUS PARTNERSHIP","")</f>
        <v>AWAITING INPUT</v>
      </c>
      <c r="S1585" s="11" t="str">
        <f t="shared" si="76"/>
        <v/>
      </c>
    </row>
    <row r="1586" spans="1:19" ht="20.25" x14ac:dyDescent="0.25">
      <c r="A1586" s="46"/>
      <c r="B1586" s="46"/>
      <c r="C1586" s="46"/>
      <c r="D1586" s="46"/>
      <c r="E1586" s="46"/>
      <c r="F1586" s="46"/>
      <c r="G1586" s="46"/>
      <c r="H1586" s="46"/>
      <c r="J1586" s="16"/>
      <c r="K1586" s="16"/>
      <c r="L1586" s="16"/>
      <c r="M1586" s="11" t="str">
        <f t="shared" si="78"/>
        <v>AWAITING INPUT</v>
      </c>
      <c r="O1586" s="15"/>
      <c r="P1586" s="13" t="str">
        <f t="shared" si="77"/>
        <v>←</v>
      </c>
      <c r="Q1586" s="7" t="str" cm="1">
        <f t="array" ref="Q1586">_xlfn.IFS(M1586="ACTIVE","",M1586="LEAVER","ENTER DOL",M1586="LEAVER @ 31/03","ENTER DOL",M1586="OPT OUT","ENTER OPT OUT DATE",M1586="CAREER BREAK","ENTER START DATE OF CAREER BREAK",M1586="DEATH IN SERVICE","ENTER DATE OF DEATH",M1586="SWITCH TO PARTNERSHIP","ENTER SWITCH DATE",M1586="SWITCH TO ALPHA","ENTER SWITCH DATE",M1586="NEW JOINER","ENTER EMPLOYMENT START DATE",M1586="OPT IN","ENTER OPT IN DATE",M1586="NEW JOINER / LEAVER","ENTER START DATE AND DOL",M1586="NEW JOINER / OPT OUT","ENTER START DATE AND DATE OF OPT OUT",M1586="NEW JOINER / PARTNERSHIP","ENTER START DATE AND DATE OF SWITCH TO PARTNERSHIP",M1586="LEAVER FROM CAREER BREAK","ENTER DOL",M1586="LEAVER FROM OPT OUT","ENTER DOL",M1586="LEAVER FROM PARTNERSHIP","ENTER DOL",M1586="RETURN FROM CAREER BREAK","ENTER RETURN BACK DATE",M1586="INVALID COMBINATION","REVIEW INPUT",M1586="AWAITING INPUT","AWAITING INPUT",M1586="CONTINUOUS OPT OUT","",M1586="CONTINUOUS CAREER BREAK","",M1586="CONTINUOUS PARTNERSHIP","")</f>
        <v>AWAITING INPUT</v>
      </c>
      <c r="S1586" s="11" t="str">
        <f t="shared" si="76"/>
        <v/>
      </c>
    </row>
    <row r="1587" spans="1:19" ht="20.25" x14ac:dyDescent="0.25">
      <c r="A1587" s="46"/>
      <c r="B1587" s="46"/>
      <c r="C1587" s="46"/>
      <c r="D1587" s="46"/>
      <c r="E1587" s="46"/>
      <c r="F1587" s="46"/>
      <c r="G1587" s="46"/>
      <c r="H1587" s="46"/>
      <c r="J1587" s="16"/>
      <c r="K1587" s="16"/>
      <c r="L1587" s="16"/>
      <c r="M1587" s="11" t="str">
        <f t="shared" si="78"/>
        <v>AWAITING INPUT</v>
      </c>
      <c r="O1587" s="15"/>
      <c r="P1587" s="13" t="str">
        <f t="shared" si="77"/>
        <v>←</v>
      </c>
      <c r="Q1587" s="7" t="str" cm="1">
        <f t="array" ref="Q1587">_xlfn.IFS(M1587="ACTIVE","",M1587="LEAVER","ENTER DOL",M1587="LEAVER @ 31/03","ENTER DOL",M1587="OPT OUT","ENTER OPT OUT DATE",M1587="CAREER BREAK","ENTER START DATE OF CAREER BREAK",M1587="DEATH IN SERVICE","ENTER DATE OF DEATH",M1587="SWITCH TO PARTNERSHIP","ENTER SWITCH DATE",M1587="SWITCH TO ALPHA","ENTER SWITCH DATE",M1587="NEW JOINER","ENTER EMPLOYMENT START DATE",M1587="OPT IN","ENTER OPT IN DATE",M1587="NEW JOINER / LEAVER","ENTER START DATE AND DOL",M1587="NEW JOINER / OPT OUT","ENTER START DATE AND DATE OF OPT OUT",M1587="NEW JOINER / PARTNERSHIP","ENTER START DATE AND DATE OF SWITCH TO PARTNERSHIP",M1587="LEAVER FROM CAREER BREAK","ENTER DOL",M1587="LEAVER FROM OPT OUT","ENTER DOL",M1587="LEAVER FROM PARTNERSHIP","ENTER DOL",M1587="RETURN FROM CAREER BREAK","ENTER RETURN BACK DATE",M1587="INVALID COMBINATION","REVIEW INPUT",M1587="AWAITING INPUT","AWAITING INPUT",M1587="CONTINUOUS OPT OUT","",M1587="CONTINUOUS CAREER BREAK","",M1587="CONTINUOUS PARTNERSHIP","")</f>
        <v>AWAITING INPUT</v>
      </c>
      <c r="S1587" s="11" t="str">
        <f t="shared" si="76"/>
        <v/>
      </c>
    </row>
    <row r="1588" spans="1:19" ht="20.25" x14ac:dyDescent="0.25">
      <c r="A1588" s="46"/>
      <c r="B1588" s="46"/>
      <c r="C1588" s="46"/>
      <c r="D1588" s="46"/>
      <c r="E1588" s="46"/>
      <c r="F1588" s="46"/>
      <c r="G1588" s="46"/>
      <c r="H1588" s="46"/>
      <c r="J1588" s="16"/>
      <c r="K1588" s="16"/>
      <c r="L1588" s="16"/>
      <c r="M1588" s="11" t="str">
        <f t="shared" si="78"/>
        <v>AWAITING INPUT</v>
      </c>
      <c r="O1588" s="15"/>
      <c r="P1588" s="13" t="str">
        <f t="shared" si="77"/>
        <v>←</v>
      </c>
      <c r="Q1588" s="7" t="str" cm="1">
        <f t="array" ref="Q1588">_xlfn.IFS(M1588="ACTIVE","",M1588="LEAVER","ENTER DOL",M1588="LEAVER @ 31/03","ENTER DOL",M1588="OPT OUT","ENTER OPT OUT DATE",M1588="CAREER BREAK","ENTER START DATE OF CAREER BREAK",M1588="DEATH IN SERVICE","ENTER DATE OF DEATH",M1588="SWITCH TO PARTNERSHIP","ENTER SWITCH DATE",M1588="SWITCH TO ALPHA","ENTER SWITCH DATE",M1588="NEW JOINER","ENTER EMPLOYMENT START DATE",M1588="OPT IN","ENTER OPT IN DATE",M1588="NEW JOINER / LEAVER","ENTER START DATE AND DOL",M1588="NEW JOINER / OPT OUT","ENTER START DATE AND DATE OF OPT OUT",M1588="NEW JOINER / PARTNERSHIP","ENTER START DATE AND DATE OF SWITCH TO PARTNERSHIP",M1588="LEAVER FROM CAREER BREAK","ENTER DOL",M1588="LEAVER FROM OPT OUT","ENTER DOL",M1588="LEAVER FROM PARTNERSHIP","ENTER DOL",M1588="RETURN FROM CAREER BREAK","ENTER RETURN BACK DATE",M1588="INVALID COMBINATION","REVIEW INPUT",M1588="AWAITING INPUT","AWAITING INPUT",M1588="CONTINUOUS OPT OUT","",M1588="CONTINUOUS CAREER BREAK","",M1588="CONTINUOUS PARTNERSHIP","")</f>
        <v>AWAITING INPUT</v>
      </c>
      <c r="S1588" s="11" t="str">
        <f t="shared" si="76"/>
        <v/>
      </c>
    </row>
    <row r="1589" spans="1:19" ht="20.25" x14ac:dyDescent="0.25">
      <c r="A1589" s="46"/>
      <c r="B1589" s="46"/>
      <c r="C1589" s="46"/>
      <c r="D1589" s="46"/>
      <c r="E1589" s="46"/>
      <c r="F1589" s="46"/>
      <c r="G1589" s="46"/>
      <c r="H1589" s="46"/>
      <c r="J1589" s="16"/>
      <c r="K1589" s="16"/>
      <c r="L1589" s="16"/>
      <c r="M1589" s="11" t="str">
        <f t="shared" si="78"/>
        <v>AWAITING INPUT</v>
      </c>
      <c r="O1589" s="15"/>
      <c r="P1589" s="13" t="str">
        <f t="shared" si="77"/>
        <v>←</v>
      </c>
      <c r="Q1589" s="7" t="str" cm="1">
        <f t="array" ref="Q1589">_xlfn.IFS(M1589="ACTIVE","",M1589="LEAVER","ENTER DOL",M1589="LEAVER @ 31/03","ENTER DOL",M1589="OPT OUT","ENTER OPT OUT DATE",M1589="CAREER BREAK","ENTER START DATE OF CAREER BREAK",M1589="DEATH IN SERVICE","ENTER DATE OF DEATH",M1589="SWITCH TO PARTNERSHIP","ENTER SWITCH DATE",M1589="SWITCH TO ALPHA","ENTER SWITCH DATE",M1589="NEW JOINER","ENTER EMPLOYMENT START DATE",M1589="OPT IN","ENTER OPT IN DATE",M1589="NEW JOINER / LEAVER","ENTER START DATE AND DOL",M1589="NEW JOINER / OPT OUT","ENTER START DATE AND DATE OF OPT OUT",M1589="NEW JOINER / PARTNERSHIP","ENTER START DATE AND DATE OF SWITCH TO PARTNERSHIP",M1589="LEAVER FROM CAREER BREAK","ENTER DOL",M1589="LEAVER FROM OPT OUT","ENTER DOL",M1589="LEAVER FROM PARTNERSHIP","ENTER DOL",M1589="RETURN FROM CAREER BREAK","ENTER RETURN BACK DATE",M1589="INVALID COMBINATION","REVIEW INPUT",M1589="AWAITING INPUT","AWAITING INPUT",M1589="CONTINUOUS OPT OUT","",M1589="CONTINUOUS CAREER BREAK","",M1589="CONTINUOUS PARTNERSHIP","")</f>
        <v>AWAITING INPUT</v>
      </c>
      <c r="S1589" s="11" t="str">
        <f t="shared" si="76"/>
        <v/>
      </c>
    </row>
    <row r="1590" spans="1:19" ht="20.25" x14ac:dyDescent="0.25">
      <c r="A1590" s="46"/>
      <c r="B1590" s="46"/>
      <c r="C1590" s="46"/>
      <c r="D1590" s="46"/>
      <c r="E1590" s="46"/>
      <c r="F1590" s="46"/>
      <c r="G1590" s="46"/>
      <c r="H1590" s="46"/>
      <c r="J1590" s="16"/>
      <c r="K1590" s="16"/>
      <c r="L1590" s="16"/>
      <c r="M1590" s="11" t="str">
        <f t="shared" si="78"/>
        <v>AWAITING INPUT</v>
      </c>
      <c r="O1590" s="15"/>
      <c r="P1590" s="13" t="str">
        <f t="shared" si="77"/>
        <v>←</v>
      </c>
      <c r="Q1590" s="7" t="str" cm="1">
        <f t="array" ref="Q1590">_xlfn.IFS(M1590="ACTIVE","",M1590="LEAVER","ENTER DOL",M1590="LEAVER @ 31/03","ENTER DOL",M1590="OPT OUT","ENTER OPT OUT DATE",M1590="CAREER BREAK","ENTER START DATE OF CAREER BREAK",M1590="DEATH IN SERVICE","ENTER DATE OF DEATH",M1590="SWITCH TO PARTNERSHIP","ENTER SWITCH DATE",M1590="SWITCH TO ALPHA","ENTER SWITCH DATE",M1590="NEW JOINER","ENTER EMPLOYMENT START DATE",M1590="OPT IN","ENTER OPT IN DATE",M1590="NEW JOINER / LEAVER","ENTER START DATE AND DOL",M1590="NEW JOINER / OPT OUT","ENTER START DATE AND DATE OF OPT OUT",M1590="NEW JOINER / PARTNERSHIP","ENTER START DATE AND DATE OF SWITCH TO PARTNERSHIP",M1590="LEAVER FROM CAREER BREAK","ENTER DOL",M1590="LEAVER FROM OPT OUT","ENTER DOL",M1590="LEAVER FROM PARTNERSHIP","ENTER DOL",M1590="RETURN FROM CAREER BREAK","ENTER RETURN BACK DATE",M1590="INVALID COMBINATION","REVIEW INPUT",M1590="AWAITING INPUT","AWAITING INPUT",M1590="CONTINUOUS OPT OUT","",M1590="CONTINUOUS CAREER BREAK","",M1590="CONTINUOUS PARTNERSHIP","")</f>
        <v>AWAITING INPUT</v>
      </c>
      <c r="S1590" s="11" t="str">
        <f t="shared" si="76"/>
        <v/>
      </c>
    </row>
    <row r="1591" spans="1:19" ht="20.25" x14ac:dyDescent="0.25">
      <c r="A1591" s="46"/>
      <c r="B1591" s="46"/>
      <c r="C1591" s="46"/>
      <c r="D1591" s="46"/>
      <c r="E1591" s="46"/>
      <c r="F1591" s="46"/>
      <c r="G1591" s="46"/>
      <c r="H1591" s="46"/>
      <c r="J1591" s="16"/>
      <c r="K1591" s="16"/>
      <c r="L1591" s="16"/>
      <c r="M1591" s="11" t="str">
        <f t="shared" si="78"/>
        <v>AWAITING INPUT</v>
      </c>
      <c r="O1591" s="15"/>
      <c r="P1591" s="13" t="str">
        <f t="shared" si="77"/>
        <v>←</v>
      </c>
      <c r="Q1591" s="7" t="str" cm="1">
        <f t="array" ref="Q1591">_xlfn.IFS(M1591="ACTIVE","",M1591="LEAVER","ENTER DOL",M1591="LEAVER @ 31/03","ENTER DOL",M1591="OPT OUT","ENTER OPT OUT DATE",M1591="CAREER BREAK","ENTER START DATE OF CAREER BREAK",M1591="DEATH IN SERVICE","ENTER DATE OF DEATH",M1591="SWITCH TO PARTNERSHIP","ENTER SWITCH DATE",M1591="SWITCH TO ALPHA","ENTER SWITCH DATE",M1591="NEW JOINER","ENTER EMPLOYMENT START DATE",M1591="OPT IN","ENTER OPT IN DATE",M1591="NEW JOINER / LEAVER","ENTER START DATE AND DOL",M1591="NEW JOINER / OPT OUT","ENTER START DATE AND DATE OF OPT OUT",M1591="NEW JOINER / PARTNERSHIP","ENTER START DATE AND DATE OF SWITCH TO PARTNERSHIP",M1591="LEAVER FROM CAREER BREAK","ENTER DOL",M1591="LEAVER FROM OPT OUT","ENTER DOL",M1591="LEAVER FROM PARTNERSHIP","ENTER DOL",M1591="RETURN FROM CAREER BREAK","ENTER RETURN BACK DATE",M1591="INVALID COMBINATION","REVIEW INPUT",M1591="AWAITING INPUT","AWAITING INPUT",M1591="CONTINUOUS OPT OUT","",M1591="CONTINUOUS CAREER BREAK","",M1591="CONTINUOUS PARTNERSHIP","")</f>
        <v>AWAITING INPUT</v>
      </c>
      <c r="S1591" s="11" t="str">
        <f t="shared" si="76"/>
        <v/>
      </c>
    </row>
    <row r="1592" spans="1:19" ht="20.25" x14ac:dyDescent="0.25">
      <c r="A1592" s="46"/>
      <c r="B1592" s="46"/>
      <c r="C1592" s="46"/>
      <c r="D1592" s="46"/>
      <c r="E1592" s="46"/>
      <c r="F1592" s="46"/>
      <c r="G1592" s="46"/>
      <c r="H1592" s="46"/>
      <c r="J1592" s="16"/>
      <c r="K1592" s="16"/>
      <c r="L1592" s="16"/>
      <c r="M1592" s="11" t="str">
        <f t="shared" si="78"/>
        <v>AWAITING INPUT</v>
      </c>
      <c r="O1592" s="15"/>
      <c r="P1592" s="13" t="str">
        <f t="shared" si="77"/>
        <v>←</v>
      </c>
      <c r="Q1592" s="7" t="str" cm="1">
        <f t="array" ref="Q1592">_xlfn.IFS(M1592="ACTIVE","",M1592="LEAVER","ENTER DOL",M1592="LEAVER @ 31/03","ENTER DOL",M1592="OPT OUT","ENTER OPT OUT DATE",M1592="CAREER BREAK","ENTER START DATE OF CAREER BREAK",M1592="DEATH IN SERVICE","ENTER DATE OF DEATH",M1592="SWITCH TO PARTNERSHIP","ENTER SWITCH DATE",M1592="SWITCH TO ALPHA","ENTER SWITCH DATE",M1592="NEW JOINER","ENTER EMPLOYMENT START DATE",M1592="OPT IN","ENTER OPT IN DATE",M1592="NEW JOINER / LEAVER","ENTER START DATE AND DOL",M1592="NEW JOINER / OPT OUT","ENTER START DATE AND DATE OF OPT OUT",M1592="NEW JOINER / PARTNERSHIP","ENTER START DATE AND DATE OF SWITCH TO PARTNERSHIP",M1592="LEAVER FROM CAREER BREAK","ENTER DOL",M1592="LEAVER FROM OPT OUT","ENTER DOL",M1592="LEAVER FROM PARTNERSHIP","ENTER DOL",M1592="RETURN FROM CAREER BREAK","ENTER RETURN BACK DATE",M1592="INVALID COMBINATION","REVIEW INPUT",M1592="AWAITING INPUT","AWAITING INPUT",M1592="CONTINUOUS OPT OUT","",M1592="CONTINUOUS CAREER BREAK","",M1592="CONTINUOUS PARTNERSHIP","")</f>
        <v>AWAITING INPUT</v>
      </c>
      <c r="S1592" s="11" t="str">
        <f t="shared" si="76"/>
        <v/>
      </c>
    </row>
    <row r="1593" spans="1:19" ht="20.25" x14ac:dyDescent="0.25">
      <c r="A1593" s="46"/>
      <c r="B1593" s="46"/>
      <c r="C1593" s="46"/>
      <c r="D1593" s="46"/>
      <c r="E1593" s="46"/>
      <c r="F1593" s="46"/>
      <c r="G1593" s="46"/>
      <c r="H1593" s="46"/>
      <c r="J1593" s="16"/>
      <c r="K1593" s="16"/>
      <c r="L1593" s="16"/>
      <c r="M1593" s="11" t="str">
        <f t="shared" si="78"/>
        <v>AWAITING INPUT</v>
      </c>
      <c r="O1593" s="15"/>
      <c r="P1593" s="13" t="str">
        <f t="shared" si="77"/>
        <v>←</v>
      </c>
      <c r="Q1593" s="7" t="str" cm="1">
        <f t="array" ref="Q1593">_xlfn.IFS(M1593="ACTIVE","",M1593="LEAVER","ENTER DOL",M1593="LEAVER @ 31/03","ENTER DOL",M1593="OPT OUT","ENTER OPT OUT DATE",M1593="CAREER BREAK","ENTER START DATE OF CAREER BREAK",M1593="DEATH IN SERVICE","ENTER DATE OF DEATH",M1593="SWITCH TO PARTNERSHIP","ENTER SWITCH DATE",M1593="SWITCH TO ALPHA","ENTER SWITCH DATE",M1593="NEW JOINER","ENTER EMPLOYMENT START DATE",M1593="OPT IN","ENTER OPT IN DATE",M1593="NEW JOINER / LEAVER","ENTER START DATE AND DOL",M1593="NEW JOINER / OPT OUT","ENTER START DATE AND DATE OF OPT OUT",M1593="NEW JOINER / PARTNERSHIP","ENTER START DATE AND DATE OF SWITCH TO PARTNERSHIP",M1593="LEAVER FROM CAREER BREAK","ENTER DOL",M1593="LEAVER FROM OPT OUT","ENTER DOL",M1593="LEAVER FROM PARTNERSHIP","ENTER DOL",M1593="RETURN FROM CAREER BREAK","ENTER RETURN BACK DATE",M1593="INVALID COMBINATION","REVIEW INPUT",M1593="AWAITING INPUT","AWAITING INPUT",M1593="CONTINUOUS OPT OUT","",M1593="CONTINUOUS CAREER BREAK","",M1593="CONTINUOUS PARTNERSHIP","")</f>
        <v>AWAITING INPUT</v>
      </c>
      <c r="S1593" s="11" t="str">
        <f t="shared" si="76"/>
        <v/>
      </c>
    </row>
    <row r="1594" spans="1:19" ht="20.25" x14ac:dyDescent="0.25">
      <c r="A1594" s="46"/>
      <c r="B1594" s="46"/>
      <c r="C1594" s="46"/>
      <c r="D1594" s="46"/>
      <c r="E1594" s="46"/>
      <c r="F1594" s="46"/>
      <c r="G1594" s="46"/>
      <c r="H1594" s="46"/>
      <c r="J1594" s="16"/>
      <c r="K1594" s="16"/>
      <c r="L1594" s="16"/>
      <c r="M1594" s="11" t="str">
        <f t="shared" si="78"/>
        <v>AWAITING INPUT</v>
      </c>
      <c r="O1594" s="15"/>
      <c r="P1594" s="13" t="str">
        <f t="shared" si="77"/>
        <v>←</v>
      </c>
      <c r="Q1594" s="7" t="str" cm="1">
        <f t="array" ref="Q1594">_xlfn.IFS(M1594="ACTIVE","",M1594="LEAVER","ENTER DOL",M1594="LEAVER @ 31/03","ENTER DOL",M1594="OPT OUT","ENTER OPT OUT DATE",M1594="CAREER BREAK","ENTER START DATE OF CAREER BREAK",M1594="DEATH IN SERVICE","ENTER DATE OF DEATH",M1594="SWITCH TO PARTNERSHIP","ENTER SWITCH DATE",M1594="SWITCH TO ALPHA","ENTER SWITCH DATE",M1594="NEW JOINER","ENTER EMPLOYMENT START DATE",M1594="OPT IN","ENTER OPT IN DATE",M1594="NEW JOINER / LEAVER","ENTER START DATE AND DOL",M1594="NEW JOINER / OPT OUT","ENTER START DATE AND DATE OF OPT OUT",M1594="NEW JOINER / PARTNERSHIP","ENTER START DATE AND DATE OF SWITCH TO PARTNERSHIP",M1594="LEAVER FROM CAREER BREAK","ENTER DOL",M1594="LEAVER FROM OPT OUT","ENTER DOL",M1594="LEAVER FROM PARTNERSHIP","ENTER DOL",M1594="RETURN FROM CAREER BREAK","ENTER RETURN BACK DATE",M1594="INVALID COMBINATION","REVIEW INPUT",M1594="AWAITING INPUT","AWAITING INPUT",M1594="CONTINUOUS OPT OUT","",M1594="CONTINUOUS CAREER BREAK","",M1594="CONTINUOUS PARTNERSHIP","")</f>
        <v>AWAITING INPUT</v>
      </c>
      <c r="S1594" s="11" t="str">
        <f t="shared" si="76"/>
        <v/>
      </c>
    </row>
    <row r="1595" spans="1:19" ht="20.25" x14ac:dyDescent="0.25">
      <c r="A1595" s="46"/>
      <c r="B1595" s="46"/>
      <c r="C1595" s="46"/>
      <c r="D1595" s="46"/>
      <c r="E1595" s="46"/>
      <c r="F1595" s="46"/>
      <c r="G1595" s="46"/>
      <c r="H1595" s="46"/>
      <c r="J1595" s="16"/>
      <c r="K1595" s="16"/>
      <c r="L1595" s="16"/>
      <c r="M1595" s="11" t="str">
        <f t="shared" si="78"/>
        <v>AWAITING INPUT</v>
      </c>
      <c r="O1595" s="15"/>
      <c r="P1595" s="13" t="str">
        <f t="shared" si="77"/>
        <v>←</v>
      </c>
      <c r="Q1595" s="7" t="str" cm="1">
        <f t="array" ref="Q1595">_xlfn.IFS(M1595="ACTIVE","",M1595="LEAVER","ENTER DOL",M1595="LEAVER @ 31/03","ENTER DOL",M1595="OPT OUT","ENTER OPT OUT DATE",M1595="CAREER BREAK","ENTER START DATE OF CAREER BREAK",M1595="DEATH IN SERVICE","ENTER DATE OF DEATH",M1595="SWITCH TO PARTNERSHIP","ENTER SWITCH DATE",M1595="SWITCH TO ALPHA","ENTER SWITCH DATE",M1595="NEW JOINER","ENTER EMPLOYMENT START DATE",M1595="OPT IN","ENTER OPT IN DATE",M1595="NEW JOINER / LEAVER","ENTER START DATE AND DOL",M1595="NEW JOINER / OPT OUT","ENTER START DATE AND DATE OF OPT OUT",M1595="NEW JOINER / PARTNERSHIP","ENTER START DATE AND DATE OF SWITCH TO PARTNERSHIP",M1595="LEAVER FROM CAREER BREAK","ENTER DOL",M1595="LEAVER FROM OPT OUT","ENTER DOL",M1595="LEAVER FROM PARTNERSHIP","ENTER DOL",M1595="RETURN FROM CAREER BREAK","ENTER RETURN BACK DATE",M1595="INVALID COMBINATION","REVIEW INPUT",M1595="AWAITING INPUT","AWAITING INPUT",M1595="CONTINUOUS OPT OUT","",M1595="CONTINUOUS CAREER BREAK","",M1595="CONTINUOUS PARTNERSHIP","")</f>
        <v>AWAITING INPUT</v>
      </c>
      <c r="S1595" s="11" t="str">
        <f t="shared" si="76"/>
        <v/>
      </c>
    </row>
    <row r="1596" spans="1:19" ht="20.25" x14ac:dyDescent="0.25">
      <c r="A1596" s="46"/>
      <c r="B1596" s="46"/>
      <c r="C1596" s="46"/>
      <c r="D1596" s="46"/>
      <c r="E1596" s="46"/>
      <c r="F1596" s="46"/>
      <c r="G1596" s="46"/>
      <c r="H1596" s="46"/>
      <c r="J1596" s="16"/>
      <c r="K1596" s="16"/>
      <c r="L1596" s="16"/>
      <c r="M1596" s="11" t="str">
        <f t="shared" si="78"/>
        <v>AWAITING INPUT</v>
      </c>
      <c r="O1596" s="15"/>
      <c r="P1596" s="13" t="str">
        <f t="shared" si="77"/>
        <v>←</v>
      </c>
      <c r="Q1596" s="7" t="str" cm="1">
        <f t="array" ref="Q1596">_xlfn.IFS(M1596="ACTIVE","",M1596="LEAVER","ENTER DOL",M1596="LEAVER @ 31/03","ENTER DOL",M1596="OPT OUT","ENTER OPT OUT DATE",M1596="CAREER BREAK","ENTER START DATE OF CAREER BREAK",M1596="DEATH IN SERVICE","ENTER DATE OF DEATH",M1596="SWITCH TO PARTNERSHIP","ENTER SWITCH DATE",M1596="SWITCH TO ALPHA","ENTER SWITCH DATE",M1596="NEW JOINER","ENTER EMPLOYMENT START DATE",M1596="OPT IN","ENTER OPT IN DATE",M1596="NEW JOINER / LEAVER","ENTER START DATE AND DOL",M1596="NEW JOINER / OPT OUT","ENTER START DATE AND DATE OF OPT OUT",M1596="NEW JOINER / PARTNERSHIP","ENTER START DATE AND DATE OF SWITCH TO PARTNERSHIP",M1596="LEAVER FROM CAREER BREAK","ENTER DOL",M1596="LEAVER FROM OPT OUT","ENTER DOL",M1596="LEAVER FROM PARTNERSHIP","ENTER DOL",M1596="RETURN FROM CAREER BREAK","ENTER RETURN BACK DATE",M1596="INVALID COMBINATION","REVIEW INPUT",M1596="AWAITING INPUT","AWAITING INPUT",M1596="CONTINUOUS OPT OUT","",M1596="CONTINUOUS CAREER BREAK","",M1596="CONTINUOUS PARTNERSHIP","")</f>
        <v>AWAITING INPUT</v>
      </c>
      <c r="S1596" s="11" t="str">
        <f t="shared" si="76"/>
        <v/>
      </c>
    </row>
    <row r="1597" spans="1:19" ht="20.25" x14ac:dyDescent="0.25">
      <c r="A1597" s="46"/>
      <c r="B1597" s="46"/>
      <c r="C1597" s="46"/>
      <c r="D1597" s="46"/>
      <c r="E1597" s="46"/>
      <c r="F1597" s="46"/>
      <c r="G1597" s="46"/>
      <c r="H1597" s="46"/>
      <c r="J1597" s="16"/>
      <c r="K1597" s="16"/>
      <c r="L1597" s="16"/>
      <c r="M1597" s="11" t="str">
        <f t="shared" si="78"/>
        <v>AWAITING INPUT</v>
      </c>
      <c r="O1597" s="15"/>
      <c r="P1597" s="13" t="str">
        <f t="shared" si="77"/>
        <v>←</v>
      </c>
      <c r="Q1597" s="7" t="str" cm="1">
        <f t="array" ref="Q1597">_xlfn.IFS(M1597="ACTIVE","",M1597="LEAVER","ENTER DOL",M1597="LEAVER @ 31/03","ENTER DOL",M1597="OPT OUT","ENTER OPT OUT DATE",M1597="CAREER BREAK","ENTER START DATE OF CAREER BREAK",M1597="DEATH IN SERVICE","ENTER DATE OF DEATH",M1597="SWITCH TO PARTNERSHIP","ENTER SWITCH DATE",M1597="SWITCH TO ALPHA","ENTER SWITCH DATE",M1597="NEW JOINER","ENTER EMPLOYMENT START DATE",M1597="OPT IN","ENTER OPT IN DATE",M1597="NEW JOINER / LEAVER","ENTER START DATE AND DOL",M1597="NEW JOINER / OPT OUT","ENTER START DATE AND DATE OF OPT OUT",M1597="NEW JOINER / PARTNERSHIP","ENTER START DATE AND DATE OF SWITCH TO PARTNERSHIP",M1597="LEAVER FROM CAREER BREAK","ENTER DOL",M1597="LEAVER FROM OPT OUT","ENTER DOL",M1597="LEAVER FROM PARTNERSHIP","ENTER DOL",M1597="RETURN FROM CAREER BREAK","ENTER RETURN BACK DATE",M1597="INVALID COMBINATION","REVIEW INPUT",M1597="AWAITING INPUT","AWAITING INPUT",M1597="CONTINUOUS OPT OUT","",M1597="CONTINUOUS CAREER BREAK","",M1597="CONTINUOUS PARTNERSHIP","")</f>
        <v>AWAITING INPUT</v>
      </c>
      <c r="S1597" s="11" t="str">
        <f t="shared" si="76"/>
        <v/>
      </c>
    </row>
    <row r="1598" spans="1:19" ht="20.25" x14ac:dyDescent="0.25">
      <c r="A1598" s="46"/>
      <c r="B1598" s="46"/>
      <c r="C1598" s="46"/>
      <c r="D1598" s="46"/>
      <c r="E1598" s="46"/>
      <c r="F1598" s="46"/>
      <c r="G1598" s="46"/>
      <c r="H1598" s="46"/>
      <c r="J1598" s="16"/>
      <c r="K1598" s="16"/>
      <c r="L1598" s="16"/>
      <c r="M1598" s="11" t="str">
        <f t="shared" si="78"/>
        <v>AWAITING INPUT</v>
      </c>
      <c r="O1598" s="15"/>
      <c r="P1598" s="13" t="str">
        <f t="shared" si="77"/>
        <v>←</v>
      </c>
      <c r="Q1598" s="7" t="str" cm="1">
        <f t="array" ref="Q1598">_xlfn.IFS(M1598="ACTIVE","",M1598="LEAVER","ENTER DOL",M1598="LEAVER @ 31/03","ENTER DOL",M1598="OPT OUT","ENTER OPT OUT DATE",M1598="CAREER BREAK","ENTER START DATE OF CAREER BREAK",M1598="DEATH IN SERVICE","ENTER DATE OF DEATH",M1598="SWITCH TO PARTNERSHIP","ENTER SWITCH DATE",M1598="SWITCH TO ALPHA","ENTER SWITCH DATE",M1598="NEW JOINER","ENTER EMPLOYMENT START DATE",M1598="OPT IN","ENTER OPT IN DATE",M1598="NEW JOINER / LEAVER","ENTER START DATE AND DOL",M1598="NEW JOINER / OPT OUT","ENTER START DATE AND DATE OF OPT OUT",M1598="NEW JOINER / PARTNERSHIP","ENTER START DATE AND DATE OF SWITCH TO PARTNERSHIP",M1598="LEAVER FROM CAREER BREAK","ENTER DOL",M1598="LEAVER FROM OPT OUT","ENTER DOL",M1598="LEAVER FROM PARTNERSHIP","ENTER DOL",M1598="RETURN FROM CAREER BREAK","ENTER RETURN BACK DATE",M1598="INVALID COMBINATION","REVIEW INPUT",M1598="AWAITING INPUT","AWAITING INPUT",M1598="CONTINUOUS OPT OUT","",M1598="CONTINUOUS CAREER BREAK","",M1598="CONTINUOUS PARTNERSHIP","")</f>
        <v>AWAITING INPUT</v>
      </c>
      <c r="S1598" s="11" t="str">
        <f t="shared" si="76"/>
        <v/>
      </c>
    </row>
    <row r="1599" spans="1:19" ht="20.25" x14ac:dyDescent="0.25">
      <c r="A1599" s="46"/>
      <c r="B1599" s="46"/>
      <c r="C1599" s="46"/>
      <c r="D1599" s="46"/>
      <c r="E1599" s="46"/>
      <c r="F1599" s="46"/>
      <c r="G1599" s="46"/>
      <c r="H1599" s="46"/>
      <c r="J1599" s="16"/>
      <c r="K1599" s="16"/>
      <c r="L1599" s="16"/>
      <c r="M1599" s="11" t="str">
        <f t="shared" si="78"/>
        <v>AWAITING INPUT</v>
      </c>
      <c r="O1599" s="15"/>
      <c r="P1599" s="13" t="str">
        <f t="shared" si="77"/>
        <v>←</v>
      </c>
      <c r="Q1599" s="7" t="str" cm="1">
        <f t="array" ref="Q1599">_xlfn.IFS(M1599="ACTIVE","",M1599="LEAVER","ENTER DOL",M1599="LEAVER @ 31/03","ENTER DOL",M1599="OPT OUT","ENTER OPT OUT DATE",M1599="CAREER BREAK","ENTER START DATE OF CAREER BREAK",M1599="DEATH IN SERVICE","ENTER DATE OF DEATH",M1599="SWITCH TO PARTNERSHIP","ENTER SWITCH DATE",M1599="SWITCH TO ALPHA","ENTER SWITCH DATE",M1599="NEW JOINER","ENTER EMPLOYMENT START DATE",M1599="OPT IN","ENTER OPT IN DATE",M1599="NEW JOINER / LEAVER","ENTER START DATE AND DOL",M1599="NEW JOINER / OPT OUT","ENTER START DATE AND DATE OF OPT OUT",M1599="NEW JOINER / PARTNERSHIP","ENTER START DATE AND DATE OF SWITCH TO PARTNERSHIP",M1599="LEAVER FROM CAREER BREAK","ENTER DOL",M1599="LEAVER FROM OPT OUT","ENTER DOL",M1599="LEAVER FROM PARTNERSHIP","ENTER DOL",M1599="RETURN FROM CAREER BREAK","ENTER RETURN BACK DATE",M1599="INVALID COMBINATION","REVIEW INPUT",M1599="AWAITING INPUT","AWAITING INPUT",M1599="CONTINUOUS OPT OUT","",M1599="CONTINUOUS CAREER BREAK","",M1599="CONTINUOUS PARTNERSHIP","")</f>
        <v>AWAITING INPUT</v>
      </c>
      <c r="S1599" s="11" t="str">
        <f t="shared" si="76"/>
        <v/>
      </c>
    </row>
    <row r="1600" spans="1:19" ht="20.25" x14ac:dyDescent="0.25">
      <c r="A1600" s="46"/>
      <c r="B1600" s="46"/>
      <c r="C1600" s="46"/>
      <c r="D1600" s="46"/>
      <c r="E1600" s="46"/>
      <c r="F1600" s="46"/>
      <c r="G1600" s="46"/>
      <c r="H1600" s="46"/>
      <c r="J1600" s="16"/>
      <c r="K1600" s="16"/>
      <c r="L1600" s="16"/>
      <c r="M1600" s="11" t="str">
        <f t="shared" si="78"/>
        <v>AWAITING INPUT</v>
      </c>
      <c r="O1600" s="15"/>
      <c r="P1600" s="13" t="str">
        <f t="shared" si="77"/>
        <v>←</v>
      </c>
      <c r="Q1600" s="7" t="str" cm="1">
        <f t="array" ref="Q1600">_xlfn.IFS(M1600="ACTIVE","",M1600="LEAVER","ENTER DOL",M1600="LEAVER @ 31/03","ENTER DOL",M1600="OPT OUT","ENTER OPT OUT DATE",M1600="CAREER BREAK","ENTER START DATE OF CAREER BREAK",M1600="DEATH IN SERVICE","ENTER DATE OF DEATH",M1600="SWITCH TO PARTNERSHIP","ENTER SWITCH DATE",M1600="SWITCH TO ALPHA","ENTER SWITCH DATE",M1600="NEW JOINER","ENTER EMPLOYMENT START DATE",M1600="OPT IN","ENTER OPT IN DATE",M1600="NEW JOINER / LEAVER","ENTER START DATE AND DOL",M1600="NEW JOINER / OPT OUT","ENTER START DATE AND DATE OF OPT OUT",M1600="NEW JOINER / PARTNERSHIP","ENTER START DATE AND DATE OF SWITCH TO PARTNERSHIP",M1600="LEAVER FROM CAREER BREAK","ENTER DOL",M1600="LEAVER FROM OPT OUT","ENTER DOL",M1600="LEAVER FROM PARTNERSHIP","ENTER DOL",M1600="RETURN FROM CAREER BREAK","ENTER RETURN BACK DATE",M1600="INVALID COMBINATION","REVIEW INPUT",M1600="AWAITING INPUT","AWAITING INPUT",M1600="CONTINUOUS OPT OUT","",M1600="CONTINUOUS CAREER BREAK","",M1600="CONTINUOUS PARTNERSHIP","")</f>
        <v>AWAITING INPUT</v>
      </c>
      <c r="S1600" s="11" t="str">
        <f t="shared" si="76"/>
        <v/>
      </c>
    </row>
    <row r="1601" spans="1:19" ht="20.25" x14ac:dyDescent="0.25">
      <c r="A1601" s="46"/>
      <c r="B1601" s="46"/>
      <c r="C1601" s="46"/>
      <c r="D1601" s="46"/>
      <c r="E1601" s="46"/>
      <c r="F1601" s="46"/>
      <c r="G1601" s="46"/>
      <c r="H1601" s="46"/>
      <c r="J1601" s="16"/>
      <c r="K1601" s="16"/>
      <c r="L1601" s="16"/>
      <c r="M1601" s="11" t="str">
        <f t="shared" si="78"/>
        <v>AWAITING INPUT</v>
      </c>
      <c r="O1601" s="15"/>
      <c r="P1601" s="13" t="str">
        <f t="shared" si="77"/>
        <v>←</v>
      </c>
      <c r="Q1601" s="7" t="str" cm="1">
        <f t="array" ref="Q1601">_xlfn.IFS(M1601="ACTIVE","",M1601="LEAVER","ENTER DOL",M1601="LEAVER @ 31/03","ENTER DOL",M1601="OPT OUT","ENTER OPT OUT DATE",M1601="CAREER BREAK","ENTER START DATE OF CAREER BREAK",M1601="DEATH IN SERVICE","ENTER DATE OF DEATH",M1601="SWITCH TO PARTNERSHIP","ENTER SWITCH DATE",M1601="SWITCH TO ALPHA","ENTER SWITCH DATE",M1601="NEW JOINER","ENTER EMPLOYMENT START DATE",M1601="OPT IN","ENTER OPT IN DATE",M1601="NEW JOINER / LEAVER","ENTER START DATE AND DOL",M1601="NEW JOINER / OPT OUT","ENTER START DATE AND DATE OF OPT OUT",M1601="NEW JOINER / PARTNERSHIP","ENTER START DATE AND DATE OF SWITCH TO PARTNERSHIP",M1601="LEAVER FROM CAREER BREAK","ENTER DOL",M1601="LEAVER FROM OPT OUT","ENTER DOL",M1601="LEAVER FROM PARTNERSHIP","ENTER DOL",M1601="RETURN FROM CAREER BREAK","ENTER RETURN BACK DATE",M1601="INVALID COMBINATION","REVIEW INPUT",M1601="AWAITING INPUT","AWAITING INPUT",M1601="CONTINUOUS OPT OUT","",M1601="CONTINUOUS CAREER BREAK","",M1601="CONTINUOUS PARTNERSHIP","")</f>
        <v>AWAITING INPUT</v>
      </c>
      <c r="S1601" s="11" t="str">
        <f t="shared" si="76"/>
        <v/>
      </c>
    </row>
    <row r="1602" spans="1:19" ht="20.25" x14ac:dyDescent="0.25">
      <c r="A1602" s="46"/>
      <c r="B1602" s="46"/>
      <c r="C1602" s="46"/>
      <c r="D1602" s="46"/>
      <c r="E1602" s="46"/>
      <c r="F1602" s="46"/>
      <c r="G1602" s="46"/>
      <c r="H1602" s="46"/>
      <c r="J1602" s="16"/>
      <c r="K1602" s="16"/>
      <c r="L1602" s="16"/>
      <c r="M1602" s="11" t="str">
        <f t="shared" si="78"/>
        <v>AWAITING INPUT</v>
      </c>
      <c r="O1602" s="15"/>
      <c r="P1602" s="13" t="str">
        <f t="shared" si="77"/>
        <v>←</v>
      </c>
      <c r="Q1602" s="7" t="str" cm="1">
        <f t="array" ref="Q1602">_xlfn.IFS(M1602="ACTIVE","",M1602="LEAVER","ENTER DOL",M1602="LEAVER @ 31/03","ENTER DOL",M1602="OPT OUT","ENTER OPT OUT DATE",M1602="CAREER BREAK","ENTER START DATE OF CAREER BREAK",M1602="DEATH IN SERVICE","ENTER DATE OF DEATH",M1602="SWITCH TO PARTNERSHIP","ENTER SWITCH DATE",M1602="SWITCH TO ALPHA","ENTER SWITCH DATE",M1602="NEW JOINER","ENTER EMPLOYMENT START DATE",M1602="OPT IN","ENTER OPT IN DATE",M1602="NEW JOINER / LEAVER","ENTER START DATE AND DOL",M1602="NEW JOINER / OPT OUT","ENTER START DATE AND DATE OF OPT OUT",M1602="NEW JOINER / PARTNERSHIP","ENTER START DATE AND DATE OF SWITCH TO PARTNERSHIP",M1602="LEAVER FROM CAREER BREAK","ENTER DOL",M1602="LEAVER FROM OPT OUT","ENTER DOL",M1602="LEAVER FROM PARTNERSHIP","ENTER DOL",M1602="RETURN FROM CAREER BREAK","ENTER RETURN BACK DATE",M1602="INVALID COMBINATION","REVIEW INPUT",M1602="AWAITING INPUT","AWAITING INPUT",M1602="CONTINUOUS OPT OUT","",M1602="CONTINUOUS CAREER BREAK","",M1602="CONTINUOUS PARTNERSHIP","")</f>
        <v>AWAITING INPUT</v>
      </c>
      <c r="S1602" s="11" t="str">
        <f t="shared" si="76"/>
        <v/>
      </c>
    </row>
    <row r="1603" spans="1:19" ht="20.25" x14ac:dyDescent="0.25">
      <c r="A1603" s="46"/>
      <c r="B1603" s="46"/>
      <c r="C1603" s="46"/>
      <c r="D1603" s="46"/>
      <c r="E1603" s="46"/>
      <c r="F1603" s="46"/>
      <c r="G1603" s="46"/>
      <c r="H1603" s="46"/>
      <c r="J1603" s="16"/>
      <c r="K1603" s="16"/>
      <c r="L1603" s="16"/>
      <c r="M1603" s="11" t="str">
        <f t="shared" si="78"/>
        <v>AWAITING INPUT</v>
      </c>
      <c r="O1603" s="15"/>
      <c r="P1603" s="13" t="str">
        <f t="shared" si="77"/>
        <v>←</v>
      </c>
      <c r="Q1603" s="7" t="str" cm="1">
        <f t="array" ref="Q1603">_xlfn.IFS(M1603="ACTIVE","",M1603="LEAVER","ENTER DOL",M1603="LEAVER @ 31/03","ENTER DOL",M1603="OPT OUT","ENTER OPT OUT DATE",M1603="CAREER BREAK","ENTER START DATE OF CAREER BREAK",M1603="DEATH IN SERVICE","ENTER DATE OF DEATH",M1603="SWITCH TO PARTNERSHIP","ENTER SWITCH DATE",M1603="SWITCH TO ALPHA","ENTER SWITCH DATE",M1603="NEW JOINER","ENTER EMPLOYMENT START DATE",M1603="OPT IN","ENTER OPT IN DATE",M1603="NEW JOINER / LEAVER","ENTER START DATE AND DOL",M1603="NEW JOINER / OPT OUT","ENTER START DATE AND DATE OF OPT OUT",M1603="NEW JOINER / PARTNERSHIP","ENTER START DATE AND DATE OF SWITCH TO PARTNERSHIP",M1603="LEAVER FROM CAREER BREAK","ENTER DOL",M1603="LEAVER FROM OPT OUT","ENTER DOL",M1603="LEAVER FROM PARTNERSHIP","ENTER DOL",M1603="RETURN FROM CAREER BREAK","ENTER RETURN BACK DATE",M1603="INVALID COMBINATION","REVIEW INPUT",M1603="AWAITING INPUT","AWAITING INPUT",M1603="CONTINUOUS OPT OUT","",M1603="CONTINUOUS CAREER BREAK","",M1603="CONTINUOUS PARTNERSHIP","")</f>
        <v>AWAITING INPUT</v>
      </c>
      <c r="S1603" s="11" t="str">
        <f t="shared" si="76"/>
        <v/>
      </c>
    </row>
    <row r="1604" spans="1:19" ht="20.25" x14ac:dyDescent="0.25">
      <c r="A1604" s="46"/>
      <c r="B1604" s="46"/>
      <c r="C1604" s="46"/>
      <c r="D1604" s="46"/>
      <c r="E1604" s="46"/>
      <c r="F1604" s="46"/>
      <c r="G1604" s="46"/>
      <c r="H1604" s="46"/>
      <c r="J1604" s="16"/>
      <c r="K1604" s="16"/>
      <c r="L1604" s="16"/>
      <c r="M1604" s="11" t="str">
        <f t="shared" si="78"/>
        <v>AWAITING INPUT</v>
      </c>
      <c r="O1604" s="15"/>
      <c r="P1604" s="13" t="str">
        <f t="shared" si="77"/>
        <v>←</v>
      </c>
      <c r="Q1604" s="7" t="str" cm="1">
        <f t="array" ref="Q1604">_xlfn.IFS(M1604="ACTIVE","",M1604="LEAVER","ENTER DOL",M1604="LEAVER @ 31/03","ENTER DOL",M1604="OPT OUT","ENTER OPT OUT DATE",M1604="CAREER BREAK","ENTER START DATE OF CAREER BREAK",M1604="DEATH IN SERVICE","ENTER DATE OF DEATH",M1604="SWITCH TO PARTNERSHIP","ENTER SWITCH DATE",M1604="SWITCH TO ALPHA","ENTER SWITCH DATE",M1604="NEW JOINER","ENTER EMPLOYMENT START DATE",M1604="OPT IN","ENTER OPT IN DATE",M1604="NEW JOINER / LEAVER","ENTER START DATE AND DOL",M1604="NEW JOINER / OPT OUT","ENTER START DATE AND DATE OF OPT OUT",M1604="NEW JOINER / PARTNERSHIP","ENTER START DATE AND DATE OF SWITCH TO PARTNERSHIP",M1604="LEAVER FROM CAREER BREAK","ENTER DOL",M1604="LEAVER FROM OPT OUT","ENTER DOL",M1604="LEAVER FROM PARTNERSHIP","ENTER DOL",M1604="RETURN FROM CAREER BREAK","ENTER RETURN BACK DATE",M1604="INVALID COMBINATION","REVIEW INPUT",M1604="AWAITING INPUT","AWAITING INPUT",M1604="CONTINUOUS OPT OUT","",M1604="CONTINUOUS CAREER BREAK","",M1604="CONTINUOUS PARTNERSHIP","")</f>
        <v>AWAITING INPUT</v>
      </c>
      <c r="S1604" s="11" t="str">
        <f t="shared" si="76"/>
        <v/>
      </c>
    </row>
    <row r="1605" spans="1:19" ht="20.25" x14ac:dyDescent="0.25">
      <c r="A1605" s="46"/>
      <c r="B1605" s="46"/>
      <c r="C1605" s="46"/>
      <c r="D1605" s="46"/>
      <c r="E1605" s="46"/>
      <c r="F1605" s="46"/>
      <c r="G1605" s="46"/>
      <c r="H1605" s="46"/>
      <c r="J1605" s="16"/>
      <c r="K1605" s="16"/>
      <c r="L1605" s="16"/>
      <c r="M1605" s="11" t="str">
        <f t="shared" si="78"/>
        <v>AWAITING INPUT</v>
      </c>
      <c r="O1605" s="15"/>
      <c r="P1605" s="13" t="str">
        <f t="shared" si="77"/>
        <v>←</v>
      </c>
      <c r="Q1605" s="7" t="str" cm="1">
        <f t="array" ref="Q1605">_xlfn.IFS(M1605="ACTIVE","",M1605="LEAVER","ENTER DOL",M1605="LEAVER @ 31/03","ENTER DOL",M1605="OPT OUT","ENTER OPT OUT DATE",M1605="CAREER BREAK","ENTER START DATE OF CAREER BREAK",M1605="DEATH IN SERVICE","ENTER DATE OF DEATH",M1605="SWITCH TO PARTNERSHIP","ENTER SWITCH DATE",M1605="SWITCH TO ALPHA","ENTER SWITCH DATE",M1605="NEW JOINER","ENTER EMPLOYMENT START DATE",M1605="OPT IN","ENTER OPT IN DATE",M1605="NEW JOINER / LEAVER","ENTER START DATE AND DOL",M1605="NEW JOINER / OPT OUT","ENTER START DATE AND DATE OF OPT OUT",M1605="NEW JOINER / PARTNERSHIP","ENTER START DATE AND DATE OF SWITCH TO PARTNERSHIP",M1605="LEAVER FROM CAREER BREAK","ENTER DOL",M1605="LEAVER FROM OPT OUT","ENTER DOL",M1605="LEAVER FROM PARTNERSHIP","ENTER DOL",M1605="RETURN FROM CAREER BREAK","ENTER RETURN BACK DATE",M1605="INVALID COMBINATION","REVIEW INPUT",M1605="AWAITING INPUT","AWAITING INPUT",M1605="CONTINUOUS OPT OUT","",M1605="CONTINUOUS CAREER BREAK","",M1605="CONTINUOUS PARTNERSHIP","")</f>
        <v>AWAITING INPUT</v>
      </c>
      <c r="S1605" s="11" t="str">
        <f t="shared" si="76"/>
        <v/>
      </c>
    </row>
    <row r="1606" spans="1:19" ht="20.25" x14ac:dyDescent="0.25">
      <c r="A1606" s="46"/>
      <c r="B1606" s="46"/>
      <c r="C1606" s="46"/>
      <c r="D1606" s="46"/>
      <c r="E1606" s="46"/>
      <c r="F1606" s="46"/>
      <c r="G1606" s="46"/>
      <c r="H1606" s="46"/>
      <c r="J1606" s="16"/>
      <c r="K1606" s="16"/>
      <c r="L1606" s="16"/>
      <c r="M1606" s="11" t="str">
        <f t="shared" si="78"/>
        <v>AWAITING INPUT</v>
      </c>
      <c r="O1606" s="15"/>
      <c r="P1606" s="13" t="str">
        <f t="shared" si="77"/>
        <v>←</v>
      </c>
      <c r="Q1606" s="7" t="str" cm="1">
        <f t="array" ref="Q1606">_xlfn.IFS(M1606="ACTIVE","",M1606="LEAVER","ENTER DOL",M1606="LEAVER @ 31/03","ENTER DOL",M1606="OPT OUT","ENTER OPT OUT DATE",M1606="CAREER BREAK","ENTER START DATE OF CAREER BREAK",M1606="DEATH IN SERVICE","ENTER DATE OF DEATH",M1606="SWITCH TO PARTNERSHIP","ENTER SWITCH DATE",M1606="SWITCH TO ALPHA","ENTER SWITCH DATE",M1606="NEW JOINER","ENTER EMPLOYMENT START DATE",M1606="OPT IN","ENTER OPT IN DATE",M1606="NEW JOINER / LEAVER","ENTER START DATE AND DOL",M1606="NEW JOINER / OPT OUT","ENTER START DATE AND DATE OF OPT OUT",M1606="NEW JOINER / PARTNERSHIP","ENTER START DATE AND DATE OF SWITCH TO PARTNERSHIP",M1606="LEAVER FROM CAREER BREAK","ENTER DOL",M1606="LEAVER FROM OPT OUT","ENTER DOL",M1606="LEAVER FROM PARTNERSHIP","ENTER DOL",M1606="RETURN FROM CAREER BREAK","ENTER RETURN BACK DATE",M1606="INVALID COMBINATION","REVIEW INPUT",M1606="AWAITING INPUT","AWAITING INPUT",M1606="CONTINUOUS OPT OUT","",M1606="CONTINUOUS CAREER BREAK","",M1606="CONTINUOUS PARTNERSHIP","")</f>
        <v>AWAITING INPUT</v>
      </c>
      <c r="S1606" s="11" t="str">
        <f t="shared" si="76"/>
        <v/>
      </c>
    </row>
    <row r="1607" spans="1:19" ht="20.25" x14ac:dyDescent="0.25">
      <c r="A1607" s="46"/>
      <c r="B1607" s="46"/>
      <c r="C1607" s="46"/>
      <c r="D1607" s="46"/>
      <c r="E1607" s="46"/>
      <c r="F1607" s="46"/>
      <c r="G1607" s="46"/>
      <c r="H1607" s="46"/>
      <c r="J1607" s="16"/>
      <c r="K1607" s="16"/>
      <c r="L1607" s="16"/>
      <c r="M1607" s="11" t="str">
        <f t="shared" si="78"/>
        <v>AWAITING INPUT</v>
      </c>
      <c r="O1607" s="15"/>
      <c r="P1607" s="13" t="str">
        <f t="shared" si="77"/>
        <v>←</v>
      </c>
      <c r="Q1607" s="7" t="str" cm="1">
        <f t="array" ref="Q1607">_xlfn.IFS(M1607="ACTIVE","",M1607="LEAVER","ENTER DOL",M1607="LEAVER @ 31/03","ENTER DOL",M1607="OPT OUT","ENTER OPT OUT DATE",M1607="CAREER BREAK","ENTER START DATE OF CAREER BREAK",M1607="DEATH IN SERVICE","ENTER DATE OF DEATH",M1607="SWITCH TO PARTNERSHIP","ENTER SWITCH DATE",M1607="SWITCH TO ALPHA","ENTER SWITCH DATE",M1607="NEW JOINER","ENTER EMPLOYMENT START DATE",M1607="OPT IN","ENTER OPT IN DATE",M1607="NEW JOINER / LEAVER","ENTER START DATE AND DOL",M1607="NEW JOINER / OPT OUT","ENTER START DATE AND DATE OF OPT OUT",M1607="NEW JOINER / PARTNERSHIP","ENTER START DATE AND DATE OF SWITCH TO PARTNERSHIP",M1607="LEAVER FROM CAREER BREAK","ENTER DOL",M1607="LEAVER FROM OPT OUT","ENTER DOL",M1607="LEAVER FROM PARTNERSHIP","ENTER DOL",M1607="RETURN FROM CAREER BREAK","ENTER RETURN BACK DATE",M1607="INVALID COMBINATION","REVIEW INPUT",M1607="AWAITING INPUT","AWAITING INPUT",M1607="CONTINUOUS OPT OUT","",M1607="CONTINUOUS CAREER BREAK","",M1607="CONTINUOUS PARTNERSHIP","")</f>
        <v>AWAITING INPUT</v>
      </c>
      <c r="S1607" s="11" t="str">
        <f t="shared" si="76"/>
        <v/>
      </c>
    </row>
    <row r="1608" spans="1:19" ht="20.25" x14ac:dyDescent="0.25">
      <c r="A1608" s="46"/>
      <c r="B1608" s="46"/>
      <c r="C1608" s="46"/>
      <c r="D1608" s="46"/>
      <c r="E1608" s="46"/>
      <c r="F1608" s="46"/>
      <c r="G1608" s="46"/>
      <c r="H1608" s="46"/>
      <c r="J1608" s="16"/>
      <c r="K1608" s="16"/>
      <c r="L1608" s="16"/>
      <c r="M1608" s="11" t="str">
        <f t="shared" si="78"/>
        <v>AWAITING INPUT</v>
      </c>
      <c r="O1608" s="15"/>
      <c r="P1608" s="13" t="str">
        <f t="shared" si="77"/>
        <v>←</v>
      </c>
      <c r="Q1608" s="7" t="str" cm="1">
        <f t="array" ref="Q1608">_xlfn.IFS(M1608="ACTIVE","",M1608="LEAVER","ENTER DOL",M1608="LEAVER @ 31/03","ENTER DOL",M1608="OPT OUT","ENTER OPT OUT DATE",M1608="CAREER BREAK","ENTER START DATE OF CAREER BREAK",M1608="DEATH IN SERVICE","ENTER DATE OF DEATH",M1608="SWITCH TO PARTNERSHIP","ENTER SWITCH DATE",M1608="SWITCH TO ALPHA","ENTER SWITCH DATE",M1608="NEW JOINER","ENTER EMPLOYMENT START DATE",M1608="OPT IN","ENTER OPT IN DATE",M1608="NEW JOINER / LEAVER","ENTER START DATE AND DOL",M1608="NEW JOINER / OPT OUT","ENTER START DATE AND DATE OF OPT OUT",M1608="NEW JOINER / PARTNERSHIP","ENTER START DATE AND DATE OF SWITCH TO PARTNERSHIP",M1608="LEAVER FROM CAREER BREAK","ENTER DOL",M1608="LEAVER FROM OPT OUT","ENTER DOL",M1608="LEAVER FROM PARTNERSHIP","ENTER DOL",M1608="RETURN FROM CAREER BREAK","ENTER RETURN BACK DATE",M1608="INVALID COMBINATION","REVIEW INPUT",M1608="AWAITING INPUT","AWAITING INPUT",M1608="CONTINUOUS OPT OUT","",M1608="CONTINUOUS CAREER BREAK","",M1608="CONTINUOUS PARTNERSHIP","")</f>
        <v>AWAITING INPUT</v>
      </c>
      <c r="S1608" s="11" t="str">
        <f t="shared" si="76"/>
        <v/>
      </c>
    </row>
    <row r="1609" spans="1:19" ht="20.25" x14ac:dyDescent="0.25">
      <c r="A1609" s="46"/>
      <c r="B1609" s="46"/>
      <c r="C1609" s="46"/>
      <c r="D1609" s="46"/>
      <c r="E1609" s="46"/>
      <c r="F1609" s="46"/>
      <c r="G1609" s="46"/>
      <c r="H1609" s="46"/>
      <c r="J1609" s="16"/>
      <c r="K1609" s="16"/>
      <c r="L1609" s="16"/>
      <c r="M1609" s="11" t="str">
        <f t="shared" si="78"/>
        <v>AWAITING INPUT</v>
      </c>
      <c r="O1609" s="15"/>
      <c r="P1609" s="13" t="str">
        <f t="shared" si="77"/>
        <v>←</v>
      </c>
      <c r="Q1609" s="7" t="str" cm="1">
        <f t="array" ref="Q1609">_xlfn.IFS(M1609="ACTIVE","",M1609="LEAVER","ENTER DOL",M1609="LEAVER @ 31/03","ENTER DOL",M1609="OPT OUT","ENTER OPT OUT DATE",M1609="CAREER BREAK","ENTER START DATE OF CAREER BREAK",M1609="DEATH IN SERVICE","ENTER DATE OF DEATH",M1609="SWITCH TO PARTNERSHIP","ENTER SWITCH DATE",M1609="SWITCH TO ALPHA","ENTER SWITCH DATE",M1609="NEW JOINER","ENTER EMPLOYMENT START DATE",M1609="OPT IN","ENTER OPT IN DATE",M1609="NEW JOINER / LEAVER","ENTER START DATE AND DOL",M1609="NEW JOINER / OPT OUT","ENTER START DATE AND DATE OF OPT OUT",M1609="NEW JOINER / PARTNERSHIP","ENTER START DATE AND DATE OF SWITCH TO PARTNERSHIP",M1609="LEAVER FROM CAREER BREAK","ENTER DOL",M1609="LEAVER FROM OPT OUT","ENTER DOL",M1609="LEAVER FROM PARTNERSHIP","ENTER DOL",M1609="RETURN FROM CAREER BREAK","ENTER RETURN BACK DATE",M1609="INVALID COMBINATION","REVIEW INPUT",M1609="AWAITING INPUT","AWAITING INPUT",M1609="CONTINUOUS OPT OUT","",M1609="CONTINUOUS CAREER BREAK","",M1609="CONTINUOUS PARTNERSHIP","")</f>
        <v>AWAITING INPUT</v>
      </c>
      <c r="S1609" s="11" t="str">
        <f t="shared" ref="S1609:S1672" si="79">IF(AND($J1609="ACTIVE",$K1609="ACTIVE"),"A -&gt; A",IF(AND($J1609="INACTIVE",$K1609="ACTIVE"),"I -&gt; A",IF(AND($J1609="ACTIVE",$K1609="INACTIVE"),"A -&gt; I",IF(AND($J1609="INACTIVE",$K1609="INACTIVE"),"I -&gt; I",""))))</f>
        <v/>
      </c>
    </row>
    <row r="1610" spans="1:19" ht="20.25" x14ac:dyDescent="0.25">
      <c r="A1610" s="46"/>
      <c r="B1610" s="46"/>
      <c r="C1610" s="46"/>
      <c r="D1610" s="46"/>
      <c r="E1610" s="46"/>
      <c r="F1610" s="46"/>
      <c r="G1610" s="46"/>
      <c r="H1610" s="46"/>
      <c r="J1610" s="16"/>
      <c r="K1610" s="16"/>
      <c r="L1610" s="16"/>
      <c r="M1610" s="11" t="str">
        <f t="shared" si="78"/>
        <v>AWAITING INPUT</v>
      </c>
      <c r="O1610" s="15"/>
      <c r="P1610" s="13" t="str">
        <f t="shared" si="77"/>
        <v>←</v>
      </c>
      <c r="Q1610" s="7" t="str" cm="1">
        <f t="array" ref="Q1610">_xlfn.IFS(M1610="ACTIVE","",M1610="LEAVER","ENTER DOL",M1610="LEAVER @ 31/03","ENTER DOL",M1610="OPT OUT","ENTER OPT OUT DATE",M1610="CAREER BREAK","ENTER START DATE OF CAREER BREAK",M1610="DEATH IN SERVICE","ENTER DATE OF DEATH",M1610="SWITCH TO PARTNERSHIP","ENTER SWITCH DATE",M1610="SWITCH TO ALPHA","ENTER SWITCH DATE",M1610="NEW JOINER","ENTER EMPLOYMENT START DATE",M1610="OPT IN","ENTER OPT IN DATE",M1610="NEW JOINER / LEAVER","ENTER START DATE AND DOL",M1610="NEW JOINER / OPT OUT","ENTER START DATE AND DATE OF OPT OUT",M1610="NEW JOINER / PARTNERSHIP","ENTER START DATE AND DATE OF SWITCH TO PARTNERSHIP",M1610="LEAVER FROM CAREER BREAK","ENTER DOL",M1610="LEAVER FROM OPT OUT","ENTER DOL",M1610="LEAVER FROM PARTNERSHIP","ENTER DOL",M1610="RETURN FROM CAREER BREAK","ENTER RETURN BACK DATE",M1610="INVALID COMBINATION","REVIEW INPUT",M1610="AWAITING INPUT","AWAITING INPUT",M1610="CONTINUOUS OPT OUT","",M1610="CONTINUOUS CAREER BREAK","",M1610="CONTINUOUS PARTNERSHIP","")</f>
        <v>AWAITING INPUT</v>
      </c>
      <c r="S1610" s="11" t="str">
        <f t="shared" si="79"/>
        <v/>
      </c>
    </row>
    <row r="1611" spans="1:19" ht="20.25" x14ac:dyDescent="0.25">
      <c r="A1611" s="46"/>
      <c r="B1611" s="46"/>
      <c r="C1611" s="46"/>
      <c r="D1611" s="46"/>
      <c r="E1611" s="46"/>
      <c r="F1611" s="46"/>
      <c r="G1611" s="46"/>
      <c r="H1611" s="46"/>
      <c r="J1611" s="16"/>
      <c r="K1611" s="16"/>
      <c r="L1611" s="16"/>
      <c r="M1611" s="11" t="str">
        <f t="shared" si="78"/>
        <v>AWAITING INPUT</v>
      </c>
      <c r="O1611" s="15"/>
      <c r="P1611" s="13" t="str">
        <f t="shared" ref="P1611:P1674" si="80">IF(Q1611&lt;&gt;"","←","")</f>
        <v>←</v>
      </c>
      <c r="Q1611" s="7" t="str" cm="1">
        <f t="array" ref="Q1611">_xlfn.IFS(M1611="ACTIVE","",M1611="LEAVER","ENTER DOL",M1611="LEAVER @ 31/03","ENTER DOL",M1611="OPT OUT","ENTER OPT OUT DATE",M1611="CAREER BREAK","ENTER START DATE OF CAREER BREAK",M1611="DEATH IN SERVICE","ENTER DATE OF DEATH",M1611="SWITCH TO PARTNERSHIP","ENTER SWITCH DATE",M1611="SWITCH TO ALPHA","ENTER SWITCH DATE",M1611="NEW JOINER","ENTER EMPLOYMENT START DATE",M1611="OPT IN","ENTER OPT IN DATE",M1611="NEW JOINER / LEAVER","ENTER START DATE AND DOL",M1611="NEW JOINER / OPT OUT","ENTER START DATE AND DATE OF OPT OUT",M1611="NEW JOINER / PARTNERSHIP","ENTER START DATE AND DATE OF SWITCH TO PARTNERSHIP",M1611="LEAVER FROM CAREER BREAK","ENTER DOL",M1611="LEAVER FROM OPT OUT","ENTER DOL",M1611="LEAVER FROM PARTNERSHIP","ENTER DOL",M1611="RETURN FROM CAREER BREAK","ENTER RETURN BACK DATE",M1611="INVALID COMBINATION","REVIEW INPUT",M1611="AWAITING INPUT","AWAITING INPUT",M1611="CONTINUOUS OPT OUT","",M1611="CONTINUOUS CAREER BREAK","",M1611="CONTINUOUS PARTNERSHIP","")</f>
        <v>AWAITING INPUT</v>
      </c>
      <c r="S1611" s="11" t="str">
        <f t="shared" si="79"/>
        <v/>
      </c>
    </row>
    <row r="1612" spans="1:19" ht="20.25" x14ac:dyDescent="0.25">
      <c r="A1612" s="46"/>
      <c r="B1612" s="46"/>
      <c r="C1612" s="46"/>
      <c r="D1612" s="46"/>
      <c r="E1612" s="46"/>
      <c r="F1612" s="46"/>
      <c r="G1612" s="46"/>
      <c r="H1612" s="46"/>
      <c r="J1612" s="16"/>
      <c r="K1612" s="16"/>
      <c r="L1612" s="16"/>
      <c r="M1612" s="11" t="str">
        <f t="shared" si="78"/>
        <v>AWAITING INPUT</v>
      </c>
      <c r="O1612" s="15"/>
      <c r="P1612" s="13" t="str">
        <f t="shared" si="80"/>
        <v>←</v>
      </c>
      <c r="Q1612" s="7" t="str" cm="1">
        <f t="array" ref="Q1612">_xlfn.IFS(M1612="ACTIVE","",M1612="LEAVER","ENTER DOL",M1612="LEAVER @ 31/03","ENTER DOL",M1612="OPT OUT","ENTER OPT OUT DATE",M1612="CAREER BREAK","ENTER START DATE OF CAREER BREAK",M1612="DEATH IN SERVICE","ENTER DATE OF DEATH",M1612="SWITCH TO PARTNERSHIP","ENTER SWITCH DATE",M1612="SWITCH TO ALPHA","ENTER SWITCH DATE",M1612="NEW JOINER","ENTER EMPLOYMENT START DATE",M1612="OPT IN","ENTER OPT IN DATE",M1612="NEW JOINER / LEAVER","ENTER START DATE AND DOL",M1612="NEW JOINER / OPT OUT","ENTER START DATE AND DATE OF OPT OUT",M1612="NEW JOINER / PARTNERSHIP","ENTER START DATE AND DATE OF SWITCH TO PARTNERSHIP",M1612="LEAVER FROM CAREER BREAK","ENTER DOL",M1612="LEAVER FROM OPT OUT","ENTER DOL",M1612="LEAVER FROM PARTNERSHIP","ENTER DOL",M1612="RETURN FROM CAREER BREAK","ENTER RETURN BACK DATE",M1612="INVALID COMBINATION","REVIEW INPUT",M1612="AWAITING INPUT","AWAITING INPUT",M1612="CONTINUOUS OPT OUT","",M1612="CONTINUOUS CAREER BREAK","",M1612="CONTINUOUS PARTNERSHIP","")</f>
        <v>AWAITING INPUT</v>
      </c>
      <c r="S1612" s="11" t="str">
        <f t="shared" si="79"/>
        <v/>
      </c>
    </row>
    <row r="1613" spans="1:19" ht="20.25" x14ac:dyDescent="0.25">
      <c r="A1613" s="46"/>
      <c r="B1613" s="46"/>
      <c r="C1613" s="46"/>
      <c r="D1613" s="46"/>
      <c r="E1613" s="46"/>
      <c r="F1613" s="46"/>
      <c r="G1613" s="46"/>
      <c r="H1613" s="46"/>
      <c r="J1613" s="16"/>
      <c r="K1613" s="16"/>
      <c r="L1613" s="16"/>
      <c r="M1613" s="11" t="str">
        <f t="shared" si="78"/>
        <v>AWAITING INPUT</v>
      </c>
      <c r="O1613" s="15"/>
      <c r="P1613" s="13" t="str">
        <f t="shared" si="80"/>
        <v>←</v>
      </c>
      <c r="Q1613" s="7" t="str" cm="1">
        <f t="array" ref="Q1613">_xlfn.IFS(M1613="ACTIVE","",M1613="LEAVER","ENTER DOL",M1613="LEAVER @ 31/03","ENTER DOL",M1613="OPT OUT","ENTER OPT OUT DATE",M1613="CAREER BREAK","ENTER START DATE OF CAREER BREAK",M1613="DEATH IN SERVICE","ENTER DATE OF DEATH",M1613="SWITCH TO PARTNERSHIP","ENTER SWITCH DATE",M1613="SWITCH TO ALPHA","ENTER SWITCH DATE",M1613="NEW JOINER","ENTER EMPLOYMENT START DATE",M1613="OPT IN","ENTER OPT IN DATE",M1613="NEW JOINER / LEAVER","ENTER START DATE AND DOL",M1613="NEW JOINER / OPT OUT","ENTER START DATE AND DATE OF OPT OUT",M1613="NEW JOINER / PARTNERSHIP","ENTER START DATE AND DATE OF SWITCH TO PARTNERSHIP",M1613="LEAVER FROM CAREER BREAK","ENTER DOL",M1613="LEAVER FROM OPT OUT","ENTER DOL",M1613="LEAVER FROM PARTNERSHIP","ENTER DOL",M1613="RETURN FROM CAREER BREAK","ENTER RETURN BACK DATE",M1613="INVALID COMBINATION","REVIEW INPUT",M1613="AWAITING INPUT","AWAITING INPUT",M1613="CONTINUOUS OPT OUT","",M1613="CONTINUOUS CAREER BREAK","",M1613="CONTINUOUS PARTNERSHIP","")</f>
        <v>AWAITING INPUT</v>
      </c>
      <c r="S1613" s="11" t="str">
        <f t="shared" si="79"/>
        <v/>
      </c>
    </row>
    <row r="1614" spans="1:19" ht="20.25" x14ac:dyDescent="0.25">
      <c r="A1614" s="46"/>
      <c r="B1614" s="46"/>
      <c r="C1614" s="46"/>
      <c r="D1614" s="46"/>
      <c r="E1614" s="46"/>
      <c r="F1614" s="46"/>
      <c r="G1614" s="46"/>
      <c r="H1614" s="46"/>
      <c r="J1614" s="16"/>
      <c r="K1614" s="16"/>
      <c r="L1614" s="16"/>
      <c r="M1614" s="11" t="str">
        <f t="shared" si="78"/>
        <v>AWAITING INPUT</v>
      </c>
      <c r="O1614" s="15"/>
      <c r="P1614" s="13" t="str">
        <f t="shared" si="80"/>
        <v>←</v>
      </c>
      <c r="Q1614" s="7" t="str" cm="1">
        <f t="array" ref="Q1614">_xlfn.IFS(M1614="ACTIVE","",M1614="LEAVER","ENTER DOL",M1614="LEAVER @ 31/03","ENTER DOL",M1614="OPT OUT","ENTER OPT OUT DATE",M1614="CAREER BREAK","ENTER START DATE OF CAREER BREAK",M1614="DEATH IN SERVICE","ENTER DATE OF DEATH",M1614="SWITCH TO PARTNERSHIP","ENTER SWITCH DATE",M1614="SWITCH TO ALPHA","ENTER SWITCH DATE",M1614="NEW JOINER","ENTER EMPLOYMENT START DATE",M1614="OPT IN","ENTER OPT IN DATE",M1614="NEW JOINER / LEAVER","ENTER START DATE AND DOL",M1614="NEW JOINER / OPT OUT","ENTER START DATE AND DATE OF OPT OUT",M1614="NEW JOINER / PARTNERSHIP","ENTER START DATE AND DATE OF SWITCH TO PARTNERSHIP",M1614="LEAVER FROM CAREER BREAK","ENTER DOL",M1614="LEAVER FROM OPT OUT","ENTER DOL",M1614="LEAVER FROM PARTNERSHIP","ENTER DOL",M1614="RETURN FROM CAREER BREAK","ENTER RETURN BACK DATE",M1614="INVALID COMBINATION","REVIEW INPUT",M1614="AWAITING INPUT","AWAITING INPUT",M1614="CONTINUOUS OPT OUT","",M1614="CONTINUOUS CAREER BREAK","",M1614="CONTINUOUS PARTNERSHIP","")</f>
        <v>AWAITING INPUT</v>
      </c>
      <c r="S1614" s="11" t="str">
        <f t="shared" si="79"/>
        <v/>
      </c>
    </row>
    <row r="1615" spans="1:19" ht="20.25" x14ac:dyDescent="0.25">
      <c r="A1615" s="46"/>
      <c r="B1615" s="46"/>
      <c r="C1615" s="46"/>
      <c r="D1615" s="46"/>
      <c r="E1615" s="46"/>
      <c r="F1615" s="46"/>
      <c r="G1615" s="46"/>
      <c r="H1615" s="46"/>
      <c r="J1615" s="16"/>
      <c r="K1615" s="16"/>
      <c r="L1615" s="16"/>
      <c r="M1615" s="11" t="str">
        <f t="shared" si="78"/>
        <v>AWAITING INPUT</v>
      </c>
      <c r="O1615" s="15"/>
      <c r="P1615" s="13" t="str">
        <f t="shared" si="80"/>
        <v>←</v>
      </c>
      <c r="Q1615" s="7" t="str" cm="1">
        <f t="array" ref="Q1615">_xlfn.IFS(M1615="ACTIVE","",M1615="LEAVER","ENTER DOL",M1615="LEAVER @ 31/03","ENTER DOL",M1615="OPT OUT","ENTER OPT OUT DATE",M1615="CAREER BREAK","ENTER START DATE OF CAREER BREAK",M1615="DEATH IN SERVICE","ENTER DATE OF DEATH",M1615="SWITCH TO PARTNERSHIP","ENTER SWITCH DATE",M1615="SWITCH TO ALPHA","ENTER SWITCH DATE",M1615="NEW JOINER","ENTER EMPLOYMENT START DATE",M1615="OPT IN","ENTER OPT IN DATE",M1615="NEW JOINER / LEAVER","ENTER START DATE AND DOL",M1615="NEW JOINER / OPT OUT","ENTER START DATE AND DATE OF OPT OUT",M1615="NEW JOINER / PARTNERSHIP","ENTER START DATE AND DATE OF SWITCH TO PARTNERSHIP",M1615="LEAVER FROM CAREER BREAK","ENTER DOL",M1615="LEAVER FROM OPT OUT","ENTER DOL",M1615="LEAVER FROM PARTNERSHIP","ENTER DOL",M1615="RETURN FROM CAREER BREAK","ENTER RETURN BACK DATE",M1615="INVALID COMBINATION","REVIEW INPUT",M1615="AWAITING INPUT","AWAITING INPUT",M1615="CONTINUOUS OPT OUT","",M1615="CONTINUOUS CAREER BREAK","",M1615="CONTINUOUS PARTNERSHIP","")</f>
        <v>AWAITING INPUT</v>
      </c>
      <c r="S1615" s="11" t="str">
        <f t="shared" si="79"/>
        <v/>
      </c>
    </row>
    <row r="1616" spans="1:19" ht="20.25" x14ac:dyDescent="0.25">
      <c r="A1616" s="46"/>
      <c r="B1616" s="46"/>
      <c r="C1616" s="46"/>
      <c r="D1616" s="46"/>
      <c r="E1616" s="46"/>
      <c r="F1616" s="46"/>
      <c r="G1616" s="46"/>
      <c r="H1616" s="46"/>
      <c r="J1616" s="16"/>
      <c r="K1616" s="16"/>
      <c r="L1616" s="16"/>
      <c r="M1616" s="11" t="str">
        <f t="shared" si="78"/>
        <v>AWAITING INPUT</v>
      </c>
      <c r="O1616" s="15"/>
      <c r="P1616" s="13" t="str">
        <f t="shared" si="80"/>
        <v>←</v>
      </c>
      <c r="Q1616" s="7" t="str" cm="1">
        <f t="array" ref="Q1616">_xlfn.IFS(M1616="ACTIVE","",M1616="LEAVER","ENTER DOL",M1616="LEAVER @ 31/03","ENTER DOL",M1616="OPT OUT","ENTER OPT OUT DATE",M1616="CAREER BREAK","ENTER START DATE OF CAREER BREAK",M1616="DEATH IN SERVICE","ENTER DATE OF DEATH",M1616="SWITCH TO PARTNERSHIP","ENTER SWITCH DATE",M1616="SWITCH TO ALPHA","ENTER SWITCH DATE",M1616="NEW JOINER","ENTER EMPLOYMENT START DATE",M1616="OPT IN","ENTER OPT IN DATE",M1616="NEW JOINER / LEAVER","ENTER START DATE AND DOL",M1616="NEW JOINER / OPT OUT","ENTER START DATE AND DATE OF OPT OUT",M1616="NEW JOINER / PARTNERSHIP","ENTER START DATE AND DATE OF SWITCH TO PARTNERSHIP",M1616="LEAVER FROM CAREER BREAK","ENTER DOL",M1616="LEAVER FROM OPT OUT","ENTER DOL",M1616="LEAVER FROM PARTNERSHIP","ENTER DOL",M1616="RETURN FROM CAREER BREAK","ENTER RETURN BACK DATE",M1616="INVALID COMBINATION","REVIEW INPUT",M1616="AWAITING INPUT","AWAITING INPUT",M1616="CONTINUOUS OPT OUT","",M1616="CONTINUOUS CAREER BREAK","",M1616="CONTINUOUS PARTNERSHIP","")</f>
        <v>AWAITING INPUT</v>
      </c>
      <c r="S1616" s="11" t="str">
        <f t="shared" si="79"/>
        <v/>
      </c>
    </row>
    <row r="1617" spans="1:19" ht="20.25" x14ac:dyDescent="0.25">
      <c r="A1617" s="46"/>
      <c r="B1617" s="46"/>
      <c r="C1617" s="46"/>
      <c r="D1617" s="46"/>
      <c r="E1617" s="46"/>
      <c r="F1617" s="46"/>
      <c r="G1617" s="46"/>
      <c r="H1617" s="46"/>
      <c r="J1617" s="16"/>
      <c r="K1617" s="16"/>
      <c r="L1617" s="16"/>
      <c r="M1617" s="11" t="str">
        <f t="shared" si="78"/>
        <v>AWAITING INPUT</v>
      </c>
      <c r="O1617" s="15"/>
      <c r="P1617" s="13" t="str">
        <f t="shared" si="80"/>
        <v>←</v>
      </c>
      <c r="Q1617" s="7" t="str" cm="1">
        <f t="array" ref="Q1617">_xlfn.IFS(M1617="ACTIVE","",M1617="LEAVER","ENTER DOL",M1617="LEAVER @ 31/03","ENTER DOL",M1617="OPT OUT","ENTER OPT OUT DATE",M1617="CAREER BREAK","ENTER START DATE OF CAREER BREAK",M1617="DEATH IN SERVICE","ENTER DATE OF DEATH",M1617="SWITCH TO PARTNERSHIP","ENTER SWITCH DATE",M1617="SWITCH TO ALPHA","ENTER SWITCH DATE",M1617="NEW JOINER","ENTER EMPLOYMENT START DATE",M1617="OPT IN","ENTER OPT IN DATE",M1617="NEW JOINER / LEAVER","ENTER START DATE AND DOL",M1617="NEW JOINER / OPT OUT","ENTER START DATE AND DATE OF OPT OUT",M1617="NEW JOINER / PARTNERSHIP","ENTER START DATE AND DATE OF SWITCH TO PARTNERSHIP",M1617="LEAVER FROM CAREER BREAK","ENTER DOL",M1617="LEAVER FROM OPT OUT","ENTER DOL",M1617="LEAVER FROM PARTNERSHIP","ENTER DOL",M1617="RETURN FROM CAREER BREAK","ENTER RETURN BACK DATE",M1617="INVALID COMBINATION","REVIEW INPUT",M1617="AWAITING INPUT","AWAITING INPUT",M1617="CONTINUOUS OPT OUT","",M1617="CONTINUOUS CAREER BREAK","",M1617="CONTINUOUS PARTNERSHIP","")</f>
        <v>AWAITING INPUT</v>
      </c>
      <c r="S1617" s="11" t="str">
        <f t="shared" si="79"/>
        <v/>
      </c>
    </row>
    <row r="1618" spans="1:19" ht="20.25" x14ac:dyDescent="0.25">
      <c r="A1618" s="46"/>
      <c r="B1618" s="46"/>
      <c r="C1618" s="46"/>
      <c r="D1618" s="46"/>
      <c r="E1618" s="46"/>
      <c r="F1618" s="46"/>
      <c r="G1618" s="46"/>
      <c r="H1618" s="46"/>
      <c r="J1618" s="16"/>
      <c r="K1618" s="16"/>
      <c r="L1618" s="16"/>
      <c r="M1618" s="11" t="str">
        <f t="shared" si="78"/>
        <v>AWAITING INPUT</v>
      </c>
      <c r="O1618" s="15"/>
      <c r="P1618" s="13" t="str">
        <f t="shared" si="80"/>
        <v>←</v>
      </c>
      <c r="Q1618" s="7" t="str" cm="1">
        <f t="array" ref="Q1618">_xlfn.IFS(M1618="ACTIVE","",M1618="LEAVER","ENTER DOL",M1618="LEAVER @ 31/03","ENTER DOL",M1618="OPT OUT","ENTER OPT OUT DATE",M1618="CAREER BREAK","ENTER START DATE OF CAREER BREAK",M1618="DEATH IN SERVICE","ENTER DATE OF DEATH",M1618="SWITCH TO PARTNERSHIP","ENTER SWITCH DATE",M1618="SWITCH TO ALPHA","ENTER SWITCH DATE",M1618="NEW JOINER","ENTER EMPLOYMENT START DATE",M1618="OPT IN","ENTER OPT IN DATE",M1618="NEW JOINER / LEAVER","ENTER START DATE AND DOL",M1618="NEW JOINER / OPT OUT","ENTER START DATE AND DATE OF OPT OUT",M1618="NEW JOINER / PARTNERSHIP","ENTER START DATE AND DATE OF SWITCH TO PARTNERSHIP",M1618="LEAVER FROM CAREER BREAK","ENTER DOL",M1618="LEAVER FROM OPT OUT","ENTER DOL",M1618="LEAVER FROM PARTNERSHIP","ENTER DOL",M1618="RETURN FROM CAREER BREAK","ENTER RETURN BACK DATE",M1618="INVALID COMBINATION","REVIEW INPUT",M1618="AWAITING INPUT","AWAITING INPUT",M1618="CONTINUOUS OPT OUT","",M1618="CONTINUOUS CAREER BREAK","",M1618="CONTINUOUS PARTNERSHIP","")</f>
        <v>AWAITING INPUT</v>
      </c>
      <c r="S1618" s="11" t="str">
        <f t="shared" si="79"/>
        <v/>
      </c>
    </row>
    <row r="1619" spans="1:19" ht="20.25" x14ac:dyDescent="0.25">
      <c r="A1619" s="46"/>
      <c r="B1619" s="46"/>
      <c r="C1619" s="46"/>
      <c r="D1619" s="46"/>
      <c r="E1619" s="46"/>
      <c r="F1619" s="46"/>
      <c r="G1619" s="46"/>
      <c r="H1619" s="46"/>
      <c r="J1619" s="16"/>
      <c r="K1619" s="16"/>
      <c r="L1619" s="16"/>
      <c r="M1619" s="11" t="str">
        <f t="shared" si="78"/>
        <v>AWAITING INPUT</v>
      </c>
      <c r="O1619" s="15"/>
      <c r="P1619" s="13" t="str">
        <f t="shared" si="80"/>
        <v>←</v>
      </c>
      <c r="Q1619" s="7" t="str" cm="1">
        <f t="array" ref="Q1619">_xlfn.IFS(M1619="ACTIVE","",M1619="LEAVER","ENTER DOL",M1619="LEAVER @ 31/03","ENTER DOL",M1619="OPT OUT","ENTER OPT OUT DATE",M1619="CAREER BREAK","ENTER START DATE OF CAREER BREAK",M1619="DEATH IN SERVICE","ENTER DATE OF DEATH",M1619="SWITCH TO PARTNERSHIP","ENTER SWITCH DATE",M1619="SWITCH TO ALPHA","ENTER SWITCH DATE",M1619="NEW JOINER","ENTER EMPLOYMENT START DATE",M1619="OPT IN","ENTER OPT IN DATE",M1619="NEW JOINER / LEAVER","ENTER START DATE AND DOL",M1619="NEW JOINER / OPT OUT","ENTER START DATE AND DATE OF OPT OUT",M1619="NEW JOINER / PARTNERSHIP","ENTER START DATE AND DATE OF SWITCH TO PARTNERSHIP",M1619="LEAVER FROM CAREER BREAK","ENTER DOL",M1619="LEAVER FROM OPT OUT","ENTER DOL",M1619="LEAVER FROM PARTNERSHIP","ENTER DOL",M1619="RETURN FROM CAREER BREAK","ENTER RETURN BACK DATE",M1619="INVALID COMBINATION","REVIEW INPUT",M1619="AWAITING INPUT","AWAITING INPUT",M1619="CONTINUOUS OPT OUT","",M1619="CONTINUOUS CAREER BREAK","",M1619="CONTINUOUS PARTNERSHIP","")</f>
        <v>AWAITING INPUT</v>
      </c>
      <c r="S1619" s="11" t="str">
        <f t="shared" si="79"/>
        <v/>
      </c>
    </row>
    <row r="1620" spans="1:19" ht="20.25" x14ac:dyDescent="0.25">
      <c r="A1620" s="46"/>
      <c r="B1620" s="46"/>
      <c r="C1620" s="46"/>
      <c r="D1620" s="46"/>
      <c r="E1620" s="46"/>
      <c r="F1620" s="46"/>
      <c r="G1620" s="46"/>
      <c r="H1620" s="46"/>
      <c r="J1620" s="16"/>
      <c r="K1620" s="16"/>
      <c r="L1620" s="16"/>
      <c r="M1620" s="11" t="str">
        <f t="shared" si="78"/>
        <v>AWAITING INPUT</v>
      </c>
      <c r="O1620" s="15"/>
      <c r="P1620" s="13" t="str">
        <f t="shared" si="80"/>
        <v>←</v>
      </c>
      <c r="Q1620" s="7" t="str" cm="1">
        <f t="array" ref="Q1620">_xlfn.IFS(M1620="ACTIVE","",M1620="LEAVER","ENTER DOL",M1620="LEAVER @ 31/03","ENTER DOL",M1620="OPT OUT","ENTER OPT OUT DATE",M1620="CAREER BREAK","ENTER START DATE OF CAREER BREAK",M1620="DEATH IN SERVICE","ENTER DATE OF DEATH",M1620="SWITCH TO PARTNERSHIP","ENTER SWITCH DATE",M1620="SWITCH TO ALPHA","ENTER SWITCH DATE",M1620="NEW JOINER","ENTER EMPLOYMENT START DATE",M1620="OPT IN","ENTER OPT IN DATE",M1620="NEW JOINER / LEAVER","ENTER START DATE AND DOL",M1620="NEW JOINER / OPT OUT","ENTER START DATE AND DATE OF OPT OUT",M1620="NEW JOINER / PARTNERSHIP","ENTER START DATE AND DATE OF SWITCH TO PARTNERSHIP",M1620="LEAVER FROM CAREER BREAK","ENTER DOL",M1620="LEAVER FROM OPT OUT","ENTER DOL",M1620="LEAVER FROM PARTNERSHIP","ENTER DOL",M1620="RETURN FROM CAREER BREAK","ENTER RETURN BACK DATE",M1620="INVALID COMBINATION","REVIEW INPUT",M1620="AWAITING INPUT","AWAITING INPUT",M1620="CONTINUOUS OPT OUT","",M1620="CONTINUOUS CAREER BREAK","",M1620="CONTINUOUS PARTNERSHIP","")</f>
        <v>AWAITING INPUT</v>
      </c>
      <c r="S1620" s="11" t="str">
        <f t="shared" si="79"/>
        <v/>
      </c>
    </row>
    <row r="1621" spans="1:19" ht="20.25" x14ac:dyDescent="0.25">
      <c r="A1621" s="46"/>
      <c r="B1621" s="46"/>
      <c r="C1621" s="46"/>
      <c r="D1621" s="46"/>
      <c r="E1621" s="46"/>
      <c r="F1621" s="46"/>
      <c r="G1621" s="46"/>
      <c r="H1621" s="46"/>
      <c r="J1621" s="16"/>
      <c r="K1621" s="16"/>
      <c r="L1621" s="16"/>
      <c r="M1621" s="11" t="str">
        <f t="shared" si="78"/>
        <v>AWAITING INPUT</v>
      </c>
      <c r="O1621" s="15"/>
      <c r="P1621" s="13" t="str">
        <f t="shared" si="80"/>
        <v>←</v>
      </c>
      <c r="Q1621" s="7" t="str" cm="1">
        <f t="array" ref="Q1621">_xlfn.IFS(M1621="ACTIVE","",M1621="LEAVER","ENTER DOL",M1621="LEAVER @ 31/03","ENTER DOL",M1621="OPT OUT","ENTER OPT OUT DATE",M1621="CAREER BREAK","ENTER START DATE OF CAREER BREAK",M1621="DEATH IN SERVICE","ENTER DATE OF DEATH",M1621="SWITCH TO PARTNERSHIP","ENTER SWITCH DATE",M1621="SWITCH TO ALPHA","ENTER SWITCH DATE",M1621="NEW JOINER","ENTER EMPLOYMENT START DATE",M1621="OPT IN","ENTER OPT IN DATE",M1621="NEW JOINER / LEAVER","ENTER START DATE AND DOL",M1621="NEW JOINER / OPT OUT","ENTER START DATE AND DATE OF OPT OUT",M1621="NEW JOINER / PARTNERSHIP","ENTER START DATE AND DATE OF SWITCH TO PARTNERSHIP",M1621="LEAVER FROM CAREER BREAK","ENTER DOL",M1621="LEAVER FROM OPT OUT","ENTER DOL",M1621="LEAVER FROM PARTNERSHIP","ENTER DOL",M1621="RETURN FROM CAREER BREAK","ENTER RETURN BACK DATE",M1621="INVALID COMBINATION","REVIEW INPUT",M1621="AWAITING INPUT","AWAITING INPUT",M1621="CONTINUOUS OPT OUT","",M1621="CONTINUOUS CAREER BREAK","",M1621="CONTINUOUS PARTNERSHIP","")</f>
        <v>AWAITING INPUT</v>
      </c>
      <c r="S1621" s="11" t="str">
        <f t="shared" si="79"/>
        <v/>
      </c>
    </row>
    <row r="1622" spans="1:19" ht="20.25" x14ac:dyDescent="0.25">
      <c r="A1622" s="46"/>
      <c r="B1622" s="46"/>
      <c r="C1622" s="46"/>
      <c r="D1622" s="46"/>
      <c r="E1622" s="46"/>
      <c r="F1622" s="46"/>
      <c r="G1622" s="46"/>
      <c r="H1622" s="46"/>
      <c r="J1622" s="16"/>
      <c r="K1622" s="16"/>
      <c r="L1622" s="16"/>
      <c r="M1622" s="11" t="str">
        <f t="shared" si="78"/>
        <v>AWAITING INPUT</v>
      </c>
      <c r="O1622" s="15"/>
      <c r="P1622" s="13" t="str">
        <f t="shared" si="80"/>
        <v>←</v>
      </c>
      <c r="Q1622" s="7" t="str" cm="1">
        <f t="array" ref="Q1622">_xlfn.IFS(M1622="ACTIVE","",M1622="LEAVER","ENTER DOL",M1622="LEAVER @ 31/03","ENTER DOL",M1622="OPT OUT","ENTER OPT OUT DATE",M1622="CAREER BREAK","ENTER START DATE OF CAREER BREAK",M1622="DEATH IN SERVICE","ENTER DATE OF DEATH",M1622="SWITCH TO PARTNERSHIP","ENTER SWITCH DATE",M1622="SWITCH TO ALPHA","ENTER SWITCH DATE",M1622="NEW JOINER","ENTER EMPLOYMENT START DATE",M1622="OPT IN","ENTER OPT IN DATE",M1622="NEW JOINER / LEAVER","ENTER START DATE AND DOL",M1622="NEW JOINER / OPT OUT","ENTER START DATE AND DATE OF OPT OUT",M1622="NEW JOINER / PARTNERSHIP","ENTER START DATE AND DATE OF SWITCH TO PARTNERSHIP",M1622="LEAVER FROM CAREER BREAK","ENTER DOL",M1622="LEAVER FROM OPT OUT","ENTER DOL",M1622="LEAVER FROM PARTNERSHIP","ENTER DOL",M1622="RETURN FROM CAREER BREAK","ENTER RETURN BACK DATE",M1622="INVALID COMBINATION","REVIEW INPUT",M1622="AWAITING INPUT","AWAITING INPUT",M1622="CONTINUOUS OPT OUT","",M1622="CONTINUOUS CAREER BREAK","",M1622="CONTINUOUS PARTNERSHIP","")</f>
        <v>AWAITING INPUT</v>
      </c>
      <c r="S1622" s="11" t="str">
        <f t="shared" si="79"/>
        <v/>
      </c>
    </row>
    <row r="1623" spans="1:19" ht="20.25" x14ac:dyDescent="0.25">
      <c r="A1623" s="46"/>
      <c r="B1623" s="46"/>
      <c r="C1623" s="46"/>
      <c r="D1623" s="46"/>
      <c r="E1623" s="46"/>
      <c r="F1623" s="46"/>
      <c r="G1623" s="46"/>
      <c r="H1623" s="46"/>
      <c r="J1623" s="16"/>
      <c r="K1623" s="16"/>
      <c r="L1623" s="16"/>
      <c r="M1623" s="11" t="str">
        <f t="shared" si="78"/>
        <v>AWAITING INPUT</v>
      </c>
      <c r="O1623" s="15"/>
      <c r="P1623" s="13" t="str">
        <f t="shared" si="80"/>
        <v>←</v>
      </c>
      <c r="Q1623" s="7" t="str" cm="1">
        <f t="array" ref="Q1623">_xlfn.IFS(M1623="ACTIVE","",M1623="LEAVER","ENTER DOL",M1623="LEAVER @ 31/03","ENTER DOL",M1623="OPT OUT","ENTER OPT OUT DATE",M1623="CAREER BREAK","ENTER START DATE OF CAREER BREAK",M1623="DEATH IN SERVICE","ENTER DATE OF DEATH",M1623="SWITCH TO PARTNERSHIP","ENTER SWITCH DATE",M1623="SWITCH TO ALPHA","ENTER SWITCH DATE",M1623="NEW JOINER","ENTER EMPLOYMENT START DATE",M1623="OPT IN","ENTER OPT IN DATE",M1623="NEW JOINER / LEAVER","ENTER START DATE AND DOL",M1623="NEW JOINER / OPT OUT","ENTER START DATE AND DATE OF OPT OUT",M1623="NEW JOINER / PARTNERSHIP","ENTER START DATE AND DATE OF SWITCH TO PARTNERSHIP",M1623="LEAVER FROM CAREER BREAK","ENTER DOL",M1623="LEAVER FROM OPT OUT","ENTER DOL",M1623="LEAVER FROM PARTNERSHIP","ENTER DOL",M1623="RETURN FROM CAREER BREAK","ENTER RETURN BACK DATE",M1623="INVALID COMBINATION","REVIEW INPUT",M1623="AWAITING INPUT","AWAITING INPUT",M1623="CONTINUOUS OPT OUT","",M1623="CONTINUOUS CAREER BREAK","",M1623="CONTINUOUS PARTNERSHIP","")</f>
        <v>AWAITING INPUT</v>
      </c>
      <c r="S1623" s="11" t="str">
        <f t="shared" si="79"/>
        <v/>
      </c>
    </row>
    <row r="1624" spans="1:19" ht="20.25" x14ac:dyDescent="0.25">
      <c r="A1624" s="46"/>
      <c r="B1624" s="46"/>
      <c r="C1624" s="46"/>
      <c r="D1624" s="46"/>
      <c r="E1624" s="46"/>
      <c r="F1624" s="46"/>
      <c r="G1624" s="46"/>
      <c r="H1624" s="46"/>
      <c r="J1624" s="16"/>
      <c r="K1624" s="16"/>
      <c r="L1624" s="16"/>
      <c r="M1624" s="11" t="str">
        <f t="shared" si="78"/>
        <v>AWAITING INPUT</v>
      </c>
      <c r="O1624" s="15"/>
      <c r="P1624" s="13" t="str">
        <f t="shared" si="80"/>
        <v>←</v>
      </c>
      <c r="Q1624" s="7" t="str" cm="1">
        <f t="array" ref="Q1624">_xlfn.IFS(M1624="ACTIVE","",M1624="LEAVER","ENTER DOL",M1624="LEAVER @ 31/03","ENTER DOL",M1624="OPT OUT","ENTER OPT OUT DATE",M1624="CAREER BREAK","ENTER START DATE OF CAREER BREAK",M1624="DEATH IN SERVICE","ENTER DATE OF DEATH",M1624="SWITCH TO PARTNERSHIP","ENTER SWITCH DATE",M1624="SWITCH TO ALPHA","ENTER SWITCH DATE",M1624="NEW JOINER","ENTER EMPLOYMENT START DATE",M1624="OPT IN","ENTER OPT IN DATE",M1624="NEW JOINER / LEAVER","ENTER START DATE AND DOL",M1624="NEW JOINER / OPT OUT","ENTER START DATE AND DATE OF OPT OUT",M1624="NEW JOINER / PARTNERSHIP","ENTER START DATE AND DATE OF SWITCH TO PARTNERSHIP",M1624="LEAVER FROM CAREER BREAK","ENTER DOL",M1624="LEAVER FROM OPT OUT","ENTER DOL",M1624="LEAVER FROM PARTNERSHIP","ENTER DOL",M1624="RETURN FROM CAREER BREAK","ENTER RETURN BACK DATE",M1624="INVALID COMBINATION","REVIEW INPUT",M1624="AWAITING INPUT","AWAITING INPUT",M1624="CONTINUOUS OPT OUT","",M1624="CONTINUOUS CAREER BREAK","",M1624="CONTINUOUS PARTNERSHIP","")</f>
        <v>AWAITING INPUT</v>
      </c>
      <c r="S1624" s="11" t="str">
        <f t="shared" si="79"/>
        <v/>
      </c>
    </row>
    <row r="1625" spans="1:19" ht="20.25" x14ac:dyDescent="0.25">
      <c r="A1625" s="46"/>
      <c r="B1625" s="46"/>
      <c r="C1625" s="46"/>
      <c r="D1625" s="46"/>
      <c r="E1625" s="46"/>
      <c r="F1625" s="46"/>
      <c r="G1625" s="46"/>
      <c r="H1625" s="46"/>
      <c r="J1625" s="16"/>
      <c r="K1625" s="16"/>
      <c r="L1625" s="16"/>
      <c r="M1625" s="11" t="str">
        <f t="shared" si="78"/>
        <v>AWAITING INPUT</v>
      </c>
      <c r="O1625" s="15"/>
      <c r="P1625" s="13" t="str">
        <f t="shared" si="80"/>
        <v>←</v>
      </c>
      <c r="Q1625" s="7" t="str" cm="1">
        <f t="array" ref="Q1625">_xlfn.IFS(M1625="ACTIVE","",M1625="LEAVER","ENTER DOL",M1625="LEAVER @ 31/03","ENTER DOL",M1625="OPT OUT","ENTER OPT OUT DATE",M1625="CAREER BREAK","ENTER START DATE OF CAREER BREAK",M1625="DEATH IN SERVICE","ENTER DATE OF DEATH",M1625="SWITCH TO PARTNERSHIP","ENTER SWITCH DATE",M1625="SWITCH TO ALPHA","ENTER SWITCH DATE",M1625="NEW JOINER","ENTER EMPLOYMENT START DATE",M1625="OPT IN","ENTER OPT IN DATE",M1625="NEW JOINER / LEAVER","ENTER START DATE AND DOL",M1625="NEW JOINER / OPT OUT","ENTER START DATE AND DATE OF OPT OUT",M1625="NEW JOINER / PARTNERSHIP","ENTER START DATE AND DATE OF SWITCH TO PARTNERSHIP",M1625="LEAVER FROM CAREER BREAK","ENTER DOL",M1625="LEAVER FROM OPT OUT","ENTER DOL",M1625="LEAVER FROM PARTNERSHIP","ENTER DOL",M1625="RETURN FROM CAREER BREAK","ENTER RETURN BACK DATE",M1625="INVALID COMBINATION","REVIEW INPUT",M1625="AWAITING INPUT","AWAITING INPUT",M1625="CONTINUOUS OPT OUT","",M1625="CONTINUOUS CAREER BREAK","",M1625="CONTINUOUS PARTNERSHIP","")</f>
        <v>AWAITING INPUT</v>
      </c>
      <c r="S1625" s="11" t="str">
        <f t="shared" si="79"/>
        <v/>
      </c>
    </row>
    <row r="1626" spans="1:19" ht="20.25" x14ac:dyDescent="0.25">
      <c r="A1626" s="46"/>
      <c r="B1626" s="46"/>
      <c r="C1626" s="46"/>
      <c r="D1626" s="46"/>
      <c r="E1626" s="46"/>
      <c r="F1626" s="46"/>
      <c r="G1626" s="46"/>
      <c r="H1626" s="46"/>
      <c r="J1626" s="16"/>
      <c r="K1626" s="16"/>
      <c r="L1626" s="16"/>
      <c r="M1626" s="11" t="str">
        <f t="shared" si="78"/>
        <v>AWAITING INPUT</v>
      </c>
      <c r="O1626" s="15"/>
      <c r="P1626" s="13" t="str">
        <f t="shared" si="80"/>
        <v>←</v>
      </c>
      <c r="Q1626" s="7" t="str" cm="1">
        <f t="array" ref="Q1626">_xlfn.IFS(M1626="ACTIVE","",M1626="LEAVER","ENTER DOL",M1626="LEAVER @ 31/03","ENTER DOL",M1626="OPT OUT","ENTER OPT OUT DATE",M1626="CAREER BREAK","ENTER START DATE OF CAREER BREAK",M1626="DEATH IN SERVICE","ENTER DATE OF DEATH",M1626="SWITCH TO PARTNERSHIP","ENTER SWITCH DATE",M1626="SWITCH TO ALPHA","ENTER SWITCH DATE",M1626="NEW JOINER","ENTER EMPLOYMENT START DATE",M1626="OPT IN","ENTER OPT IN DATE",M1626="NEW JOINER / LEAVER","ENTER START DATE AND DOL",M1626="NEW JOINER / OPT OUT","ENTER START DATE AND DATE OF OPT OUT",M1626="NEW JOINER / PARTNERSHIP","ENTER START DATE AND DATE OF SWITCH TO PARTNERSHIP",M1626="LEAVER FROM CAREER BREAK","ENTER DOL",M1626="LEAVER FROM OPT OUT","ENTER DOL",M1626="LEAVER FROM PARTNERSHIP","ENTER DOL",M1626="RETURN FROM CAREER BREAK","ENTER RETURN BACK DATE",M1626="INVALID COMBINATION","REVIEW INPUT",M1626="AWAITING INPUT","AWAITING INPUT",M1626="CONTINUOUS OPT OUT","",M1626="CONTINUOUS CAREER BREAK","",M1626="CONTINUOUS PARTNERSHIP","")</f>
        <v>AWAITING INPUT</v>
      </c>
      <c r="S1626" s="11" t="str">
        <f t="shared" si="79"/>
        <v/>
      </c>
    </row>
    <row r="1627" spans="1:19" ht="20.25" x14ac:dyDescent="0.25">
      <c r="A1627" s="46"/>
      <c r="B1627" s="46"/>
      <c r="C1627" s="46"/>
      <c r="D1627" s="46"/>
      <c r="E1627" s="46"/>
      <c r="F1627" s="46"/>
      <c r="G1627" s="46"/>
      <c r="H1627" s="46"/>
      <c r="J1627" s="16"/>
      <c r="K1627" s="16"/>
      <c r="L1627" s="16"/>
      <c r="M1627" s="11" t="str">
        <f t="shared" si="78"/>
        <v>AWAITING INPUT</v>
      </c>
      <c r="O1627" s="15"/>
      <c r="P1627" s="13" t="str">
        <f t="shared" si="80"/>
        <v>←</v>
      </c>
      <c r="Q1627" s="7" t="str" cm="1">
        <f t="array" ref="Q1627">_xlfn.IFS(M1627="ACTIVE","",M1627="LEAVER","ENTER DOL",M1627="LEAVER @ 31/03","ENTER DOL",M1627="OPT OUT","ENTER OPT OUT DATE",M1627="CAREER BREAK","ENTER START DATE OF CAREER BREAK",M1627="DEATH IN SERVICE","ENTER DATE OF DEATH",M1627="SWITCH TO PARTNERSHIP","ENTER SWITCH DATE",M1627="SWITCH TO ALPHA","ENTER SWITCH DATE",M1627="NEW JOINER","ENTER EMPLOYMENT START DATE",M1627="OPT IN","ENTER OPT IN DATE",M1627="NEW JOINER / LEAVER","ENTER START DATE AND DOL",M1627="NEW JOINER / OPT OUT","ENTER START DATE AND DATE OF OPT OUT",M1627="NEW JOINER / PARTNERSHIP","ENTER START DATE AND DATE OF SWITCH TO PARTNERSHIP",M1627="LEAVER FROM CAREER BREAK","ENTER DOL",M1627="LEAVER FROM OPT OUT","ENTER DOL",M1627="LEAVER FROM PARTNERSHIP","ENTER DOL",M1627="RETURN FROM CAREER BREAK","ENTER RETURN BACK DATE",M1627="INVALID COMBINATION","REVIEW INPUT",M1627="AWAITING INPUT","AWAITING INPUT",M1627="CONTINUOUS OPT OUT","",M1627="CONTINUOUS CAREER BREAK","",M1627="CONTINUOUS PARTNERSHIP","")</f>
        <v>AWAITING INPUT</v>
      </c>
      <c r="S1627" s="11" t="str">
        <f t="shared" si="79"/>
        <v/>
      </c>
    </row>
    <row r="1628" spans="1:19" ht="20.25" x14ac:dyDescent="0.25">
      <c r="A1628" s="46"/>
      <c r="B1628" s="46"/>
      <c r="C1628" s="46"/>
      <c r="D1628" s="46"/>
      <c r="E1628" s="46"/>
      <c r="F1628" s="46"/>
      <c r="G1628" s="46"/>
      <c r="H1628" s="46"/>
      <c r="J1628" s="16"/>
      <c r="K1628" s="16"/>
      <c r="L1628" s="16"/>
      <c r="M1628" s="11" t="str">
        <f t="shared" si="78"/>
        <v>AWAITING INPUT</v>
      </c>
      <c r="O1628" s="15"/>
      <c r="P1628" s="13" t="str">
        <f t="shared" si="80"/>
        <v>←</v>
      </c>
      <c r="Q1628" s="7" t="str" cm="1">
        <f t="array" ref="Q1628">_xlfn.IFS(M1628="ACTIVE","",M1628="LEAVER","ENTER DOL",M1628="LEAVER @ 31/03","ENTER DOL",M1628="OPT OUT","ENTER OPT OUT DATE",M1628="CAREER BREAK","ENTER START DATE OF CAREER BREAK",M1628="DEATH IN SERVICE","ENTER DATE OF DEATH",M1628="SWITCH TO PARTNERSHIP","ENTER SWITCH DATE",M1628="SWITCH TO ALPHA","ENTER SWITCH DATE",M1628="NEW JOINER","ENTER EMPLOYMENT START DATE",M1628="OPT IN","ENTER OPT IN DATE",M1628="NEW JOINER / LEAVER","ENTER START DATE AND DOL",M1628="NEW JOINER / OPT OUT","ENTER START DATE AND DATE OF OPT OUT",M1628="NEW JOINER / PARTNERSHIP","ENTER START DATE AND DATE OF SWITCH TO PARTNERSHIP",M1628="LEAVER FROM CAREER BREAK","ENTER DOL",M1628="LEAVER FROM OPT OUT","ENTER DOL",M1628="LEAVER FROM PARTNERSHIP","ENTER DOL",M1628="RETURN FROM CAREER BREAK","ENTER RETURN BACK DATE",M1628="INVALID COMBINATION","REVIEW INPUT",M1628="AWAITING INPUT","AWAITING INPUT",M1628="CONTINUOUS OPT OUT","",M1628="CONTINUOUS CAREER BREAK","",M1628="CONTINUOUS PARTNERSHIP","")</f>
        <v>AWAITING INPUT</v>
      </c>
      <c r="S1628" s="11" t="str">
        <f t="shared" si="79"/>
        <v/>
      </c>
    </row>
    <row r="1629" spans="1:19" ht="20.25" x14ac:dyDescent="0.25">
      <c r="A1629" s="46"/>
      <c r="B1629" s="46"/>
      <c r="C1629" s="46"/>
      <c r="D1629" s="46"/>
      <c r="E1629" s="46"/>
      <c r="F1629" s="46"/>
      <c r="G1629" s="46"/>
      <c r="H1629" s="46"/>
      <c r="J1629" s="16"/>
      <c r="K1629" s="16"/>
      <c r="L1629" s="16"/>
      <c r="M1629" s="11" t="str">
        <f t="shared" si="78"/>
        <v>AWAITING INPUT</v>
      </c>
      <c r="O1629" s="15"/>
      <c r="P1629" s="13" t="str">
        <f t="shared" si="80"/>
        <v>←</v>
      </c>
      <c r="Q1629" s="7" t="str" cm="1">
        <f t="array" ref="Q1629">_xlfn.IFS(M1629="ACTIVE","",M1629="LEAVER","ENTER DOL",M1629="LEAVER @ 31/03","ENTER DOL",M1629="OPT OUT","ENTER OPT OUT DATE",M1629="CAREER BREAK","ENTER START DATE OF CAREER BREAK",M1629="DEATH IN SERVICE","ENTER DATE OF DEATH",M1629="SWITCH TO PARTNERSHIP","ENTER SWITCH DATE",M1629="SWITCH TO ALPHA","ENTER SWITCH DATE",M1629="NEW JOINER","ENTER EMPLOYMENT START DATE",M1629="OPT IN","ENTER OPT IN DATE",M1629="NEW JOINER / LEAVER","ENTER START DATE AND DOL",M1629="NEW JOINER / OPT OUT","ENTER START DATE AND DATE OF OPT OUT",M1629="NEW JOINER / PARTNERSHIP","ENTER START DATE AND DATE OF SWITCH TO PARTNERSHIP",M1629="LEAVER FROM CAREER BREAK","ENTER DOL",M1629="LEAVER FROM OPT OUT","ENTER DOL",M1629="LEAVER FROM PARTNERSHIP","ENTER DOL",M1629="RETURN FROM CAREER BREAK","ENTER RETURN BACK DATE",M1629="INVALID COMBINATION","REVIEW INPUT",M1629="AWAITING INPUT","AWAITING INPUT",M1629="CONTINUOUS OPT OUT","",M1629="CONTINUOUS CAREER BREAK","",M1629="CONTINUOUS PARTNERSHIP","")</f>
        <v>AWAITING INPUT</v>
      </c>
      <c r="S1629" s="11" t="str">
        <f t="shared" si="79"/>
        <v/>
      </c>
    </row>
    <row r="1630" spans="1:19" ht="20.25" x14ac:dyDescent="0.25">
      <c r="A1630" s="46"/>
      <c r="B1630" s="46"/>
      <c r="C1630" s="46"/>
      <c r="D1630" s="46"/>
      <c r="E1630" s="46"/>
      <c r="F1630" s="46"/>
      <c r="G1630" s="46"/>
      <c r="H1630" s="46"/>
      <c r="J1630" s="16"/>
      <c r="K1630" s="16"/>
      <c r="L1630" s="16"/>
      <c r="M1630" s="11" t="str">
        <f t="shared" si="78"/>
        <v>AWAITING INPUT</v>
      </c>
      <c r="O1630" s="15"/>
      <c r="P1630" s="13" t="str">
        <f t="shared" si="80"/>
        <v>←</v>
      </c>
      <c r="Q1630" s="7" t="str" cm="1">
        <f t="array" ref="Q1630">_xlfn.IFS(M1630="ACTIVE","",M1630="LEAVER","ENTER DOL",M1630="LEAVER @ 31/03","ENTER DOL",M1630="OPT OUT","ENTER OPT OUT DATE",M1630="CAREER BREAK","ENTER START DATE OF CAREER BREAK",M1630="DEATH IN SERVICE","ENTER DATE OF DEATH",M1630="SWITCH TO PARTNERSHIP","ENTER SWITCH DATE",M1630="SWITCH TO ALPHA","ENTER SWITCH DATE",M1630="NEW JOINER","ENTER EMPLOYMENT START DATE",M1630="OPT IN","ENTER OPT IN DATE",M1630="NEW JOINER / LEAVER","ENTER START DATE AND DOL",M1630="NEW JOINER / OPT OUT","ENTER START DATE AND DATE OF OPT OUT",M1630="NEW JOINER / PARTNERSHIP","ENTER START DATE AND DATE OF SWITCH TO PARTNERSHIP",M1630="LEAVER FROM CAREER BREAK","ENTER DOL",M1630="LEAVER FROM OPT OUT","ENTER DOL",M1630="LEAVER FROM PARTNERSHIP","ENTER DOL",M1630="RETURN FROM CAREER BREAK","ENTER RETURN BACK DATE",M1630="INVALID COMBINATION","REVIEW INPUT",M1630="AWAITING INPUT","AWAITING INPUT",M1630="CONTINUOUS OPT OUT","",M1630="CONTINUOUS CAREER BREAK","",M1630="CONTINUOUS PARTNERSHIP","")</f>
        <v>AWAITING INPUT</v>
      </c>
      <c r="S1630" s="11" t="str">
        <f t="shared" si="79"/>
        <v/>
      </c>
    </row>
    <row r="1631" spans="1:19" ht="20.25" x14ac:dyDescent="0.25">
      <c r="A1631" s="46"/>
      <c r="B1631" s="46"/>
      <c r="C1631" s="46"/>
      <c r="D1631" s="46"/>
      <c r="E1631" s="46"/>
      <c r="F1631" s="46"/>
      <c r="G1631" s="46"/>
      <c r="H1631" s="46"/>
      <c r="J1631" s="16"/>
      <c r="K1631" s="16"/>
      <c r="L1631" s="16"/>
      <c r="M1631" s="11" t="str">
        <f t="shared" si="78"/>
        <v>AWAITING INPUT</v>
      </c>
      <c r="O1631" s="15"/>
      <c r="P1631" s="13" t="str">
        <f t="shared" si="80"/>
        <v>←</v>
      </c>
      <c r="Q1631" s="7" t="str" cm="1">
        <f t="array" ref="Q1631">_xlfn.IFS(M1631="ACTIVE","",M1631="LEAVER","ENTER DOL",M1631="LEAVER @ 31/03","ENTER DOL",M1631="OPT OUT","ENTER OPT OUT DATE",M1631="CAREER BREAK","ENTER START DATE OF CAREER BREAK",M1631="DEATH IN SERVICE","ENTER DATE OF DEATH",M1631="SWITCH TO PARTNERSHIP","ENTER SWITCH DATE",M1631="SWITCH TO ALPHA","ENTER SWITCH DATE",M1631="NEW JOINER","ENTER EMPLOYMENT START DATE",M1631="OPT IN","ENTER OPT IN DATE",M1631="NEW JOINER / LEAVER","ENTER START DATE AND DOL",M1631="NEW JOINER / OPT OUT","ENTER START DATE AND DATE OF OPT OUT",M1631="NEW JOINER / PARTNERSHIP","ENTER START DATE AND DATE OF SWITCH TO PARTNERSHIP",M1631="LEAVER FROM CAREER BREAK","ENTER DOL",M1631="LEAVER FROM OPT OUT","ENTER DOL",M1631="LEAVER FROM PARTNERSHIP","ENTER DOL",M1631="RETURN FROM CAREER BREAK","ENTER RETURN BACK DATE",M1631="INVALID COMBINATION","REVIEW INPUT",M1631="AWAITING INPUT","AWAITING INPUT",M1631="CONTINUOUS OPT OUT","",M1631="CONTINUOUS CAREER BREAK","",M1631="CONTINUOUS PARTNERSHIP","")</f>
        <v>AWAITING INPUT</v>
      </c>
      <c r="S1631" s="11" t="str">
        <f t="shared" si="79"/>
        <v/>
      </c>
    </row>
    <row r="1632" spans="1:19" ht="20.25" x14ac:dyDescent="0.25">
      <c r="A1632" s="46"/>
      <c r="B1632" s="46"/>
      <c r="C1632" s="46"/>
      <c r="D1632" s="46"/>
      <c r="E1632" s="46"/>
      <c r="F1632" s="46"/>
      <c r="G1632" s="46"/>
      <c r="H1632" s="46"/>
      <c r="J1632" s="16"/>
      <c r="K1632" s="16"/>
      <c r="L1632" s="16"/>
      <c r="M1632" s="11" t="str">
        <f t="shared" si="78"/>
        <v>AWAITING INPUT</v>
      </c>
      <c r="O1632" s="15"/>
      <c r="P1632" s="13" t="str">
        <f t="shared" si="80"/>
        <v>←</v>
      </c>
      <c r="Q1632" s="7" t="str" cm="1">
        <f t="array" ref="Q1632">_xlfn.IFS(M1632="ACTIVE","",M1632="LEAVER","ENTER DOL",M1632="LEAVER @ 31/03","ENTER DOL",M1632="OPT OUT","ENTER OPT OUT DATE",M1632="CAREER BREAK","ENTER START DATE OF CAREER BREAK",M1632="DEATH IN SERVICE","ENTER DATE OF DEATH",M1632="SWITCH TO PARTNERSHIP","ENTER SWITCH DATE",M1632="SWITCH TO ALPHA","ENTER SWITCH DATE",M1632="NEW JOINER","ENTER EMPLOYMENT START DATE",M1632="OPT IN","ENTER OPT IN DATE",M1632="NEW JOINER / LEAVER","ENTER START DATE AND DOL",M1632="NEW JOINER / OPT OUT","ENTER START DATE AND DATE OF OPT OUT",M1632="NEW JOINER / PARTNERSHIP","ENTER START DATE AND DATE OF SWITCH TO PARTNERSHIP",M1632="LEAVER FROM CAREER BREAK","ENTER DOL",M1632="LEAVER FROM OPT OUT","ENTER DOL",M1632="LEAVER FROM PARTNERSHIP","ENTER DOL",M1632="RETURN FROM CAREER BREAK","ENTER RETURN BACK DATE",M1632="INVALID COMBINATION","REVIEW INPUT",M1632="AWAITING INPUT","AWAITING INPUT",M1632="CONTINUOUS OPT OUT","",M1632="CONTINUOUS CAREER BREAK","",M1632="CONTINUOUS PARTNERSHIP","")</f>
        <v>AWAITING INPUT</v>
      </c>
      <c r="S1632" s="11" t="str">
        <f t="shared" si="79"/>
        <v/>
      </c>
    </row>
    <row r="1633" spans="1:19" ht="20.25" x14ac:dyDescent="0.25">
      <c r="A1633" s="46"/>
      <c r="B1633" s="46"/>
      <c r="C1633" s="46"/>
      <c r="D1633" s="46"/>
      <c r="E1633" s="46"/>
      <c r="F1633" s="46"/>
      <c r="G1633" s="46"/>
      <c r="H1633" s="46"/>
      <c r="J1633" s="16"/>
      <c r="K1633" s="16"/>
      <c r="L1633" s="16"/>
      <c r="M1633" s="11" t="str">
        <f t="shared" si="78"/>
        <v>AWAITING INPUT</v>
      </c>
      <c r="O1633" s="15"/>
      <c r="P1633" s="13" t="str">
        <f t="shared" si="80"/>
        <v>←</v>
      </c>
      <c r="Q1633" s="7" t="str" cm="1">
        <f t="array" ref="Q1633">_xlfn.IFS(M1633="ACTIVE","",M1633="LEAVER","ENTER DOL",M1633="LEAVER @ 31/03","ENTER DOL",M1633="OPT OUT","ENTER OPT OUT DATE",M1633="CAREER BREAK","ENTER START DATE OF CAREER BREAK",M1633="DEATH IN SERVICE","ENTER DATE OF DEATH",M1633="SWITCH TO PARTNERSHIP","ENTER SWITCH DATE",M1633="SWITCH TO ALPHA","ENTER SWITCH DATE",M1633="NEW JOINER","ENTER EMPLOYMENT START DATE",M1633="OPT IN","ENTER OPT IN DATE",M1633="NEW JOINER / LEAVER","ENTER START DATE AND DOL",M1633="NEW JOINER / OPT OUT","ENTER START DATE AND DATE OF OPT OUT",M1633="NEW JOINER / PARTNERSHIP","ENTER START DATE AND DATE OF SWITCH TO PARTNERSHIP",M1633="LEAVER FROM CAREER BREAK","ENTER DOL",M1633="LEAVER FROM OPT OUT","ENTER DOL",M1633="LEAVER FROM PARTNERSHIP","ENTER DOL",M1633="RETURN FROM CAREER BREAK","ENTER RETURN BACK DATE",M1633="INVALID COMBINATION","REVIEW INPUT",M1633="AWAITING INPUT","AWAITING INPUT",M1633="CONTINUOUS OPT OUT","",M1633="CONTINUOUS CAREER BREAK","",M1633="CONTINUOUS PARTNERSHIP","")</f>
        <v>AWAITING INPUT</v>
      </c>
      <c r="S1633" s="11" t="str">
        <f t="shared" si="79"/>
        <v/>
      </c>
    </row>
    <row r="1634" spans="1:19" ht="20.25" x14ac:dyDescent="0.25">
      <c r="A1634" s="46"/>
      <c r="B1634" s="46"/>
      <c r="C1634" s="46"/>
      <c r="D1634" s="46"/>
      <c r="E1634" s="46"/>
      <c r="F1634" s="46"/>
      <c r="G1634" s="46"/>
      <c r="H1634" s="46"/>
      <c r="J1634" s="16"/>
      <c r="K1634" s="16"/>
      <c r="L1634" s="16"/>
      <c r="M1634" s="11" t="str">
        <f t="shared" si="78"/>
        <v>AWAITING INPUT</v>
      </c>
      <c r="O1634" s="15"/>
      <c r="P1634" s="13" t="str">
        <f t="shared" si="80"/>
        <v>←</v>
      </c>
      <c r="Q1634" s="7" t="str" cm="1">
        <f t="array" ref="Q1634">_xlfn.IFS(M1634="ACTIVE","",M1634="LEAVER","ENTER DOL",M1634="LEAVER @ 31/03","ENTER DOL",M1634="OPT OUT","ENTER OPT OUT DATE",M1634="CAREER BREAK","ENTER START DATE OF CAREER BREAK",M1634="DEATH IN SERVICE","ENTER DATE OF DEATH",M1634="SWITCH TO PARTNERSHIP","ENTER SWITCH DATE",M1634="SWITCH TO ALPHA","ENTER SWITCH DATE",M1634="NEW JOINER","ENTER EMPLOYMENT START DATE",M1634="OPT IN","ENTER OPT IN DATE",M1634="NEW JOINER / LEAVER","ENTER START DATE AND DOL",M1634="NEW JOINER / OPT OUT","ENTER START DATE AND DATE OF OPT OUT",M1634="NEW JOINER / PARTNERSHIP","ENTER START DATE AND DATE OF SWITCH TO PARTNERSHIP",M1634="LEAVER FROM CAREER BREAK","ENTER DOL",M1634="LEAVER FROM OPT OUT","ENTER DOL",M1634="LEAVER FROM PARTNERSHIP","ENTER DOL",M1634="RETURN FROM CAREER BREAK","ENTER RETURN BACK DATE",M1634="INVALID COMBINATION","REVIEW INPUT",M1634="AWAITING INPUT","AWAITING INPUT",M1634="CONTINUOUS OPT OUT","",M1634="CONTINUOUS CAREER BREAK","",M1634="CONTINUOUS PARTNERSHIP","")</f>
        <v>AWAITING INPUT</v>
      </c>
      <c r="S1634" s="11" t="str">
        <f t="shared" si="79"/>
        <v/>
      </c>
    </row>
    <row r="1635" spans="1:19" ht="20.25" x14ac:dyDescent="0.25">
      <c r="A1635" s="46"/>
      <c r="B1635" s="46"/>
      <c r="C1635" s="46"/>
      <c r="D1635" s="46"/>
      <c r="E1635" s="46"/>
      <c r="F1635" s="46"/>
      <c r="G1635" s="46"/>
      <c r="H1635" s="46"/>
      <c r="J1635" s="16"/>
      <c r="K1635" s="16"/>
      <c r="L1635" s="16"/>
      <c r="M1635" s="11" t="str">
        <f t="shared" si="78"/>
        <v>AWAITING INPUT</v>
      </c>
      <c r="O1635" s="15"/>
      <c r="P1635" s="13" t="str">
        <f t="shared" si="80"/>
        <v>←</v>
      </c>
      <c r="Q1635" s="7" t="str" cm="1">
        <f t="array" ref="Q1635">_xlfn.IFS(M1635="ACTIVE","",M1635="LEAVER","ENTER DOL",M1635="LEAVER @ 31/03","ENTER DOL",M1635="OPT OUT","ENTER OPT OUT DATE",M1635="CAREER BREAK","ENTER START DATE OF CAREER BREAK",M1635="DEATH IN SERVICE","ENTER DATE OF DEATH",M1635="SWITCH TO PARTNERSHIP","ENTER SWITCH DATE",M1635="SWITCH TO ALPHA","ENTER SWITCH DATE",M1635="NEW JOINER","ENTER EMPLOYMENT START DATE",M1635="OPT IN","ENTER OPT IN DATE",M1635="NEW JOINER / LEAVER","ENTER START DATE AND DOL",M1635="NEW JOINER / OPT OUT","ENTER START DATE AND DATE OF OPT OUT",M1635="NEW JOINER / PARTNERSHIP","ENTER START DATE AND DATE OF SWITCH TO PARTNERSHIP",M1635="LEAVER FROM CAREER BREAK","ENTER DOL",M1635="LEAVER FROM OPT OUT","ENTER DOL",M1635="LEAVER FROM PARTNERSHIP","ENTER DOL",M1635="RETURN FROM CAREER BREAK","ENTER RETURN BACK DATE",M1635="INVALID COMBINATION","REVIEW INPUT",M1635="AWAITING INPUT","AWAITING INPUT",M1635="CONTINUOUS OPT OUT","",M1635="CONTINUOUS CAREER BREAK","",M1635="CONTINUOUS PARTNERSHIP","")</f>
        <v>AWAITING INPUT</v>
      </c>
      <c r="S1635" s="11" t="str">
        <f t="shared" si="79"/>
        <v/>
      </c>
    </row>
    <row r="1636" spans="1:19" ht="20.25" x14ac:dyDescent="0.25">
      <c r="A1636" s="46"/>
      <c r="B1636" s="46"/>
      <c r="C1636" s="46"/>
      <c r="D1636" s="46"/>
      <c r="E1636" s="46"/>
      <c r="F1636" s="46"/>
      <c r="G1636" s="46"/>
      <c r="H1636" s="46"/>
      <c r="J1636" s="16"/>
      <c r="K1636" s="16"/>
      <c r="L1636" s="16"/>
      <c r="M1636" s="11" t="str">
        <f t="shared" si="78"/>
        <v>AWAITING INPUT</v>
      </c>
      <c r="O1636" s="15"/>
      <c r="P1636" s="13" t="str">
        <f t="shared" si="80"/>
        <v>←</v>
      </c>
      <c r="Q1636" s="7" t="str" cm="1">
        <f t="array" ref="Q1636">_xlfn.IFS(M1636="ACTIVE","",M1636="LEAVER","ENTER DOL",M1636="LEAVER @ 31/03","ENTER DOL",M1636="OPT OUT","ENTER OPT OUT DATE",M1636="CAREER BREAK","ENTER START DATE OF CAREER BREAK",M1636="DEATH IN SERVICE","ENTER DATE OF DEATH",M1636="SWITCH TO PARTNERSHIP","ENTER SWITCH DATE",M1636="SWITCH TO ALPHA","ENTER SWITCH DATE",M1636="NEW JOINER","ENTER EMPLOYMENT START DATE",M1636="OPT IN","ENTER OPT IN DATE",M1636="NEW JOINER / LEAVER","ENTER START DATE AND DOL",M1636="NEW JOINER / OPT OUT","ENTER START DATE AND DATE OF OPT OUT",M1636="NEW JOINER / PARTNERSHIP","ENTER START DATE AND DATE OF SWITCH TO PARTNERSHIP",M1636="LEAVER FROM CAREER BREAK","ENTER DOL",M1636="LEAVER FROM OPT OUT","ENTER DOL",M1636="LEAVER FROM PARTNERSHIP","ENTER DOL",M1636="RETURN FROM CAREER BREAK","ENTER RETURN BACK DATE",M1636="INVALID COMBINATION","REVIEW INPUT",M1636="AWAITING INPUT","AWAITING INPUT",M1636="CONTINUOUS OPT OUT","",M1636="CONTINUOUS CAREER BREAK","",M1636="CONTINUOUS PARTNERSHIP","")</f>
        <v>AWAITING INPUT</v>
      </c>
      <c r="S1636" s="11" t="str">
        <f t="shared" si="79"/>
        <v/>
      </c>
    </row>
    <row r="1637" spans="1:19" ht="20.25" x14ac:dyDescent="0.25">
      <c r="A1637" s="46"/>
      <c r="B1637" s="46"/>
      <c r="C1637" s="46"/>
      <c r="D1637" s="46"/>
      <c r="E1637" s="46"/>
      <c r="F1637" s="46"/>
      <c r="G1637" s="46"/>
      <c r="H1637" s="46"/>
      <c r="J1637" s="16"/>
      <c r="K1637" s="16"/>
      <c r="L1637" s="16"/>
      <c r="M1637" s="11" t="str">
        <f t="shared" si="78"/>
        <v>AWAITING INPUT</v>
      </c>
      <c r="O1637" s="15"/>
      <c r="P1637" s="13" t="str">
        <f t="shared" si="80"/>
        <v>←</v>
      </c>
      <c r="Q1637" s="7" t="str" cm="1">
        <f t="array" ref="Q1637">_xlfn.IFS(M1637="ACTIVE","",M1637="LEAVER","ENTER DOL",M1637="LEAVER @ 31/03","ENTER DOL",M1637="OPT OUT","ENTER OPT OUT DATE",M1637="CAREER BREAK","ENTER START DATE OF CAREER BREAK",M1637="DEATH IN SERVICE","ENTER DATE OF DEATH",M1637="SWITCH TO PARTNERSHIP","ENTER SWITCH DATE",M1637="SWITCH TO ALPHA","ENTER SWITCH DATE",M1637="NEW JOINER","ENTER EMPLOYMENT START DATE",M1637="OPT IN","ENTER OPT IN DATE",M1637="NEW JOINER / LEAVER","ENTER START DATE AND DOL",M1637="NEW JOINER / OPT OUT","ENTER START DATE AND DATE OF OPT OUT",M1637="NEW JOINER / PARTNERSHIP","ENTER START DATE AND DATE OF SWITCH TO PARTNERSHIP",M1637="LEAVER FROM CAREER BREAK","ENTER DOL",M1637="LEAVER FROM OPT OUT","ENTER DOL",M1637="LEAVER FROM PARTNERSHIP","ENTER DOL",M1637="RETURN FROM CAREER BREAK","ENTER RETURN BACK DATE",M1637="INVALID COMBINATION","REVIEW INPUT",M1637="AWAITING INPUT","AWAITING INPUT",M1637="CONTINUOUS OPT OUT","",M1637="CONTINUOUS CAREER BREAK","",M1637="CONTINUOUS PARTNERSHIP","")</f>
        <v>AWAITING INPUT</v>
      </c>
      <c r="S1637" s="11" t="str">
        <f t="shared" si="79"/>
        <v/>
      </c>
    </row>
    <row r="1638" spans="1:19" ht="20.25" x14ac:dyDescent="0.25">
      <c r="A1638" s="46"/>
      <c r="B1638" s="46"/>
      <c r="C1638" s="46"/>
      <c r="D1638" s="46"/>
      <c r="E1638" s="46"/>
      <c r="F1638" s="46"/>
      <c r="G1638" s="46"/>
      <c r="H1638" s="46"/>
      <c r="J1638" s="16"/>
      <c r="K1638" s="16"/>
      <c r="L1638" s="16"/>
      <c r="M1638" s="11" t="str">
        <f t="shared" si="78"/>
        <v>AWAITING INPUT</v>
      </c>
      <c r="O1638" s="15"/>
      <c r="P1638" s="13" t="str">
        <f t="shared" si="80"/>
        <v>←</v>
      </c>
      <c r="Q1638" s="7" t="str" cm="1">
        <f t="array" ref="Q1638">_xlfn.IFS(M1638="ACTIVE","",M1638="LEAVER","ENTER DOL",M1638="LEAVER @ 31/03","ENTER DOL",M1638="OPT OUT","ENTER OPT OUT DATE",M1638="CAREER BREAK","ENTER START DATE OF CAREER BREAK",M1638="DEATH IN SERVICE","ENTER DATE OF DEATH",M1638="SWITCH TO PARTNERSHIP","ENTER SWITCH DATE",M1638="SWITCH TO ALPHA","ENTER SWITCH DATE",M1638="NEW JOINER","ENTER EMPLOYMENT START DATE",M1638="OPT IN","ENTER OPT IN DATE",M1638="NEW JOINER / LEAVER","ENTER START DATE AND DOL",M1638="NEW JOINER / OPT OUT","ENTER START DATE AND DATE OF OPT OUT",M1638="NEW JOINER / PARTNERSHIP","ENTER START DATE AND DATE OF SWITCH TO PARTNERSHIP",M1638="LEAVER FROM CAREER BREAK","ENTER DOL",M1638="LEAVER FROM OPT OUT","ENTER DOL",M1638="LEAVER FROM PARTNERSHIP","ENTER DOL",M1638="RETURN FROM CAREER BREAK","ENTER RETURN BACK DATE",M1638="INVALID COMBINATION","REVIEW INPUT",M1638="AWAITING INPUT","AWAITING INPUT",M1638="CONTINUOUS OPT OUT","",M1638="CONTINUOUS CAREER BREAK","",M1638="CONTINUOUS PARTNERSHIP","")</f>
        <v>AWAITING INPUT</v>
      </c>
      <c r="S1638" s="11" t="str">
        <f t="shared" si="79"/>
        <v/>
      </c>
    </row>
    <row r="1639" spans="1:19" ht="20.25" x14ac:dyDescent="0.25">
      <c r="A1639" s="46"/>
      <c r="B1639" s="46"/>
      <c r="C1639" s="46"/>
      <c r="D1639" s="46"/>
      <c r="E1639" s="46"/>
      <c r="F1639" s="46"/>
      <c r="G1639" s="46"/>
      <c r="H1639" s="46"/>
      <c r="J1639" s="16"/>
      <c r="K1639" s="16"/>
      <c r="L1639" s="16"/>
      <c r="M1639" s="11" t="str">
        <f t="shared" si="78"/>
        <v>AWAITING INPUT</v>
      </c>
      <c r="O1639" s="15"/>
      <c r="P1639" s="13" t="str">
        <f t="shared" si="80"/>
        <v>←</v>
      </c>
      <c r="Q1639" s="7" t="str" cm="1">
        <f t="array" ref="Q1639">_xlfn.IFS(M1639="ACTIVE","",M1639="LEAVER","ENTER DOL",M1639="LEAVER @ 31/03","ENTER DOL",M1639="OPT OUT","ENTER OPT OUT DATE",M1639="CAREER BREAK","ENTER START DATE OF CAREER BREAK",M1639="DEATH IN SERVICE","ENTER DATE OF DEATH",M1639="SWITCH TO PARTNERSHIP","ENTER SWITCH DATE",M1639="SWITCH TO ALPHA","ENTER SWITCH DATE",M1639="NEW JOINER","ENTER EMPLOYMENT START DATE",M1639="OPT IN","ENTER OPT IN DATE",M1639="NEW JOINER / LEAVER","ENTER START DATE AND DOL",M1639="NEW JOINER / OPT OUT","ENTER START DATE AND DATE OF OPT OUT",M1639="NEW JOINER / PARTNERSHIP","ENTER START DATE AND DATE OF SWITCH TO PARTNERSHIP",M1639="LEAVER FROM CAREER BREAK","ENTER DOL",M1639="LEAVER FROM OPT OUT","ENTER DOL",M1639="LEAVER FROM PARTNERSHIP","ENTER DOL",M1639="RETURN FROM CAREER BREAK","ENTER RETURN BACK DATE",M1639="INVALID COMBINATION","REVIEW INPUT",M1639="AWAITING INPUT","AWAITING INPUT",M1639="CONTINUOUS OPT OUT","",M1639="CONTINUOUS CAREER BREAK","",M1639="CONTINUOUS PARTNERSHIP","")</f>
        <v>AWAITING INPUT</v>
      </c>
      <c r="S1639" s="11" t="str">
        <f t="shared" si="79"/>
        <v/>
      </c>
    </row>
    <row r="1640" spans="1:19" ht="20.25" x14ac:dyDescent="0.25">
      <c r="A1640" s="46"/>
      <c r="B1640" s="46"/>
      <c r="C1640" s="46"/>
      <c r="D1640" s="46"/>
      <c r="E1640" s="46"/>
      <c r="F1640" s="46"/>
      <c r="G1640" s="46"/>
      <c r="H1640" s="46"/>
      <c r="J1640" s="16"/>
      <c r="K1640" s="16"/>
      <c r="L1640" s="16"/>
      <c r="M1640" s="11" t="str">
        <f t="shared" si="78"/>
        <v>AWAITING INPUT</v>
      </c>
      <c r="O1640" s="15"/>
      <c r="P1640" s="13" t="str">
        <f t="shared" si="80"/>
        <v>←</v>
      </c>
      <c r="Q1640" s="7" t="str" cm="1">
        <f t="array" ref="Q1640">_xlfn.IFS(M1640="ACTIVE","",M1640="LEAVER","ENTER DOL",M1640="LEAVER @ 31/03","ENTER DOL",M1640="OPT OUT","ENTER OPT OUT DATE",M1640="CAREER BREAK","ENTER START DATE OF CAREER BREAK",M1640="DEATH IN SERVICE","ENTER DATE OF DEATH",M1640="SWITCH TO PARTNERSHIP","ENTER SWITCH DATE",M1640="SWITCH TO ALPHA","ENTER SWITCH DATE",M1640="NEW JOINER","ENTER EMPLOYMENT START DATE",M1640="OPT IN","ENTER OPT IN DATE",M1640="NEW JOINER / LEAVER","ENTER START DATE AND DOL",M1640="NEW JOINER / OPT OUT","ENTER START DATE AND DATE OF OPT OUT",M1640="NEW JOINER / PARTNERSHIP","ENTER START DATE AND DATE OF SWITCH TO PARTNERSHIP",M1640="LEAVER FROM CAREER BREAK","ENTER DOL",M1640="LEAVER FROM OPT OUT","ENTER DOL",M1640="LEAVER FROM PARTNERSHIP","ENTER DOL",M1640="RETURN FROM CAREER BREAK","ENTER RETURN BACK DATE",M1640="INVALID COMBINATION","REVIEW INPUT",M1640="AWAITING INPUT","AWAITING INPUT",M1640="CONTINUOUS OPT OUT","",M1640="CONTINUOUS CAREER BREAK","",M1640="CONTINUOUS PARTNERSHIP","")</f>
        <v>AWAITING INPUT</v>
      </c>
      <c r="S1640" s="11" t="str">
        <f t="shared" si="79"/>
        <v/>
      </c>
    </row>
    <row r="1641" spans="1:19" ht="20.25" x14ac:dyDescent="0.25">
      <c r="A1641" s="46"/>
      <c r="B1641" s="46"/>
      <c r="C1641" s="46"/>
      <c r="D1641" s="46"/>
      <c r="E1641" s="46"/>
      <c r="F1641" s="46"/>
      <c r="G1641" s="46"/>
      <c r="H1641" s="46"/>
      <c r="J1641" s="16"/>
      <c r="K1641" s="16"/>
      <c r="L1641" s="16"/>
      <c r="M1641" s="11" t="str">
        <f t="shared" si="78"/>
        <v>AWAITING INPUT</v>
      </c>
      <c r="O1641" s="15"/>
      <c r="P1641" s="13" t="str">
        <f t="shared" si="80"/>
        <v>←</v>
      </c>
      <c r="Q1641" s="7" t="str" cm="1">
        <f t="array" ref="Q1641">_xlfn.IFS(M1641="ACTIVE","",M1641="LEAVER","ENTER DOL",M1641="LEAVER @ 31/03","ENTER DOL",M1641="OPT OUT","ENTER OPT OUT DATE",M1641="CAREER BREAK","ENTER START DATE OF CAREER BREAK",M1641="DEATH IN SERVICE","ENTER DATE OF DEATH",M1641="SWITCH TO PARTNERSHIP","ENTER SWITCH DATE",M1641="SWITCH TO ALPHA","ENTER SWITCH DATE",M1641="NEW JOINER","ENTER EMPLOYMENT START DATE",M1641="OPT IN","ENTER OPT IN DATE",M1641="NEW JOINER / LEAVER","ENTER START DATE AND DOL",M1641="NEW JOINER / OPT OUT","ENTER START DATE AND DATE OF OPT OUT",M1641="NEW JOINER / PARTNERSHIP","ENTER START DATE AND DATE OF SWITCH TO PARTNERSHIP",M1641="LEAVER FROM CAREER BREAK","ENTER DOL",M1641="LEAVER FROM OPT OUT","ENTER DOL",M1641="LEAVER FROM PARTNERSHIP","ENTER DOL",M1641="RETURN FROM CAREER BREAK","ENTER RETURN BACK DATE",M1641="INVALID COMBINATION","REVIEW INPUT",M1641="AWAITING INPUT","AWAITING INPUT",M1641="CONTINUOUS OPT OUT","",M1641="CONTINUOUS CAREER BREAK","",M1641="CONTINUOUS PARTNERSHIP","")</f>
        <v>AWAITING INPUT</v>
      </c>
      <c r="S1641" s="11" t="str">
        <f t="shared" si="79"/>
        <v/>
      </c>
    </row>
    <row r="1642" spans="1:19" ht="20.25" x14ac:dyDescent="0.25">
      <c r="A1642" s="46"/>
      <c r="B1642" s="46"/>
      <c r="C1642" s="46"/>
      <c r="D1642" s="46"/>
      <c r="E1642" s="46"/>
      <c r="F1642" s="46"/>
      <c r="G1642" s="46"/>
      <c r="H1642" s="46"/>
      <c r="J1642" s="16"/>
      <c r="K1642" s="16"/>
      <c r="L1642" s="16"/>
      <c r="M1642" s="11" t="str">
        <f t="shared" si="78"/>
        <v>AWAITING INPUT</v>
      </c>
      <c r="O1642" s="15"/>
      <c r="P1642" s="13" t="str">
        <f t="shared" si="80"/>
        <v>←</v>
      </c>
      <c r="Q1642" s="7" t="str" cm="1">
        <f t="array" ref="Q1642">_xlfn.IFS(M1642="ACTIVE","",M1642="LEAVER","ENTER DOL",M1642="LEAVER @ 31/03","ENTER DOL",M1642="OPT OUT","ENTER OPT OUT DATE",M1642="CAREER BREAK","ENTER START DATE OF CAREER BREAK",M1642="DEATH IN SERVICE","ENTER DATE OF DEATH",M1642="SWITCH TO PARTNERSHIP","ENTER SWITCH DATE",M1642="SWITCH TO ALPHA","ENTER SWITCH DATE",M1642="NEW JOINER","ENTER EMPLOYMENT START DATE",M1642="OPT IN","ENTER OPT IN DATE",M1642="NEW JOINER / LEAVER","ENTER START DATE AND DOL",M1642="NEW JOINER / OPT OUT","ENTER START DATE AND DATE OF OPT OUT",M1642="NEW JOINER / PARTNERSHIP","ENTER START DATE AND DATE OF SWITCH TO PARTNERSHIP",M1642="LEAVER FROM CAREER BREAK","ENTER DOL",M1642="LEAVER FROM OPT OUT","ENTER DOL",M1642="LEAVER FROM PARTNERSHIP","ENTER DOL",M1642="RETURN FROM CAREER BREAK","ENTER RETURN BACK DATE",M1642="INVALID COMBINATION","REVIEW INPUT",M1642="AWAITING INPUT","AWAITING INPUT",M1642="CONTINUOUS OPT OUT","",M1642="CONTINUOUS CAREER BREAK","",M1642="CONTINUOUS PARTNERSHIP","")</f>
        <v>AWAITING INPUT</v>
      </c>
      <c r="S1642" s="11" t="str">
        <f t="shared" si="79"/>
        <v/>
      </c>
    </row>
    <row r="1643" spans="1:19" ht="20.25" x14ac:dyDescent="0.25">
      <c r="A1643" s="46"/>
      <c r="B1643" s="46"/>
      <c r="C1643" s="46"/>
      <c r="D1643" s="46"/>
      <c r="E1643" s="46"/>
      <c r="F1643" s="46"/>
      <c r="G1643" s="46"/>
      <c r="H1643" s="46"/>
      <c r="J1643" s="16"/>
      <c r="K1643" s="16"/>
      <c r="L1643" s="16"/>
      <c r="M1643" s="11" t="str">
        <f t="shared" si="78"/>
        <v>AWAITING INPUT</v>
      </c>
      <c r="O1643" s="15"/>
      <c r="P1643" s="13" t="str">
        <f t="shared" si="80"/>
        <v>←</v>
      </c>
      <c r="Q1643" s="7" t="str" cm="1">
        <f t="array" ref="Q1643">_xlfn.IFS(M1643="ACTIVE","",M1643="LEAVER","ENTER DOL",M1643="LEAVER @ 31/03","ENTER DOL",M1643="OPT OUT","ENTER OPT OUT DATE",M1643="CAREER BREAK","ENTER START DATE OF CAREER BREAK",M1643="DEATH IN SERVICE","ENTER DATE OF DEATH",M1643="SWITCH TO PARTNERSHIP","ENTER SWITCH DATE",M1643="SWITCH TO ALPHA","ENTER SWITCH DATE",M1643="NEW JOINER","ENTER EMPLOYMENT START DATE",M1643="OPT IN","ENTER OPT IN DATE",M1643="NEW JOINER / LEAVER","ENTER START DATE AND DOL",M1643="NEW JOINER / OPT OUT","ENTER START DATE AND DATE OF OPT OUT",M1643="NEW JOINER / PARTNERSHIP","ENTER START DATE AND DATE OF SWITCH TO PARTNERSHIP",M1643="LEAVER FROM CAREER BREAK","ENTER DOL",M1643="LEAVER FROM OPT OUT","ENTER DOL",M1643="LEAVER FROM PARTNERSHIP","ENTER DOL",M1643="RETURN FROM CAREER BREAK","ENTER RETURN BACK DATE",M1643="INVALID COMBINATION","REVIEW INPUT",M1643="AWAITING INPUT","AWAITING INPUT",M1643="CONTINUOUS OPT OUT","",M1643="CONTINUOUS CAREER BREAK","",M1643="CONTINUOUS PARTNERSHIP","")</f>
        <v>AWAITING INPUT</v>
      </c>
      <c r="S1643" s="11" t="str">
        <f t="shared" si="79"/>
        <v/>
      </c>
    </row>
    <row r="1644" spans="1:19" ht="20.25" x14ac:dyDescent="0.25">
      <c r="A1644" s="46"/>
      <c r="B1644" s="46"/>
      <c r="C1644" s="46"/>
      <c r="D1644" s="46"/>
      <c r="E1644" s="46"/>
      <c r="F1644" s="46"/>
      <c r="G1644" s="46"/>
      <c r="H1644" s="46"/>
      <c r="J1644" s="16"/>
      <c r="K1644" s="16"/>
      <c r="L1644" s="16"/>
      <c r="M1644" s="11" t="str">
        <f t="shared" si="78"/>
        <v>AWAITING INPUT</v>
      </c>
      <c r="O1644" s="15"/>
      <c r="P1644" s="13" t="str">
        <f t="shared" si="80"/>
        <v>←</v>
      </c>
      <c r="Q1644" s="7" t="str" cm="1">
        <f t="array" ref="Q1644">_xlfn.IFS(M1644="ACTIVE","",M1644="LEAVER","ENTER DOL",M1644="LEAVER @ 31/03","ENTER DOL",M1644="OPT OUT","ENTER OPT OUT DATE",M1644="CAREER BREAK","ENTER START DATE OF CAREER BREAK",M1644="DEATH IN SERVICE","ENTER DATE OF DEATH",M1644="SWITCH TO PARTNERSHIP","ENTER SWITCH DATE",M1644="SWITCH TO ALPHA","ENTER SWITCH DATE",M1644="NEW JOINER","ENTER EMPLOYMENT START DATE",M1644="OPT IN","ENTER OPT IN DATE",M1644="NEW JOINER / LEAVER","ENTER START DATE AND DOL",M1644="NEW JOINER / OPT OUT","ENTER START DATE AND DATE OF OPT OUT",M1644="NEW JOINER / PARTNERSHIP","ENTER START DATE AND DATE OF SWITCH TO PARTNERSHIP",M1644="LEAVER FROM CAREER BREAK","ENTER DOL",M1644="LEAVER FROM OPT OUT","ENTER DOL",M1644="LEAVER FROM PARTNERSHIP","ENTER DOL",M1644="RETURN FROM CAREER BREAK","ENTER RETURN BACK DATE",M1644="INVALID COMBINATION","REVIEW INPUT",M1644="AWAITING INPUT","AWAITING INPUT",M1644="CONTINUOUS OPT OUT","",M1644="CONTINUOUS CAREER BREAK","",M1644="CONTINUOUS PARTNERSHIP","")</f>
        <v>AWAITING INPUT</v>
      </c>
      <c r="S1644" s="11" t="str">
        <f t="shared" si="79"/>
        <v/>
      </c>
    </row>
    <row r="1645" spans="1:19" ht="20.25" x14ac:dyDescent="0.25">
      <c r="A1645" s="46"/>
      <c r="B1645" s="46"/>
      <c r="C1645" s="46"/>
      <c r="D1645" s="46"/>
      <c r="E1645" s="46"/>
      <c r="F1645" s="46"/>
      <c r="G1645" s="46"/>
      <c r="H1645" s="46"/>
      <c r="J1645" s="16"/>
      <c r="K1645" s="16"/>
      <c r="L1645" s="16"/>
      <c r="M1645" s="11" t="str">
        <f t="shared" si="78"/>
        <v>AWAITING INPUT</v>
      </c>
      <c r="O1645" s="15"/>
      <c r="P1645" s="13" t="str">
        <f t="shared" si="80"/>
        <v>←</v>
      </c>
      <c r="Q1645" s="7" t="str" cm="1">
        <f t="array" ref="Q1645">_xlfn.IFS(M1645="ACTIVE","",M1645="LEAVER","ENTER DOL",M1645="LEAVER @ 31/03","ENTER DOL",M1645="OPT OUT","ENTER OPT OUT DATE",M1645="CAREER BREAK","ENTER START DATE OF CAREER BREAK",M1645="DEATH IN SERVICE","ENTER DATE OF DEATH",M1645="SWITCH TO PARTNERSHIP","ENTER SWITCH DATE",M1645="SWITCH TO ALPHA","ENTER SWITCH DATE",M1645="NEW JOINER","ENTER EMPLOYMENT START DATE",M1645="OPT IN","ENTER OPT IN DATE",M1645="NEW JOINER / LEAVER","ENTER START DATE AND DOL",M1645="NEW JOINER / OPT OUT","ENTER START DATE AND DATE OF OPT OUT",M1645="NEW JOINER / PARTNERSHIP","ENTER START DATE AND DATE OF SWITCH TO PARTNERSHIP",M1645="LEAVER FROM CAREER BREAK","ENTER DOL",M1645="LEAVER FROM OPT OUT","ENTER DOL",M1645="LEAVER FROM PARTNERSHIP","ENTER DOL",M1645="RETURN FROM CAREER BREAK","ENTER RETURN BACK DATE",M1645="INVALID COMBINATION","REVIEW INPUT",M1645="AWAITING INPUT","AWAITING INPUT",M1645="CONTINUOUS OPT OUT","",M1645="CONTINUOUS CAREER BREAK","",M1645="CONTINUOUS PARTNERSHIP","")</f>
        <v>AWAITING INPUT</v>
      </c>
      <c r="S1645" s="11" t="str">
        <f t="shared" si="79"/>
        <v/>
      </c>
    </row>
    <row r="1646" spans="1:19" ht="20.25" x14ac:dyDescent="0.25">
      <c r="A1646" s="46"/>
      <c r="B1646" s="46"/>
      <c r="C1646" s="46"/>
      <c r="D1646" s="46"/>
      <c r="E1646" s="46"/>
      <c r="F1646" s="46"/>
      <c r="G1646" s="46"/>
      <c r="H1646" s="46"/>
      <c r="J1646" s="16"/>
      <c r="K1646" s="16"/>
      <c r="L1646" s="16"/>
      <c r="M1646" s="11" t="str">
        <f t="shared" si="78"/>
        <v>AWAITING INPUT</v>
      </c>
      <c r="O1646" s="15"/>
      <c r="P1646" s="13" t="str">
        <f t="shared" si="80"/>
        <v>←</v>
      </c>
      <c r="Q1646" s="7" t="str" cm="1">
        <f t="array" ref="Q1646">_xlfn.IFS(M1646="ACTIVE","",M1646="LEAVER","ENTER DOL",M1646="LEAVER @ 31/03","ENTER DOL",M1646="OPT OUT","ENTER OPT OUT DATE",M1646="CAREER BREAK","ENTER START DATE OF CAREER BREAK",M1646="DEATH IN SERVICE","ENTER DATE OF DEATH",M1646="SWITCH TO PARTNERSHIP","ENTER SWITCH DATE",M1646="SWITCH TO ALPHA","ENTER SWITCH DATE",M1646="NEW JOINER","ENTER EMPLOYMENT START DATE",M1646="OPT IN","ENTER OPT IN DATE",M1646="NEW JOINER / LEAVER","ENTER START DATE AND DOL",M1646="NEW JOINER / OPT OUT","ENTER START DATE AND DATE OF OPT OUT",M1646="NEW JOINER / PARTNERSHIP","ENTER START DATE AND DATE OF SWITCH TO PARTNERSHIP",M1646="LEAVER FROM CAREER BREAK","ENTER DOL",M1646="LEAVER FROM OPT OUT","ENTER DOL",M1646="LEAVER FROM PARTNERSHIP","ENTER DOL",M1646="RETURN FROM CAREER BREAK","ENTER RETURN BACK DATE",M1646="INVALID COMBINATION","REVIEW INPUT",M1646="AWAITING INPUT","AWAITING INPUT",M1646="CONTINUOUS OPT OUT","",M1646="CONTINUOUS CAREER BREAK","",M1646="CONTINUOUS PARTNERSHIP","")</f>
        <v>AWAITING INPUT</v>
      </c>
      <c r="S1646" s="11" t="str">
        <f t="shared" si="79"/>
        <v/>
      </c>
    </row>
    <row r="1647" spans="1:19" ht="20.25" x14ac:dyDescent="0.25">
      <c r="A1647" s="46"/>
      <c r="B1647" s="46"/>
      <c r="C1647" s="46"/>
      <c r="D1647" s="46"/>
      <c r="E1647" s="46"/>
      <c r="F1647" s="46"/>
      <c r="G1647" s="46"/>
      <c r="H1647" s="46"/>
      <c r="J1647" s="16"/>
      <c r="K1647" s="16"/>
      <c r="L1647" s="16"/>
      <c r="M1647" s="11" t="str">
        <f t="shared" ref="M1647:M1710" si="81">IF(AND($J1647="ACTIVE",$K1647="ACTIVE",$L1647="A"),"ACTIVE",(IF(AND($J1647="ACTIVE",$K1647="INACTIVE",$L1647="B"),"LEAVER",(IF(AND($J1647="ACTIVE",$K1647="ACTIVE",$L1647="BE"),"LEAVER @ 31/03",(IF(AND($J1647="ACTIVE",$K1647="INACTIVE",$L1647="C"),"OPT OUT",(IF(AND($J1647="ACTIVE",$K1647="INACTIVE",$L1647="D"),"CAREER BREAK",(IF(AND($J1647="ACTIVE",$K1647="INACTIVE",$L1647="E"),"SWITCH TO PARTNERSHIP",(IF(AND($J1647="ACTIVE",$K1647="INACTIVE",$L1647="X"),"DEATH IN SERVICE",(IF(AND($J1647="INACTIVE",$K1647="ACTIVE",$L1647="F"),"SWITCH TO ALPHA",(IF(AND($J1647="INACTIVE",$K1647="ACTIVE",$L1647="G"),"NEW JOINER",(IF(AND($J1647="INACTIVE",$K1647="ACTIVE",$L1647="H"),"OPT IN",(IF(AND($J1647="INACTIVE",$K1647="ACTIVE",$L1647="I"),"RETURN FROM CAREER BREAK",(IF(AND($J1647="INACTIVE",$K1647="INACTIVE",$L1647="GB"),"NEW JOINER / LEAVER",(IF(AND($J1647="INACTIVE",$K1647="INACTIVE",$L1647="GO"),"NEW JOINER / OPT OUT",(IF(AND($J1647="INACTIVE",$K1647="INACTIVE",$L1647="GP"),"NEW JOINER / PARTNERSHIP",(IF(AND($J1647="INACTIVE",$K1647="INACTIVE",$L1647="BC"),"LEAVER FROM CAREER BREAK",(IF(AND($J1647="INACTIVE",$K1647="INACTIVE",$L1647="BO"),"LEAVER FROM OPT OUT",(IF(AND($J1647="INACTIVE",$K1647="INACTIVE",$L1647="BP"),"LEAVER FROM PARTNERSHIP",(IF(AND($J1647="INACTIVE",$K1647="INACTIVE",$L1647="J"),"CONTINUOUS OPT OUT",(IF(AND($J1647="INACTIVE",$K1647="INACTIVE",$L1647="K"),"CONTINUOUS CAREER BREAK",(IF(AND($J1647="INACTIVE",$K1647="INACTIVE",$L1647="L"),"CONTINUOUS PARTNERSHIP",(IF(AND($J1647="",$K1647="",$L1647=""),"AWAITING INPUT","INVALID COMBINATION")))))))))))))))))))))))))))))))))))))))))</f>
        <v>AWAITING INPUT</v>
      </c>
      <c r="O1647" s="15"/>
      <c r="P1647" s="13" t="str">
        <f t="shared" si="80"/>
        <v>←</v>
      </c>
      <c r="Q1647" s="7" t="str" cm="1">
        <f t="array" ref="Q1647">_xlfn.IFS(M1647="ACTIVE","",M1647="LEAVER","ENTER DOL",M1647="LEAVER @ 31/03","ENTER DOL",M1647="OPT OUT","ENTER OPT OUT DATE",M1647="CAREER BREAK","ENTER START DATE OF CAREER BREAK",M1647="DEATH IN SERVICE","ENTER DATE OF DEATH",M1647="SWITCH TO PARTNERSHIP","ENTER SWITCH DATE",M1647="SWITCH TO ALPHA","ENTER SWITCH DATE",M1647="NEW JOINER","ENTER EMPLOYMENT START DATE",M1647="OPT IN","ENTER OPT IN DATE",M1647="NEW JOINER / LEAVER","ENTER START DATE AND DOL",M1647="NEW JOINER / OPT OUT","ENTER START DATE AND DATE OF OPT OUT",M1647="NEW JOINER / PARTNERSHIP","ENTER START DATE AND DATE OF SWITCH TO PARTNERSHIP",M1647="LEAVER FROM CAREER BREAK","ENTER DOL",M1647="LEAVER FROM OPT OUT","ENTER DOL",M1647="LEAVER FROM PARTNERSHIP","ENTER DOL",M1647="RETURN FROM CAREER BREAK","ENTER RETURN BACK DATE",M1647="INVALID COMBINATION","REVIEW INPUT",M1647="AWAITING INPUT","AWAITING INPUT",M1647="CONTINUOUS OPT OUT","",M1647="CONTINUOUS CAREER BREAK","",M1647="CONTINUOUS PARTNERSHIP","")</f>
        <v>AWAITING INPUT</v>
      </c>
      <c r="S1647" s="11" t="str">
        <f t="shared" si="79"/>
        <v/>
      </c>
    </row>
    <row r="1648" spans="1:19" ht="20.25" x14ac:dyDescent="0.25">
      <c r="A1648" s="46"/>
      <c r="B1648" s="46"/>
      <c r="C1648" s="46"/>
      <c r="D1648" s="46"/>
      <c r="E1648" s="46"/>
      <c r="F1648" s="46"/>
      <c r="G1648" s="46"/>
      <c r="H1648" s="46"/>
      <c r="J1648" s="16"/>
      <c r="K1648" s="16"/>
      <c r="L1648" s="16"/>
      <c r="M1648" s="11" t="str">
        <f t="shared" si="81"/>
        <v>AWAITING INPUT</v>
      </c>
      <c r="O1648" s="15"/>
      <c r="P1648" s="13" t="str">
        <f t="shared" si="80"/>
        <v>←</v>
      </c>
      <c r="Q1648" s="7" t="str" cm="1">
        <f t="array" ref="Q1648">_xlfn.IFS(M1648="ACTIVE","",M1648="LEAVER","ENTER DOL",M1648="LEAVER @ 31/03","ENTER DOL",M1648="OPT OUT","ENTER OPT OUT DATE",M1648="CAREER BREAK","ENTER START DATE OF CAREER BREAK",M1648="DEATH IN SERVICE","ENTER DATE OF DEATH",M1648="SWITCH TO PARTNERSHIP","ENTER SWITCH DATE",M1648="SWITCH TO ALPHA","ENTER SWITCH DATE",M1648="NEW JOINER","ENTER EMPLOYMENT START DATE",M1648="OPT IN","ENTER OPT IN DATE",M1648="NEW JOINER / LEAVER","ENTER START DATE AND DOL",M1648="NEW JOINER / OPT OUT","ENTER START DATE AND DATE OF OPT OUT",M1648="NEW JOINER / PARTNERSHIP","ENTER START DATE AND DATE OF SWITCH TO PARTNERSHIP",M1648="LEAVER FROM CAREER BREAK","ENTER DOL",M1648="LEAVER FROM OPT OUT","ENTER DOL",M1648="LEAVER FROM PARTNERSHIP","ENTER DOL",M1648="RETURN FROM CAREER BREAK","ENTER RETURN BACK DATE",M1648="INVALID COMBINATION","REVIEW INPUT",M1648="AWAITING INPUT","AWAITING INPUT",M1648="CONTINUOUS OPT OUT","",M1648="CONTINUOUS CAREER BREAK","",M1648="CONTINUOUS PARTNERSHIP","")</f>
        <v>AWAITING INPUT</v>
      </c>
      <c r="S1648" s="11" t="str">
        <f t="shared" si="79"/>
        <v/>
      </c>
    </row>
    <row r="1649" spans="1:19" ht="20.25" x14ac:dyDescent="0.25">
      <c r="A1649" s="46"/>
      <c r="B1649" s="46"/>
      <c r="C1649" s="46"/>
      <c r="D1649" s="46"/>
      <c r="E1649" s="46"/>
      <c r="F1649" s="46"/>
      <c r="G1649" s="46"/>
      <c r="H1649" s="46"/>
      <c r="J1649" s="16"/>
      <c r="K1649" s="16"/>
      <c r="L1649" s="16"/>
      <c r="M1649" s="11" t="str">
        <f t="shared" si="81"/>
        <v>AWAITING INPUT</v>
      </c>
      <c r="O1649" s="15"/>
      <c r="P1649" s="13" t="str">
        <f t="shared" si="80"/>
        <v>←</v>
      </c>
      <c r="Q1649" s="7" t="str" cm="1">
        <f t="array" ref="Q1649">_xlfn.IFS(M1649="ACTIVE","",M1649="LEAVER","ENTER DOL",M1649="LEAVER @ 31/03","ENTER DOL",M1649="OPT OUT","ENTER OPT OUT DATE",M1649="CAREER BREAK","ENTER START DATE OF CAREER BREAK",M1649="DEATH IN SERVICE","ENTER DATE OF DEATH",M1649="SWITCH TO PARTNERSHIP","ENTER SWITCH DATE",M1649="SWITCH TO ALPHA","ENTER SWITCH DATE",M1649="NEW JOINER","ENTER EMPLOYMENT START DATE",M1649="OPT IN","ENTER OPT IN DATE",M1649="NEW JOINER / LEAVER","ENTER START DATE AND DOL",M1649="NEW JOINER / OPT OUT","ENTER START DATE AND DATE OF OPT OUT",M1649="NEW JOINER / PARTNERSHIP","ENTER START DATE AND DATE OF SWITCH TO PARTNERSHIP",M1649="LEAVER FROM CAREER BREAK","ENTER DOL",M1649="LEAVER FROM OPT OUT","ENTER DOL",M1649="LEAVER FROM PARTNERSHIP","ENTER DOL",M1649="RETURN FROM CAREER BREAK","ENTER RETURN BACK DATE",M1649="INVALID COMBINATION","REVIEW INPUT",M1649="AWAITING INPUT","AWAITING INPUT",M1649="CONTINUOUS OPT OUT","",M1649="CONTINUOUS CAREER BREAK","",M1649="CONTINUOUS PARTNERSHIP","")</f>
        <v>AWAITING INPUT</v>
      </c>
      <c r="S1649" s="11" t="str">
        <f t="shared" si="79"/>
        <v/>
      </c>
    </row>
    <row r="1650" spans="1:19" ht="20.25" x14ac:dyDescent="0.25">
      <c r="A1650" s="46"/>
      <c r="B1650" s="46"/>
      <c r="C1650" s="46"/>
      <c r="D1650" s="46"/>
      <c r="E1650" s="46"/>
      <c r="F1650" s="46"/>
      <c r="G1650" s="46"/>
      <c r="H1650" s="46"/>
      <c r="J1650" s="16"/>
      <c r="K1650" s="16"/>
      <c r="L1650" s="16"/>
      <c r="M1650" s="11" t="str">
        <f t="shared" si="81"/>
        <v>AWAITING INPUT</v>
      </c>
      <c r="O1650" s="15"/>
      <c r="P1650" s="13" t="str">
        <f t="shared" si="80"/>
        <v>←</v>
      </c>
      <c r="Q1650" s="7" t="str" cm="1">
        <f t="array" ref="Q1650">_xlfn.IFS(M1650="ACTIVE","",M1650="LEAVER","ENTER DOL",M1650="LEAVER @ 31/03","ENTER DOL",M1650="OPT OUT","ENTER OPT OUT DATE",M1650="CAREER BREAK","ENTER START DATE OF CAREER BREAK",M1650="DEATH IN SERVICE","ENTER DATE OF DEATH",M1650="SWITCH TO PARTNERSHIP","ENTER SWITCH DATE",M1650="SWITCH TO ALPHA","ENTER SWITCH DATE",M1650="NEW JOINER","ENTER EMPLOYMENT START DATE",M1650="OPT IN","ENTER OPT IN DATE",M1650="NEW JOINER / LEAVER","ENTER START DATE AND DOL",M1650="NEW JOINER / OPT OUT","ENTER START DATE AND DATE OF OPT OUT",M1650="NEW JOINER / PARTNERSHIP","ENTER START DATE AND DATE OF SWITCH TO PARTNERSHIP",M1650="LEAVER FROM CAREER BREAK","ENTER DOL",M1650="LEAVER FROM OPT OUT","ENTER DOL",M1650="LEAVER FROM PARTNERSHIP","ENTER DOL",M1650="RETURN FROM CAREER BREAK","ENTER RETURN BACK DATE",M1650="INVALID COMBINATION","REVIEW INPUT",M1650="AWAITING INPUT","AWAITING INPUT",M1650="CONTINUOUS OPT OUT","",M1650="CONTINUOUS CAREER BREAK","",M1650="CONTINUOUS PARTNERSHIP","")</f>
        <v>AWAITING INPUT</v>
      </c>
      <c r="S1650" s="11" t="str">
        <f t="shared" si="79"/>
        <v/>
      </c>
    </row>
    <row r="1651" spans="1:19" ht="20.25" x14ac:dyDescent="0.25">
      <c r="A1651" s="46"/>
      <c r="B1651" s="46"/>
      <c r="C1651" s="46"/>
      <c r="D1651" s="46"/>
      <c r="E1651" s="46"/>
      <c r="F1651" s="46"/>
      <c r="G1651" s="46"/>
      <c r="H1651" s="46"/>
      <c r="J1651" s="16"/>
      <c r="K1651" s="16"/>
      <c r="L1651" s="16"/>
      <c r="M1651" s="11" t="str">
        <f t="shared" si="81"/>
        <v>AWAITING INPUT</v>
      </c>
      <c r="O1651" s="15"/>
      <c r="P1651" s="13" t="str">
        <f t="shared" si="80"/>
        <v>←</v>
      </c>
      <c r="Q1651" s="7" t="str" cm="1">
        <f t="array" ref="Q1651">_xlfn.IFS(M1651="ACTIVE","",M1651="LEAVER","ENTER DOL",M1651="LEAVER @ 31/03","ENTER DOL",M1651="OPT OUT","ENTER OPT OUT DATE",M1651="CAREER BREAK","ENTER START DATE OF CAREER BREAK",M1651="DEATH IN SERVICE","ENTER DATE OF DEATH",M1651="SWITCH TO PARTNERSHIP","ENTER SWITCH DATE",M1651="SWITCH TO ALPHA","ENTER SWITCH DATE",M1651="NEW JOINER","ENTER EMPLOYMENT START DATE",M1651="OPT IN","ENTER OPT IN DATE",M1651="NEW JOINER / LEAVER","ENTER START DATE AND DOL",M1651="NEW JOINER / OPT OUT","ENTER START DATE AND DATE OF OPT OUT",M1651="NEW JOINER / PARTNERSHIP","ENTER START DATE AND DATE OF SWITCH TO PARTNERSHIP",M1651="LEAVER FROM CAREER BREAK","ENTER DOL",M1651="LEAVER FROM OPT OUT","ENTER DOL",M1651="LEAVER FROM PARTNERSHIP","ENTER DOL",M1651="RETURN FROM CAREER BREAK","ENTER RETURN BACK DATE",M1651="INVALID COMBINATION","REVIEW INPUT",M1651="AWAITING INPUT","AWAITING INPUT",M1651="CONTINUOUS OPT OUT","",M1651="CONTINUOUS CAREER BREAK","",M1651="CONTINUOUS PARTNERSHIP","")</f>
        <v>AWAITING INPUT</v>
      </c>
      <c r="S1651" s="11" t="str">
        <f t="shared" si="79"/>
        <v/>
      </c>
    </row>
    <row r="1652" spans="1:19" ht="20.25" x14ac:dyDescent="0.25">
      <c r="A1652" s="46"/>
      <c r="B1652" s="46"/>
      <c r="C1652" s="46"/>
      <c r="D1652" s="46"/>
      <c r="E1652" s="46"/>
      <c r="F1652" s="46"/>
      <c r="G1652" s="46"/>
      <c r="H1652" s="46"/>
      <c r="J1652" s="16"/>
      <c r="K1652" s="16"/>
      <c r="L1652" s="16"/>
      <c r="M1652" s="11" t="str">
        <f t="shared" si="81"/>
        <v>AWAITING INPUT</v>
      </c>
      <c r="O1652" s="15"/>
      <c r="P1652" s="13" t="str">
        <f t="shared" si="80"/>
        <v>←</v>
      </c>
      <c r="Q1652" s="7" t="str" cm="1">
        <f t="array" ref="Q1652">_xlfn.IFS(M1652="ACTIVE","",M1652="LEAVER","ENTER DOL",M1652="LEAVER @ 31/03","ENTER DOL",M1652="OPT OUT","ENTER OPT OUT DATE",M1652="CAREER BREAK","ENTER START DATE OF CAREER BREAK",M1652="DEATH IN SERVICE","ENTER DATE OF DEATH",M1652="SWITCH TO PARTNERSHIP","ENTER SWITCH DATE",M1652="SWITCH TO ALPHA","ENTER SWITCH DATE",M1652="NEW JOINER","ENTER EMPLOYMENT START DATE",M1652="OPT IN","ENTER OPT IN DATE",M1652="NEW JOINER / LEAVER","ENTER START DATE AND DOL",M1652="NEW JOINER / OPT OUT","ENTER START DATE AND DATE OF OPT OUT",M1652="NEW JOINER / PARTNERSHIP","ENTER START DATE AND DATE OF SWITCH TO PARTNERSHIP",M1652="LEAVER FROM CAREER BREAK","ENTER DOL",M1652="LEAVER FROM OPT OUT","ENTER DOL",M1652="LEAVER FROM PARTNERSHIP","ENTER DOL",M1652="RETURN FROM CAREER BREAK","ENTER RETURN BACK DATE",M1652="INVALID COMBINATION","REVIEW INPUT",M1652="AWAITING INPUT","AWAITING INPUT",M1652="CONTINUOUS OPT OUT","",M1652="CONTINUOUS CAREER BREAK","",M1652="CONTINUOUS PARTNERSHIP","")</f>
        <v>AWAITING INPUT</v>
      </c>
      <c r="S1652" s="11" t="str">
        <f t="shared" si="79"/>
        <v/>
      </c>
    </row>
    <row r="1653" spans="1:19" ht="20.25" x14ac:dyDescent="0.25">
      <c r="A1653" s="46"/>
      <c r="B1653" s="46"/>
      <c r="C1653" s="46"/>
      <c r="D1653" s="46"/>
      <c r="E1653" s="46"/>
      <c r="F1653" s="46"/>
      <c r="G1653" s="46"/>
      <c r="H1653" s="46"/>
      <c r="J1653" s="16"/>
      <c r="K1653" s="16"/>
      <c r="L1653" s="16"/>
      <c r="M1653" s="11" t="str">
        <f t="shared" si="81"/>
        <v>AWAITING INPUT</v>
      </c>
      <c r="O1653" s="15"/>
      <c r="P1653" s="13" t="str">
        <f t="shared" si="80"/>
        <v>←</v>
      </c>
      <c r="Q1653" s="7" t="str" cm="1">
        <f t="array" ref="Q1653">_xlfn.IFS(M1653="ACTIVE","",M1653="LEAVER","ENTER DOL",M1653="LEAVER @ 31/03","ENTER DOL",M1653="OPT OUT","ENTER OPT OUT DATE",M1653="CAREER BREAK","ENTER START DATE OF CAREER BREAK",M1653="DEATH IN SERVICE","ENTER DATE OF DEATH",M1653="SWITCH TO PARTNERSHIP","ENTER SWITCH DATE",M1653="SWITCH TO ALPHA","ENTER SWITCH DATE",M1653="NEW JOINER","ENTER EMPLOYMENT START DATE",M1653="OPT IN","ENTER OPT IN DATE",M1653="NEW JOINER / LEAVER","ENTER START DATE AND DOL",M1653="NEW JOINER / OPT OUT","ENTER START DATE AND DATE OF OPT OUT",M1653="NEW JOINER / PARTNERSHIP","ENTER START DATE AND DATE OF SWITCH TO PARTNERSHIP",M1653="LEAVER FROM CAREER BREAK","ENTER DOL",M1653="LEAVER FROM OPT OUT","ENTER DOL",M1653="LEAVER FROM PARTNERSHIP","ENTER DOL",M1653="RETURN FROM CAREER BREAK","ENTER RETURN BACK DATE",M1653="INVALID COMBINATION","REVIEW INPUT",M1653="AWAITING INPUT","AWAITING INPUT",M1653="CONTINUOUS OPT OUT","",M1653="CONTINUOUS CAREER BREAK","",M1653="CONTINUOUS PARTNERSHIP","")</f>
        <v>AWAITING INPUT</v>
      </c>
      <c r="S1653" s="11" t="str">
        <f t="shared" si="79"/>
        <v/>
      </c>
    </row>
    <row r="1654" spans="1:19" ht="20.25" x14ac:dyDescent="0.25">
      <c r="A1654" s="46"/>
      <c r="B1654" s="46"/>
      <c r="C1654" s="46"/>
      <c r="D1654" s="46"/>
      <c r="E1654" s="46"/>
      <c r="F1654" s="46"/>
      <c r="G1654" s="46"/>
      <c r="H1654" s="46"/>
      <c r="J1654" s="16"/>
      <c r="K1654" s="16"/>
      <c r="L1654" s="16"/>
      <c r="M1654" s="11" t="str">
        <f t="shared" si="81"/>
        <v>AWAITING INPUT</v>
      </c>
      <c r="O1654" s="15"/>
      <c r="P1654" s="13" t="str">
        <f t="shared" si="80"/>
        <v>←</v>
      </c>
      <c r="Q1654" s="7" t="str" cm="1">
        <f t="array" ref="Q1654">_xlfn.IFS(M1654="ACTIVE","",M1654="LEAVER","ENTER DOL",M1654="LEAVER @ 31/03","ENTER DOL",M1654="OPT OUT","ENTER OPT OUT DATE",M1654="CAREER BREAK","ENTER START DATE OF CAREER BREAK",M1654="DEATH IN SERVICE","ENTER DATE OF DEATH",M1654="SWITCH TO PARTNERSHIP","ENTER SWITCH DATE",M1654="SWITCH TO ALPHA","ENTER SWITCH DATE",M1654="NEW JOINER","ENTER EMPLOYMENT START DATE",M1654="OPT IN","ENTER OPT IN DATE",M1654="NEW JOINER / LEAVER","ENTER START DATE AND DOL",M1654="NEW JOINER / OPT OUT","ENTER START DATE AND DATE OF OPT OUT",M1654="NEW JOINER / PARTNERSHIP","ENTER START DATE AND DATE OF SWITCH TO PARTNERSHIP",M1654="LEAVER FROM CAREER BREAK","ENTER DOL",M1654="LEAVER FROM OPT OUT","ENTER DOL",M1654="LEAVER FROM PARTNERSHIP","ENTER DOL",M1654="RETURN FROM CAREER BREAK","ENTER RETURN BACK DATE",M1654="INVALID COMBINATION","REVIEW INPUT",M1654="AWAITING INPUT","AWAITING INPUT",M1654="CONTINUOUS OPT OUT","",M1654="CONTINUOUS CAREER BREAK","",M1654="CONTINUOUS PARTNERSHIP","")</f>
        <v>AWAITING INPUT</v>
      </c>
      <c r="S1654" s="11" t="str">
        <f t="shared" si="79"/>
        <v/>
      </c>
    </row>
    <row r="1655" spans="1:19" ht="20.25" x14ac:dyDescent="0.25">
      <c r="A1655" s="46"/>
      <c r="B1655" s="46"/>
      <c r="C1655" s="46"/>
      <c r="D1655" s="46"/>
      <c r="E1655" s="46"/>
      <c r="F1655" s="46"/>
      <c r="G1655" s="46"/>
      <c r="H1655" s="46"/>
      <c r="J1655" s="16"/>
      <c r="K1655" s="16"/>
      <c r="L1655" s="16"/>
      <c r="M1655" s="11" t="str">
        <f t="shared" si="81"/>
        <v>AWAITING INPUT</v>
      </c>
      <c r="O1655" s="15"/>
      <c r="P1655" s="13" t="str">
        <f t="shared" si="80"/>
        <v>←</v>
      </c>
      <c r="Q1655" s="7" t="str" cm="1">
        <f t="array" ref="Q1655">_xlfn.IFS(M1655="ACTIVE","",M1655="LEAVER","ENTER DOL",M1655="LEAVER @ 31/03","ENTER DOL",M1655="OPT OUT","ENTER OPT OUT DATE",M1655="CAREER BREAK","ENTER START DATE OF CAREER BREAK",M1655="DEATH IN SERVICE","ENTER DATE OF DEATH",M1655="SWITCH TO PARTNERSHIP","ENTER SWITCH DATE",M1655="SWITCH TO ALPHA","ENTER SWITCH DATE",M1655="NEW JOINER","ENTER EMPLOYMENT START DATE",M1655="OPT IN","ENTER OPT IN DATE",M1655="NEW JOINER / LEAVER","ENTER START DATE AND DOL",M1655="NEW JOINER / OPT OUT","ENTER START DATE AND DATE OF OPT OUT",M1655="NEW JOINER / PARTNERSHIP","ENTER START DATE AND DATE OF SWITCH TO PARTNERSHIP",M1655="LEAVER FROM CAREER BREAK","ENTER DOL",M1655="LEAVER FROM OPT OUT","ENTER DOL",M1655="LEAVER FROM PARTNERSHIP","ENTER DOL",M1655="RETURN FROM CAREER BREAK","ENTER RETURN BACK DATE",M1655="INVALID COMBINATION","REVIEW INPUT",M1655="AWAITING INPUT","AWAITING INPUT",M1655="CONTINUOUS OPT OUT","",M1655="CONTINUOUS CAREER BREAK","",M1655="CONTINUOUS PARTNERSHIP","")</f>
        <v>AWAITING INPUT</v>
      </c>
      <c r="S1655" s="11" t="str">
        <f t="shared" si="79"/>
        <v/>
      </c>
    </row>
    <row r="1656" spans="1:19" ht="20.25" x14ac:dyDescent="0.25">
      <c r="A1656" s="46"/>
      <c r="B1656" s="46"/>
      <c r="C1656" s="46"/>
      <c r="D1656" s="46"/>
      <c r="E1656" s="46"/>
      <c r="F1656" s="46"/>
      <c r="G1656" s="46"/>
      <c r="H1656" s="46"/>
      <c r="J1656" s="16"/>
      <c r="K1656" s="16"/>
      <c r="L1656" s="16"/>
      <c r="M1656" s="11" t="str">
        <f t="shared" si="81"/>
        <v>AWAITING INPUT</v>
      </c>
      <c r="O1656" s="15"/>
      <c r="P1656" s="13" t="str">
        <f t="shared" si="80"/>
        <v>←</v>
      </c>
      <c r="Q1656" s="7" t="str" cm="1">
        <f t="array" ref="Q1656">_xlfn.IFS(M1656="ACTIVE","",M1656="LEAVER","ENTER DOL",M1656="LEAVER @ 31/03","ENTER DOL",M1656="OPT OUT","ENTER OPT OUT DATE",M1656="CAREER BREAK","ENTER START DATE OF CAREER BREAK",M1656="DEATH IN SERVICE","ENTER DATE OF DEATH",M1656="SWITCH TO PARTNERSHIP","ENTER SWITCH DATE",M1656="SWITCH TO ALPHA","ENTER SWITCH DATE",M1656="NEW JOINER","ENTER EMPLOYMENT START DATE",M1656="OPT IN","ENTER OPT IN DATE",M1656="NEW JOINER / LEAVER","ENTER START DATE AND DOL",M1656="NEW JOINER / OPT OUT","ENTER START DATE AND DATE OF OPT OUT",M1656="NEW JOINER / PARTNERSHIP","ENTER START DATE AND DATE OF SWITCH TO PARTNERSHIP",M1656="LEAVER FROM CAREER BREAK","ENTER DOL",M1656="LEAVER FROM OPT OUT","ENTER DOL",M1656="LEAVER FROM PARTNERSHIP","ENTER DOL",M1656="RETURN FROM CAREER BREAK","ENTER RETURN BACK DATE",M1656="INVALID COMBINATION","REVIEW INPUT",M1656="AWAITING INPUT","AWAITING INPUT",M1656="CONTINUOUS OPT OUT","",M1656="CONTINUOUS CAREER BREAK","",M1656="CONTINUOUS PARTNERSHIP","")</f>
        <v>AWAITING INPUT</v>
      </c>
      <c r="S1656" s="11" t="str">
        <f t="shared" si="79"/>
        <v/>
      </c>
    </row>
    <row r="1657" spans="1:19" ht="20.25" x14ac:dyDescent="0.25">
      <c r="A1657" s="46"/>
      <c r="B1657" s="46"/>
      <c r="C1657" s="46"/>
      <c r="D1657" s="46"/>
      <c r="E1657" s="46"/>
      <c r="F1657" s="46"/>
      <c r="G1657" s="46"/>
      <c r="H1657" s="46"/>
      <c r="J1657" s="16"/>
      <c r="K1657" s="16"/>
      <c r="L1657" s="16"/>
      <c r="M1657" s="11" t="str">
        <f t="shared" si="81"/>
        <v>AWAITING INPUT</v>
      </c>
      <c r="O1657" s="15"/>
      <c r="P1657" s="13" t="str">
        <f t="shared" si="80"/>
        <v>←</v>
      </c>
      <c r="Q1657" s="7" t="str" cm="1">
        <f t="array" ref="Q1657">_xlfn.IFS(M1657="ACTIVE","",M1657="LEAVER","ENTER DOL",M1657="LEAVER @ 31/03","ENTER DOL",M1657="OPT OUT","ENTER OPT OUT DATE",M1657="CAREER BREAK","ENTER START DATE OF CAREER BREAK",M1657="DEATH IN SERVICE","ENTER DATE OF DEATH",M1657="SWITCH TO PARTNERSHIP","ENTER SWITCH DATE",M1657="SWITCH TO ALPHA","ENTER SWITCH DATE",M1657="NEW JOINER","ENTER EMPLOYMENT START DATE",M1657="OPT IN","ENTER OPT IN DATE",M1657="NEW JOINER / LEAVER","ENTER START DATE AND DOL",M1657="NEW JOINER / OPT OUT","ENTER START DATE AND DATE OF OPT OUT",M1657="NEW JOINER / PARTNERSHIP","ENTER START DATE AND DATE OF SWITCH TO PARTNERSHIP",M1657="LEAVER FROM CAREER BREAK","ENTER DOL",M1657="LEAVER FROM OPT OUT","ENTER DOL",M1657="LEAVER FROM PARTNERSHIP","ENTER DOL",M1657="RETURN FROM CAREER BREAK","ENTER RETURN BACK DATE",M1657="INVALID COMBINATION","REVIEW INPUT",M1657="AWAITING INPUT","AWAITING INPUT",M1657="CONTINUOUS OPT OUT","",M1657="CONTINUOUS CAREER BREAK","",M1657="CONTINUOUS PARTNERSHIP","")</f>
        <v>AWAITING INPUT</v>
      </c>
      <c r="S1657" s="11" t="str">
        <f t="shared" si="79"/>
        <v/>
      </c>
    </row>
    <row r="1658" spans="1:19" ht="20.25" x14ac:dyDescent="0.25">
      <c r="A1658" s="46"/>
      <c r="B1658" s="46"/>
      <c r="C1658" s="46"/>
      <c r="D1658" s="46"/>
      <c r="E1658" s="46"/>
      <c r="F1658" s="46"/>
      <c r="G1658" s="46"/>
      <c r="H1658" s="46"/>
      <c r="J1658" s="16"/>
      <c r="K1658" s="16"/>
      <c r="L1658" s="16"/>
      <c r="M1658" s="11" t="str">
        <f t="shared" si="81"/>
        <v>AWAITING INPUT</v>
      </c>
      <c r="O1658" s="15"/>
      <c r="P1658" s="13" t="str">
        <f t="shared" si="80"/>
        <v>←</v>
      </c>
      <c r="Q1658" s="7" t="str" cm="1">
        <f t="array" ref="Q1658">_xlfn.IFS(M1658="ACTIVE","",M1658="LEAVER","ENTER DOL",M1658="LEAVER @ 31/03","ENTER DOL",M1658="OPT OUT","ENTER OPT OUT DATE",M1658="CAREER BREAK","ENTER START DATE OF CAREER BREAK",M1658="DEATH IN SERVICE","ENTER DATE OF DEATH",M1658="SWITCH TO PARTNERSHIP","ENTER SWITCH DATE",M1658="SWITCH TO ALPHA","ENTER SWITCH DATE",M1658="NEW JOINER","ENTER EMPLOYMENT START DATE",M1658="OPT IN","ENTER OPT IN DATE",M1658="NEW JOINER / LEAVER","ENTER START DATE AND DOL",M1658="NEW JOINER / OPT OUT","ENTER START DATE AND DATE OF OPT OUT",M1658="NEW JOINER / PARTNERSHIP","ENTER START DATE AND DATE OF SWITCH TO PARTNERSHIP",M1658="LEAVER FROM CAREER BREAK","ENTER DOL",M1658="LEAVER FROM OPT OUT","ENTER DOL",M1658="LEAVER FROM PARTNERSHIP","ENTER DOL",M1658="RETURN FROM CAREER BREAK","ENTER RETURN BACK DATE",M1658="INVALID COMBINATION","REVIEW INPUT",M1658="AWAITING INPUT","AWAITING INPUT",M1658="CONTINUOUS OPT OUT","",M1658="CONTINUOUS CAREER BREAK","",M1658="CONTINUOUS PARTNERSHIP","")</f>
        <v>AWAITING INPUT</v>
      </c>
      <c r="S1658" s="11" t="str">
        <f t="shared" si="79"/>
        <v/>
      </c>
    </row>
    <row r="1659" spans="1:19" ht="20.25" x14ac:dyDescent="0.25">
      <c r="A1659" s="46"/>
      <c r="B1659" s="46"/>
      <c r="C1659" s="46"/>
      <c r="D1659" s="46"/>
      <c r="E1659" s="46"/>
      <c r="F1659" s="46"/>
      <c r="G1659" s="46"/>
      <c r="H1659" s="46"/>
      <c r="J1659" s="16"/>
      <c r="K1659" s="16"/>
      <c r="L1659" s="16"/>
      <c r="M1659" s="11" t="str">
        <f t="shared" si="81"/>
        <v>AWAITING INPUT</v>
      </c>
      <c r="O1659" s="15"/>
      <c r="P1659" s="13" t="str">
        <f t="shared" si="80"/>
        <v>←</v>
      </c>
      <c r="Q1659" s="7" t="str" cm="1">
        <f t="array" ref="Q1659">_xlfn.IFS(M1659="ACTIVE","",M1659="LEAVER","ENTER DOL",M1659="LEAVER @ 31/03","ENTER DOL",M1659="OPT OUT","ENTER OPT OUT DATE",M1659="CAREER BREAK","ENTER START DATE OF CAREER BREAK",M1659="DEATH IN SERVICE","ENTER DATE OF DEATH",M1659="SWITCH TO PARTNERSHIP","ENTER SWITCH DATE",M1659="SWITCH TO ALPHA","ENTER SWITCH DATE",M1659="NEW JOINER","ENTER EMPLOYMENT START DATE",M1659="OPT IN","ENTER OPT IN DATE",M1659="NEW JOINER / LEAVER","ENTER START DATE AND DOL",M1659="NEW JOINER / OPT OUT","ENTER START DATE AND DATE OF OPT OUT",M1659="NEW JOINER / PARTNERSHIP","ENTER START DATE AND DATE OF SWITCH TO PARTNERSHIP",M1659="LEAVER FROM CAREER BREAK","ENTER DOL",M1659="LEAVER FROM OPT OUT","ENTER DOL",M1659="LEAVER FROM PARTNERSHIP","ENTER DOL",M1659="RETURN FROM CAREER BREAK","ENTER RETURN BACK DATE",M1659="INVALID COMBINATION","REVIEW INPUT",M1659="AWAITING INPUT","AWAITING INPUT",M1659="CONTINUOUS OPT OUT","",M1659="CONTINUOUS CAREER BREAK","",M1659="CONTINUOUS PARTNERSHIP","")</f>
        <v>AWAITING INPUT</v>
      </c>
      <c r="S1659" s="11" t="str">
        <f t="shared" si="79"/>
        <v/>
      </c>
    </row>
    <row r="1660" spans="1:19" ht="20.25" x14ac:dyDescent="0.25">
      <c r="A1660" s="46"/>
      <c r="B1660" s="46"/>
      <c r="C1660" s="46"/>
      <c r="D1660" s="46"/>
      <c r="E1660" s="46"/>
      <c r="F1660" s="46"/>
      <c r="G1660" s="46"/>
      <c r="H1660" s="46"/>
      <c r="J1660" s="16"/>
      <c r="K1660" s="16"/>
      <c r="L1660" s="16"/>
      <c r="M1660" s="11" t="str">
        <f t="shared" si="81"/>
        <v>AWAITING INPUT</v>
      </c>
      <c r="O1660" s="15"/>
      <c r="P1660" s="13" t="str">
        <f t="shared" si="80"/>
        <v>←</v>
      </c>
      <c r="Q1660" s="7" t="str" cm="1">
        <f t="array" ref="Q1660">_xlfn.IFS(M1660="ACTIVE","",M1660="LEAVER","ENTER DOL",M1660="LEAVER @ 31/03","ENTER DOL",M1660="OPT OUT","ENTER OPT OUT DATE",M1660="CAREER BREAK","ENTER START DATE OF CAREER BREAK",M1660="DEATH IN SERVICE","ENTER DATE OF DEATH",M1660="SWITCH TO PARTNERSHIP","ENTER SWITCH DATE",M1660="SWITCH TO ALPHA","ENTER SWITCH DATE",M1660="NEW JOINER","ENTER EMPLOYMENT START DATE",M1660="OPT IN","ENTER OPT IN DATE",M1660="NEW JOINER / LEAVER","ENTER START DATE AND DOL",M1660="NEW JOINER / OPT OUT","ENTER START DATE AND DATE OF OPT OUT",M1660="NEW JOINER / PARTNERSHIP","ENTER START DATE AND DATE OF SWITCH TO PARTNERSHIP",M1660="LEAVER FROM CAREER BREAK","ENTER DOL",M1660="LEAVER FROM OPT OUT","ENTER DOL",M1660="LEAVER FROM PARTNERSHIP","ENTER DOL",M1660="RETURN FROM CAREER BREAK","ENTER RETURN BACK DATE",M1660="INVALID COMBINATION","REVIEW INPUT",M1660="AWAITING INPUT","AWAITING INPUT",M1660="CONTINUOUS OPT OUT","",M1660="CONTINUOUS CAREER BREAK","",M1660="CONTINUOUS PARTNERSHIP","")</f>
        <v>AWAITING INPUT</v>
      </c>
      <c r="S1660" s="11" t="str">
        <f t="shared" si="79"/>
        <v/>
      </c>
    </row>
    <row r="1661" spans="1:19" ht="20.25" x14ac:dyDescent="0.25">
      <c r="A1661" s="46"/>
      <c r="B1661" s="46"/>
      <c r="C1661" s="46"/>
      <c r="D1661" s="46"/>
      <c r="E1661" s="46"/>
      <c r="F1661" s="46"/>
      <c r="G1661" s="46"/>
      <c r="H1661" s="46"/>
      <c r="J1661" s="16"/>
      <c r="K1661" s="16"/>
      <c r="L1661" s="16"/>
      <c r="M1661" s="11" t="str">
        <f t="shared" si="81"/>
        <v>AWAITING INPUT</v>
      </c>
      <c r="O1661" s="15"/>
      <c r="P1661" s="13" t="str">
        <f t="shared" si="80"/>
        <v>←</v>
      </c>
      <c r="Q1661" s="7" t="str" cm="1">
        <f t="array" ref="Q1661">_xlfn.IFS(M1661="ACTIVE","",M1661="LEAVER","ENTER DOL",M1661="LEAVER @ 31/03","ENTER DOL",M1661="OPT OUT","ENTER OPT OUT DATE",M1661="CAREER BREAK","ENTER START DATE OF CAREER BREAK",M1661="DEATH IN SERVICE","ENTER DATE OF DEATH",M1661="SWITCH TO PARTNERSHIP","ENTER SWITCH DATE",M1661="SWITCH TO ALPHA","ENTER SWITCH DATE",M1661="NEW JOINER","ENTER EMPLOYMENT START DATE",M1661="OPT IN","ENTER OPT IN DATE",M1661="NEW JOINER / LEAVER","ENTER START DATE AND DOL",M1661="NEW JOINER / OPT OUT","ENTER START DATE AND DATE OF OPT OUT",M1661="NEW JOINER / PARTNERSHIP","ENTER START DATE AND DATE OF SWITCH TO PARTNERSHIP",M1661="LEAVER FROM CAREER BREAK","ENTER DOL",M1661="LEAVER FROM OPT OUT","ENTER DOL",M1661="LEAVER FROM PARTNERSHIP","ENTER DOL",M1661="RETURN FROM CAREER BREAK","ENTER RETURN BACK DATE",M1661="INVALID COMBINATION","REVIEW INPUT",M1661="AWAITING INPUT","AWAITING INPUT",M1661="CONTINUOUS OPT OUT","",M1661="CONTINUOUS CAREER BREAK","",M1661="CONTINUOUS PARTNERSHIP","")</f>
        <v>AWAITING INPUT</v>
      </c>
      <c r="S1661" s="11" t="str">
        <f t="shared" si="79"/>
        <v/>
      </c>
    </row>
    <row r="1662" spans="1:19" ht="20.25" x14ac:dyDescent="0.25">
      <c r="A1662" s="46"/>
      <c r="B1662" s="46"/>
      <c r="C1662" s="46"/>
      <c r="D1662" s="46"/>
      <c r="E1662" s="46"/>
      <c r="F1662" s="46"/>
      <c r="G1662" s="46"/>
      <c r="H1662" s="46"/>
      <c r="J1662" s="16"/>
      <c r="K1662" s="16"/>
      <c r="L1662" s="16"/>
      <c r="M1662" s="11" t="str">
        <f t="shared" si="81"/>
        <v>AWAITING INPUT</v>
      </c>
      <c r="O1662" s="15"/>
      <c r="P1662" s="13" t="str">
        <f t="shared" si="80"/>
        <v>←</v>
      </c>
      <c r="Q1662" s="7" t="str" cm="1">
        <f t="array" ref="Q1662">_xlfn.IFS(M1662="ACTIVE","",M1662="LEAVER","ENTER DOL",M1662="LEAVER @ 31/03","ENTER DOL",M1662="OPT OUT","ENTER OPT OUT DATE",M1662="CAREER BREAK","ENTER START DATE OF CAREER BREAK",M1662="DEATH IN SERVICE","ENTER DATE OF DEATH",M1662="SWITCH TO PARTNERSHIP","ENTER SWITCH DATE",M1662="SWITCH TO ALPHA","ENTER SWITCH DATE",M1662="NEW JOINER","ENTER EMPLOYMENT START DATE",M1662="OPT IN","ENTER OPT IN DATE",M1662="NEW JOINER / LEAVER","ENTER START DATE AND DOL",M1662="NEW JOINER / OPT OUT","ENTER START DATE AND DATE OF OPT OUT",M1662="NEW JOINER / PARTNERSHIP","ENTER START DATE AND DATE OF SWITCH TO PARTNERSHIP",M1662="LEAVER FROM CAREER BREAK","ENTER DOL",M1662="LEAVER FROM OPT OUT","ENTER DOL",M1662="LEAVER FROM PARTNERSHIP","ENTER DOL",M1662="RETURN FROM CAREER BREAK","ENTER RETURN BACK DATE",M1662="INVALID COMBINATION","REVIEW INPUT",M1662="AWAITING INPUT","AWAITING INPUT",M1662="CONTINUOUS OPT OUT","",M1662="CONTINUOUS CAREER BREAK","",M1662="CONTINUOUS PARTNERSHIP","")</f>
        <v>AWAITING INPUT</v>
      </c>
      <c r="S1662" s="11" t="str">
        <f t="shared" si="79"/>
        <v/>
      </c>
    </row>
    <row r="1663" spans="1:19" ht="20.25" x14ac:dyDescent="0.25">
      <c r="A1663" s="46"/>
      <c r="B1663" s="46"/>
      <c r="C1663" s="46"/>
      <c r="D1663" s="46"/>
      <c r="E1663" s="46"/>
      <c r="F1663" s="46"/>
      <c r="G1663" s="46"/>
      <c r="H1663" s="46"/>
      <c r="J1663" s="16"/>
      <c r="K1663" s="16"/>
      <c r="L1663" s="16"/>
      <c r="M1663" s="11" t="str">
        <f t="shared" si="81"/>
        <v>AWAITING INPUT</v>
      </c>
      <c r="O1663" s="15"/>
      <c r="P1663" s="13" t="str">
        <f t="shared" si="80"/>
        <v>←</v>
      </c>
      <c r="Q1663" s="7" t="str" cm="1">
        <f t="array" ref="Q1663">_xlfn.IFS(M1663="ACTIVE","",M1663="LEAVER","ENTER DOL",M1663="LEAVER @ 31/03","ENTER DOL",M1663="OPT OUT","ENTER OPT OUT DATE",M1663="CAREER BREAK","ENTER START DATE OF CAREER BREAK",M1663="DEATH IN SERVICE","ENTER DATE OF DEATH",M1663="SWITCH TO PARTNERSHIP","ENTER SWITCH DATE",M1663="SWITCH TO ALPHA","ENTER SWITCH DATE",M1663="NEW JOINER","ENTER EMPLOYMENT START DATE",M1663="OPT IN","ENTER OPT IN DATE",M1663="NEW JOINER / LEAVER","ENTER START DATE AND DOL",M1663="NEW JOINER / OPT OUT","ENTER START DATE AND DATE OF OPT OUT",M1663="NEW JOINER / PARTNERSHIP","ENTER START DATE AND DATE OF SWITCH TO PARTNERSHIP",M1663="LEAVER FROM CAREER BREAK","ENTER DOL",M1663="LEAVER FROM OPT OUT","ENTER DOL",M1663="LEAVER FROM PARTNERSHIP","ENTER DOL",M1663="RETURN FROM CAREER BREAK","ENTER RETURN BACK DATE",M1663="INVALID COMBINATION","REVIEW INPUT",M1663="AWAITING INPUT","AWAITING INPUT",M1663="CONTINUOUS OPT OUT","",M1663="CONTINUOUS CAREER BREAK","",M1663="CONTINUOUS PARTNERSHIP","")</f>
        <v>AWAITING INPUT</v>
      </c>
      <c r="S1663" s="11" t="str">
        <f t="shared" si="79"/>
        <v/>
      </c>
    </row>
    <row r="1664" spans="1:19" ht="20.25" x14ac:dyDescent="0.25">
      <c r="A1664" s="46"/>
      <c r="B1664" s="46"/>
      <c r="C1664" s="46"/>
      <c r="D1664" s="46"/>
      <c r="E1664" s="46"/>
      <c r="F1664" s="46"/>
      <c r="G1664" s="46"/>
      <c r="H1664" s="46"/>
      <c r="J1664" s="16"/>
      <c r="K1664" s="16"/>
      <c r="L1664" s="16"/>
      <c r="M1664" s="11" t="str">
        <f t="shared" si="81"/>
        <v>AWAITING INPUT</v>
      </c>
      <c r="O1664" s="15"/>
      <c r="P1664" s="13" t="str">
        <f t="shared" si="80"/>
        <v>←</v>
      </c>
      <c r="Q1664" s="7" t="str" cm="1">
        <f t="array" ref="Q1664">_xlfn.IFS(M1664="ACTIVE","",M1664="LEAVER","ENTER DOL",M1664="LEAVER @ 31/03","ENTER DOL",M1664="OPT OUT","ENTER OPT OUT DATE",M1664="CAREER BREAK","ENTER START DATE OF CAREER BREAK",M1664="DEATH IN SERVICE","ENTER DATE OF DEATH",M1664="SWITCH TO PARTNERSHIP","ENTER SWITCH DATE",M1664="SWITCH TO ALPHA","ENTER SWITCH DATE",M1664="NEW JOINER","ENTER EMPLOYMENT START DATE",M1664="OPT IN","ENTER OPT IN DATE",M1664="NEW JOINER / LEAVER","ENTER START DATE AND DOL",M1664="NEW JOINER / OPT OUT","ENTER START DATE AND DATE OF OPT OUT",M1664="NEW JOINER / PARTNERSHIP","ENTER START DATE AND DATE OF SWITCH TO PARTNERSHIP",M1664="LEAVER FROM CAREER BREAK","ENTER DOL",M1664="LEAVER FROM OPT OUT","ENTER DOL",M1664="LEAVER FROM PARTNERSHIP","ENTER DOL",M1664="RETURN FROM CAREER BREAK","ENTER RETURN BACK DATE",M1664="INVALID COMBINATION","REVIEW INPUT",M1664="AWAITING INPUT","AWAITING INPUT",M1664="CONTINUOUS OPT OUT","",M1664="CONTINUOUS CAREER BREAK","",M1664="CONTINUOUS PARTNERSHIP","")</f>
        <v>AWAITING INPUT</v>
      </c>
      <c r="S1664" s="11" t="str">
        <f t="shared" si="79"/>
        <v/>
      </c>
    </row>
    <row r="1665" spans="1:19" ht="20.25" x14ac:dyDescent="0.25">
      <c r="A1665" s="46"/>
      <c r="B1665" s="46"/>
      <c r="C1665" s="46"/>
      <c r="D1665" s="46"/>
      <c r="E1665" s="46"/>
      <c r="F1665" s="46"/>
      <c r="G1665" s="46"/>
      <c r="H1665" s="46"/>
      <c r="J1665" s="16"/>
      <c r="K1665" s="16"/>
      <c r="L1665" s="16"/>
      <c r="M1665" s="11" t="str">
        <f t="shared" si="81"/>
        <v>AWAITING INPUT</v>
      </c>
      <c r="O1665" s="15"/>
      <c r="P1665" s="13" t="str">
        <f t="shared" si="80"/>
        <v>←</v>
      </c>
      <c r="Q1665" s="7" t="str" cm="1">
        <f t="array" ref="Q1665">_xlfn.IFS(M1665="ACTIVE","",M1665="LEAVER","ENTER DOL",M1665="LEAVER @ 31/03","ENTER DOL",M1665="OPT OUT","ENTER OPT OUT DATE",M1665="CAREER BREAK","ENTER START DATE OF CAREER BREAK",M1665="DEATH IN SERVICE","ENTER DATE OF DEATH",M1665="SWITCH TO PARTNERSHIP","ENTER SWITCH DATE",M1665="SWITCH TO ALPHA","ENTER SWITCH DATE",M1665="NEW JOINER","ENTER EMPLOYMENT START DATE",M1665="OPT IN","ENTER OPT IN DATE",M1665="NEW JOINER / LEAVER","ENTER START DATE AND DOL",M1665="NEW JOINER / OPT OUT","ENTER START DATE AND DATE OF OPT OUT",M1665="NEW JOINER / PARTNERSHIP","ENTER START DATE AND DATE OF SWITCH TO PARTNERSHIP",M1665="LEAVER FROM CAREER BREAK","ENTER DOL",M1665="LEAVER FROM OPT OUT","ENTER DOL",M1665="LEAVER FROM PARTNERSHIP","ENTER DOL",M1665="RETURN FROM CAREER BREAK","ENTER RETURN BACK DATE",M1665="INVALID COMBINATION","REVIEW INPUT",M1665="AWAITING INPUT","AWAITING INPUT",M1665="CONTINUOUS OPT OUT","",M1665="CONTINUOUS CAREER BREAK","",M1665="CONTINUOUS PARTNERSHIP","")</f>
        <v>AWAITING INPUT</v>
      </c>
      <c r="S1665" s="11" t="str">
        <f t="shared" si="79"/>
        <v/>
      </c>
    </row>
    <row r="1666" spans="1:19" ht="20.25" x14ac:dyDescent="0.25">
      <c r="A1666" s="46"/>
      <c r="B1666" s="46"/>
      <c r="C1666" s="46"/>
      <c r="D1666" s="46"/>
      <c r="E1666" s="46"/>
      <c r="F1666" s="46"/>
      <c r="G1666" s="46"/>
      <c r="H1666" s="46"/>
      <c r="J1666" s="16"/>
      <c r="K1666" s="16"/>
      <c r="L1666" s="16"/>
      <c r="M1666" s="11" t="str">
        <f t="shared" si="81"/>
        <v>AWAITING INPUT</v>
      </c>
      <c r="O1666" s="15"/>
      <c r="P1666" s="13" t="str">
        <f t="shared" si="80"/>
        <v>←</v>
      </c>
      <c r="Q1666" s="7" t="str" cm="1">
        <f t="array" ref="Q1666">_xlfn.IFS(M1666="ACTIVE","",M1666="LEAVER","ENTER DOL",M1666="LEAVER @ 31/03","ENTER DOL",M1666="OPT OUT","ENTER OPT OUT DATE",M1666="CAREER BREAK","ENTER START DATE OF CAREER BREAK",M1666="DEATH IN SERVICE","ENTER DATE OF DEATH",M1666="SWITCH TO PARTNERSHIP","ENTER SWITCH DATE",M1666="SWITCH TO ALPHA","ENTER SWITCH DATE",M1666="NEW JOINER","ENTER EMPLOYMENT START DATE",M1666="OPT IN","ENTER OPT IN DATE",M1666="NEW JOINER / LEAVER","ENTER START DATE AND DOL",M1666="NEW JOINER / OPT OUT","ENTER START DATE AND DATE OF OPT OUT",M1666="NEW JOINER / PARTNERSHIP","ENTER START DATE AND DATE OF SWITCH TO PARTNERSHIP",M1666="LEAVER FROM CAREER BREAK","ENTER DOL",M1666="LEAVER FROM OPT OUT","ENTER DOL",M1666="LEAVER FROM PARTNERSHIP","ENTER DOL",M1666="RETURN FROM CAREER BREAK","ENTER RETURN BACK DATE",M1666="INVALID COMBINATION","REVIEW INPUT",M1666="AWAITING INPUT","AWAITING INPUT",M1666="CONTINUOUS OPT OUT","",M1666="CONTINUOUS CAREER BREAK","",M1666="CONTINUOUS PARTNERSHIP","")</f>
        <v>AWAITING INPUT</v>
      </c>
      <c r="S1666" s="11" t="str">
        <f t="shared" si="79"/>
        <v/>
      </c>
    </row>
    <row r="1667" spans="1:19" ht="20.25" x14ac:dyDescent="0.25">
      <c r="A1667" s="46"/>
      <c r="B1667" s="46"/>
      <c r="C1667" s="46"/>
      <c r="D1667" s="46"/>
      <c r="E1667" s="46"/>
      <c r="F1667" s="46"/>
      <c r="G1667" s="46"/>
      <c r="H1667" s="46"/>
      <c r="J1667" s="16"/>
      <c r="K1667" s="16"/>
      <c r="L1667" s="16"/>
      <c r="M1667" s="11" t="str">
        <f t="shared" si="81"/>
        <v>AWAITING INPUT</v>
      </c>
      <c r="O1667" s="15"/>
      <c r="P1667" s="13" t="str">
        <f t="shared" si="80"/>
        <v>←</v>
      </c>
      <c r="Q1667" s="7" t="str" cm="1">
        <f t="array" ref="Q1667">_xlfn.IFS(M1667="ACTIVE","",M1667="LEAVER","ENTER DOL",M1667="LEAVER @ 31/03","ENTER DOL",M1667="OPT OUT","ENTER OPT OUT DATE",M1667="CAREER BREAK","ENTER START DATE OF CAREER BREAK",M1667="DEATH IN SERVICE","ENTER DATE OF DEATH",M1667="SWITCH TO PARTNERSHIP","ENTER SWITCH DATE",M1667="SWITCH TO ALPHA","ENTER SWITCH DATE",M1667="NEW JOINER","ENTER EMPLOYMENT START DATE",M1667="OPT IN","ENTER OPT IN DATE",M1667="NEW JOINER / LEAVER","ENTER START DATE AND DOL",M1667="NEW JOINER / OPT OUT","ENTER START DATE AND DATE OF OPT OUT",M1667="NEW JOINER / PARTNERSHIP","ENTER START DATE AND DATE OF SWITCH TO PARTNERSHIP",M1667="LEAVER FROM CAREER BREAK","ENTER DOL",M1667="LEAVER FROM OPT OUT","ENTER DOL",M1667="LEAVER FROM PARTNERSHIP","ENTER DOL",M1667="RETURN FROM CAREER BREAK","ENTER RETURN BACK DATE",M1667="INVALID COMBINATION","REVIEW INPUT",M1667="AWAITING INPUT","AWAITING INPUT",M1667="CONTINUOUS OPT OUT","",M1667="CONTINUOUS CAREER BREAK","",M1667="CONTINUOUS PARTNERSHIP","")</f>
        <v>AWAITING INPUT</v>
      </c>
      <c r="S1667" s="11" t="str">
        <f t="shared" si="79"/>
        <v/>
      </c>
    </row>
    <row r="1668" spans="1:19" ht="20.25" x14ac:dyDescent="0.25">
      <c r="A1668" s="46"/>
      <c r="B1668" s="46"/>
      <c r="C1668" s="46"/>
      <c r="D1668" s="46"/>
      <c r="E1668" s="46"/>
      <c r="F1668" s="46"/>
      <c r="G1668" s="46"/>
      <c r="H1668" s="46"/>
      <c r="J1668" s="16"/>
      <c r="K1668" s="16"/>
      <c r="L1668" s="16"/>
      <c r="M1668" s="11" t="str">
        <f t="shared" si="81"/>
        <v>AWAITING INPUT</v>
      </c>
      <c r="O1668" s="15"/>
      <c r="P1668" s="13" t="str">
        <f t="shared" si="80"/>
        <v>←</v>
      </c>
      <c r="Q1668" s="7" t="str" cm="1">
        <f t="array" ref="Q1668">_xlfn.IFS(M1668="ACTIVE","",M1668="LEAVER","ENTER DOL",M1668="LEAVER @ 31/03","ENTER DOL",M1668="OPT OUT","ENTER OPT OUT DATE",M1668="CAREER BREAK","ENTER START DATE OF CAREER BREAK",M1668="DEATH IN SERVICE","ENTER DATE OF DEATH",M1668="SWITCH TO PARTNERSHIP","ENTER SWITCH DATE",M1668="SWITCH TO ALPHA","ENTER SWITCH DATE",M1668="NEW JOINER","ENTER EMPLOYMENT START DATE",M1668="OPT IN","ENTER OPT IN DATE",M1668="NEW JOINER / LEAVER","ENTER START DATE AND DOL",M1668="NEW JOINER / OPT OUT","ENTER START DATE AND DATE OF OPT OUT",M1668="NEW JOINER / PARTNERSHIP","ENTER START DATE AND DATE OF SWITCH TO PARTNERSHIP",M1668="LEAVER FROM CAREER BREAK","ENTER DOL",M1668="LEAVER FROM OPT OUT","ENTER DOL",M1668="LEAVER FROM PARTNERSHIP","ENTER DOL",M1668="RETURN FROM CAREER BREAK","ENTER RETURN BACK DATE",M1668="INVALID COMBINATION","REVIEW INPUT",M1668="AWAITING INPUT","AWAITING INPUT",M1668="CONTINUOUS OPT OUT","",M1668="CONTINUOUS CAREER BREAK","",M1668="CONTINUOUS PARTNERSHIP","")</f>
        <v>AWAITING INPUT</v>
      </c>
      <c r="S1668" s="11" t="str">
        <f t="shared" si="79"/>
        <v/>
      </c>
    </row>
    <row r="1669" spans="1:19" ht="20.25" x14ac:dyDescent="0.25">
      <c r="A1669" s="46"/>
      <c r="B1669" s="46"/>
      <c r="C1669" s="46"/>
      <c r="D1669" s="46"/>
      <c r="E1669" s="46"/>
      <c r="F1669" s="46"/>
      <c r="G1669" s="46"/>
      <c r="H1669" s="46"/>
      <c r="J1669" s="16"/>
      <c r="K1669" s="16"/>
      <c r="L1669" s="16"/>
      <c r="M1669" s="11" t="str">
        <f t="shared" si="81"/>
        <v>AWAITING INPUT</v>
      </c>
      <c r="O1669" s="15"/>
      <c r="P1669" s="13" t="str">
        <f t="shared" si="80"/>
        <v>←</v>
      </c>
      <c r="Q1669" s="7" t="str" cm="1">
        <f t="array" ref="Q1669">_xlfn.IFS(M1669="ACTIVE","",M1669="LEAVER","ENTER DOL",M1669="LEAVER @ 31/03","ENTER DOL",M1669="OPT OUT","ENTER OPT OUT DATE",M1669="CAREER BREAK","ENTER START DATE OF CAREER BREAK",M1669="DEATH IN SERVICE","ENTER DATE OF DEATH",M1669="SWITCH TO PARTNERSHIP","ENTER SWITCH DATE",M1669="SWITCH TO ALPHA","ENTER SWITCH DATE",M1669="NEW JOINER","ENTER EMPLOYMENT START DATE",M1669="OPT IN","ENTER OPT IN DATE",M1669="NEW JOINER / LEAVER","ENTER START DATE AND DOL",M1669="NEW JOINER / OPT OUT","ENTER START DATE AND DATE OF OPT OUT",M1669="NEW JOINER / PARTNERSHIP","ENTER START DATE AND DATE OF SWITCH TO PARTNERSHIP",M1669="LEAVER FROM CAREER BREAK","ENTER DOL",M1669="LEAVER FROM OPT OUT","ENTER DOL",M1669="LEAVER FROM PARTNERSHIP","ENTER DOL",M1669="RETURN FROM CAREER BREAK","ENTER RETURN BACK DATE",M1669="INVALID COMBINATION","REVIEW INPUT",M1669="AWAITING INPUT","AWAITING INPUT",M1669="CONTINUOUS OPT OUT","",M1669="CONTINUOUS CAREER BREAK","",M1669="CONTINUOUS PARTNERSHIP","")</f>
        <v>AWAITING INPUT</v>
      </c>
      <c r="S1669" s="11" t="str">
        <f t="shared" si="79"/>
        <v/>
      </c>
    </row>
    <row r="1670" spans="1:19" ht="20.25" x14ac:dyDescent="0.25">
      <c r="A1670" s="46"/>
      <c r="B1670" s="46"/>
      <c r="C1670" s="46"/>
      <c r="D1670" s="46"/>
      <c r="E1670" s="46"/>
      <c r="F1670" s="46"/>
      <c r="G1670" s="46"/>
      <c r="H1670" s="46"/>
      <c r="J1670" s="16"/>
      <c r="K1670" s="16"/>
      <c r="L1670" s="16"/>
      <c r="M1670" s="11" t="str">
        <f t="shared" si="81"/>
        <v>AWAITING INPUT</v>
      </c>
      <c r="O1670" s="15"/>
      <c r="P1670" s="13" t="str">
        <f t="shared" si="80"/>
        <v>←</v>
      </c>
      <c r="Q1670" s="7" t="str" cm="1">
        <f t="array" ref="Q1670">_xlfn.IFS(M1670="ACTIVE","",M1670="LEAVER","ENTER DOL",M1670="LEAVER @ 31/03","ENTER DOL",M1670="OPT OUT","ENTER OPT OUT DATE",M1670="CAREER BREAK","ENTER START DATE OF CAREER BREAK",M1670="DEATH IN SERVICE","ENTER DATE OF DEATH",M1670="SWITCH TO PARTNERSHIP","ENTER SWITCH DATE",M1670="SWITCH TO ALPHA","ENTER SWITCH DATE",M1670="NEW JOINER","ENTER EMPLOYMENT START DATE",M1670="OPT IN","ENTER OPT IN DATE",M1670="NEW JOINER / LEAVER","ENTER START DATE AND DOL",M1670="NEW JOINER / OPT OUT","ENTER START DATE AND DATE OF OPT OUT",M1670="NEW JOINER / PARTNERSHIP","ENTER START DATE AND DATE OF SWITCH TO PARTNERSHIP",M1670="LEAVER FROM CAREER BREAK","ENTER DOL",M1670="LEAVER FROM OPT OUT","ENTER DOL",M1670="LEAVER FROM PARTNERSHIP","ENTER DOL",M1670="RETURN FROM CAREER BREAK","ENTER RETURN BACK DATE",M1670="INVALID COMBINATION","REVIEW INPUT",M1670="AWAITING INPUT","AWAITING INPUT",M1670="CONTINUOUS OPT OUT","",M1670="CONTINUOUS CAREER BREAK","",M1670="CONTINUOUS PARTNERSHIP","")</f>
        <v>AWAITING INPUT</v>
      </c>
      <c r="S1670" s="11" t="str">
        <f t="shared" si="79"/>
        <v/>
      </c>
    </row>
    <row r="1671" spans="1:19" ht="20.25" x14ac:dyDescent="0.25">
      <c r="A1671" s="46"/>
      <c r="B1671" s="46"/>
      <c r="C1671" s="46"/>
      <c r="D1671" s="46"/>
      <c r="E1671" s="46"/>
      <c r="F1671" s="46"/>
      <c r="G1671" s="46"/>
      <c r="H1671" s="46"/>
      <c r="J1671" s="16"/>
      <c r="K1671" s="16"/>
      <c r="L1671" s="16"/>
      <c r="M1671" s="11" t="str">
        <f t="shared" si="81"/>
        <v>AWAITING INPUT</v>
      </c>
      <c r="O1671" s="15"/>
      <c r="P1671" s="13" t="str">
        <f t="shared" si="80"/>
        <v>←</v>
      </c>
      <c r="Q1671" s="7" t="str" cm="1">
        <f t="array" ref="Q1671">_xlfn.IFS(M1671="ACTIVE","",M1671="LEAVER","ENTER DOL",M1671="LEAVER @ 31/03","ENTER DOL",M1671="OPT OUT","ENTER OPT OUT DATE",M1671="CAREER BREAK","ENTER START DATE OF CAREER BREAK",M1671="DEATH IN SERVICE","ENTER DATE OF DEATH",M1671="SWITCH TO PARTNERSHIP","ENTER SWITCH DATE",M1671="SWITCH TO ALPHA","ENTER SWITCH DATE",M1671="NEW JOINER","ENTER EMPLOYMENT START DATE",M1671="OPT IN","ENTER OPT IN DATE",M1671="NEW JOINER / LEAVER","ENTER START DATE AND DOL",M1671="NEW JOINER / OPT OUT","ENTER START DATE AND DATE OF OPT OUT",M1671="NEW JOINER / PARTNERSHIP","ENTER START DATE AND DATE OF SWITCH TO PARTNERSHIP",M1671="LEAVER FROM CAREER BREAK","ENTER DOL",M1671="LEAVER FROM OPT OUT","ENTER DOL",M1671="LEAVER FROM PARTNERSHIP","ENTER DOL",M1671="RETURN FROM CAREER BREAK","ENTER RETURN BACK DATE",M1671="INVALID COMBINATION","REVIEW INPUT",M1671="AWAITING INPUT","AWAITING INPUT",M1671="CONTINUOUS OPT OUT","",M1671="CONTINUOUS CAREER BREAK","",M1671="CONTINUOUS PARTNERSHIP","")</f>
        <v>AWAITING INPUT</v>
      </c>
      <c r="S1671" s="11" t="str">
        <f t="shared" si="79"/>
        <v/>
      </c>
    </row>
    <row r="1672" spans="1:19" ht="20.25" x14ac:dyDescent="0.25">
      <c r="A1672" s="46"/>
      <c r="B1672" s="46"/>
      <c r="C1672" s="46"/>
      <c r="D1672" s="46"/>
      <c r="E1672" s="46"/>
      <c r="F1672" s="46"/>
      <c r="G1672" s="46"/>
      <c r="H1672" s="46"/>
      <c r="J1672" s="16"/>
      <c r="K1672" s="16"/>
      <c r="L1672" s="16"/>
      <c r="M1672" s="11" t="str">
        <f t="shared" si="81"/>
        <v>AWAITING INPUT</v>
      </c>
      <c r="O1672" s="15"/>
      <c r="P1672" s="13" t="str">
        <f t="shared" si="80"/>
        <v>←</v>
      </c>
      <c r="Q1672" s="7" t="str" cm="1">
        <f t="array" ref="Q1672">_xlfn.IFS(M1672="ACTIVE","",M1672="LEAVER","ENTER DOL",M1672="LEAVER @ 31/03","ENTER DOL",M1672="OPT OUT","ENTER OPT OUT DATE",M1672="CAREER BREAK","ENTER START DATE OF CAREER BREAK",M1672="DEATH IN SERVICE","ENTER DATE OF DEATH",M1672="SWITCH TO PARTNERSHIP","ENTER SWITCH DATE",M1672="SWITCH TO ALPHA","ENTER SWITCH DATE",M1672="NEW JOINER","ENTER EMPLOYMENT START DATE",M1672="OPT IN","ENTER OPT IN DATE",M1672="NEW JOINER / LEAVER","ENTER START DATE AND DOL",M1672="NEW JOINER / OPT OUT","ENTER START DATE AND DATE OF OPT OUT",M1672="NEW JOINER / PARTNERSHIP","ENTER START DATE AND DATE OF SWITCH TO PARTNERSHIP",M1672="LEAVER FROM CAREER BREAK","ENTER DOL",M1672="LEAVER FROM OPT OUT","ENTER DOL",M1672="LEAVER FROM PARTNERSHIP","ENTER DOL",M1672="RETURN FROM CAREER BREAK","ENTER RETURN BACK DATE",M1672="INVALID COMBINATION","REVIEW INPUT",M1672="AWAITING INPUT","AWAITING INPUT",M1672="CONTINUOUS OPT OUT","",M1672="CONTINUOUS CAREER BREAK","",M1672="CONTINUOUS PARTNERSHIP","")</f>
        <v>AWAITING INPUT</v>
      </c>
      <c r="S1672" s="11" t="str">
        <f t="shared" si="79"/>
        <v/>
      </c>
    </row>
    <row r="1673" spans="1:19" ht="20.25" x14ac:dyDescent="0.25">
      <c r="A1673" s="46"/>
      <c r="B1673" s="46"/>
      <c r="C1673" s="46"/>
      <c r="D1673" s="46"/>
      <c r="E1673" s="46"/>
      <c r="F1673" s="46"/>
      <c r="G1673" s="46"/>
      <c r="H1673" s="46"/>
      <c r="J1673" s="16"/>
      <c r="K1673" s="16"/>
      <c r="L1673" s="16"/>
      <c r="M1673" s="11" t="str">
        <f t="shared" si="81"/>
        <v>AWAITING INPUT</v>
      </c>
      <c r="O1673" s="15"/>
      <c r="P1673" s="13" t="str">
        <f t="shared" si="80"/>
        <v>←</v>
      </c>
      <c r="Q1673" s="7" t="str" cm="1">
        <f t="array" ref="Q1673">_xlfn.IFS(M1673="ACTIVE","",M1673="LEAVER","ENTER DOL",M1673="LEAVER @ 31/03","ENTER DOL",M1673="OPT OUT","ENTER OPT OUT DATE",M1673="CAREER BREAK","ENTER START DATE OF CAREER BREAK",M1673="DEATH IN SERVICE","ENTER DATE OF DEATH",M1673="SWITCH TO PARTNERSHIP","ENTER SWITCH DATE",M1673="SWITCH TO ALPHA","ENTER SWITCH DATE",M1673="NEW JOINER","ENTER EMPLOYMENT START DATE",M1673="OPT IN","ENTER OPT IN DATE",M1673="NEW JOINER / LEAVER","ENTER START DATE AND DOL",M1673="NEW JOINER / OPT OUT","ENTER START DATE AND DATE OF OPT OUT",M1673="NEW JOINER / PARTNERSHIP","ENTER START DATE AND DATE OF SWITCH TO PARTNERSHIP",M1673="LEAVER FROM CAREER BREAK","ENTER DOL",M1673="LEAVER FROM OPT OUT","ENTER DOL",M1673="LEAVER FROM PARTNERSHIP","ENTER DOL",M1673="RETURN FROM CAREER BREAK","ENTER RETURN BACK DATE",M1673="INVALID COMBINATION","REVIEW INPUT",M1673="AWAITING INPUT","AWAITING INPUT",M1673="CONTINUOUS OPT OUT","",M1673="CONTINUOUS CAREER BREAK","",M1673="CONTINUOUS PARTNERSHIP","")</f>
        <v>AWAITING INPUT</v>
      </c>
      <c r="S1673" s="11" t="str">
        <f t="shared" ref="S1673:S1736" si="82">IF(AND($J1673="ACTIVE",$K1673="ACTIVE"),"A -&gt; A",IF(AND($J1673="INACTIVE",$K1673="ACTIVE"),"I -&gt; A",IF(AND($J1673="ACTIVE",$K1673="INACTIVE"),"A -&gt; I",IF(AND($J1673="INACTIVE",$K1673="INACTIVE"),"I -&gt; I",""))))</f>
        <v/>
      </c>
    </row>
    <row r="1674" spans="1:19" ht="20.25" x14ac:dyDescent="0.25">
      <c r="A1674" s="46"/>
      <c r="B1674" s="46"/>
      <c r="C1674" s="46"/>
      <c r="D1674" s="46"/>
      <c r="E1674" s="46"/>
      <c r="F1674" s="46"/>
      <c r="G1674" s="46"/>
      <c r="H1674" s="46"/>
      <c r="J1674" s="16"/>
      <c r="K1674" s="16"/>
      <c r="L1674" s="16"/>
      <c r="M1674" s="11" t="str">
        <f t="shared" si="81"/>
        <v>AWAITING INPUT</v>
      </c>
      <c r="O1674" s="15"/>
      <c r="P1674" s="13" t="str">
        <f t="shared" si="80"/>
        <v>←</v>
      </c>
      <c r="Q1674" s="7" t="str" cm="1">
        <f t="array" ref="Q1674">_xlfn.IFS(M1674="ACTIVE","",M1674="LEAVER","ENTER DOL",M1674="LEAVER @ 31/03","ENTER DOL",M1674="OPT OUT","ENTER OPT OUT DATE",M1674="CAREER BREAK","ENTER START DATE OF CAREER BREAK",M1674="DEATH IN SERVICE","ENTER DATE OF DEATH",M1674="SWITCH TO PARTNERSHIP","ENTER SWITCH DATE",M1674="SWITCH TO ALPHA","ENTER SWITCH DATE",M1674="NEW JOINER","ENTER EMPLOYMENT START DATE",M1674="OPT IN","ENTER OPT IN DATE",M1674="NEW JOINER / LEAVER","ENTER START DATE AND DOL",M1674="NEW JOINER / OPT OUT","ENTER START DATE AND DATE OF OPT OUT",M1674="NEW JOINER / PARTNERSHIP","ENTER START DATE AND DATE OF SWITCH TO PARTNERSHIP",M1674="LEAVER FROM CAREER BREAK","ENTER DOL",M1674="LEAVER FROM OPT OUT","ENTER DOL",M1674="LEAVER FROM PARTNERSHIP","ENTER DOL",M1674="RETURN FROM CAREER BREAK","ENTER RETURN BACK DATE",M1674="INVALID COMBINATION","REVIEW INPUT",M1674="AWAITING INPUT","AWAITING INPUT",M1674="CONTINUOUS OPT OUT","",M1674="CONTINUOUS CAREER BREAK","",M1674="CONTINUOUS PARTNERSHIP","")</f>
        <v>AWAITING INPUT</v>
      </c>
      <c r="S1674" s="11" t="str">
        <f t="shared" si="82"/>
        <v/>
      </c>
    </row>
    <row r="1675" spans="1:19" ht="20.25" x14ac:dyDescent="0.25">
      <c r="A1675" s="46"/>
      <c r="B1675" s="46"/>
      <c r="C1675" s="46"/>
      <c r="D1675" s="46"/>
      <c r="E1675" s="46"/>
      <c r="F1675" s="46"/>
      <c r="G1675" s="46"/>
      <c r="H1675" s="46"/>
      <c r="J1675" s="16"/>
      <c r="K1675" s="16"/>
      <c r="L1675" s="16"/>
      <c r="M1675" s="11" t="str">
        <f t="shared" si="81"/>
        <v>AWAITING INPUT</v>
      </c>
      <c r="O1675" s="15"/>
      <c r="P1675" s="13" t="str">
        <f t="shared" ref="P1675:P1738" si="83">IF(Q1675&lt;&gt;"","←","")</f>
        <v>←</v>
      </c>
      <c r="Q1675" s="7" t="str" cm="1">
        <f t="array" ref="Q1675">_xlfn.IFS(M1675="ACTIVE","",M1675="LEAVER","ENTER DOL",M1675="LEAVER @ 31/03","ENTER DOL",M1675="OPT OUT","ENTER OPT OUT DATE",M1675="CAREER BREAK","ENTER START DATE OF CAREER BREAK",M1675="DEATH IN SERVICE","ENTER DATE OF DEATH",M1675="SWITCH TO PARTNERSHIP","ENTER SWITCH DATE",M1675="SWITCH TO ALPHA","ENTER SWITCH DATE",M1675="NEW JOINER","ENTER EMPLOYMENT START DATE",M1675="OPT IN","ENTER OPT IN DATE",M1675="NEW JOINER / LEAVER","ENTER START DATE AND DOL",M1675="NEW JOINER / OPT OUT","ENTER START DATE AND DATE OF OPT OUT",M1675="NEW JOINER / PARTNERSHIP","ENTER START DATE AND DATE OF SWITCH TO PARTNERSHIP",M1675="LEAVER FROM CAREER BREAK","ENTER DOL",M1675="LEAVER FROM OPT OUT","ENTER DOL",M1675="LEAVER FROM PARTNERSHIP","ENTER DOL",M1675="RETURN FROM CAREER BREAK","ENTER RETURN BACK DATE",M1675="INVALID COMBINATION","REVIEW INPUT",M1675="AWAITING INPUT","AWAITING INPUT",M1675="CONTINUOUS OPT OUT","",M1675="CONTINUOUS CAREER BREAK","",M1675="CONTINUOUS PARTNERSHIP","")</f>
        <v>AWAITING INPUT</v>
      </c>
      <c r="S1675" s="11" t="str">
        <f t="shared" si="82"/>
        <v/>
      </c>
    </row>
    <row r="1676" spans="1:19" ht="20.25" x14ac:dyDescent="0.25">
      <c r="A1676" s="46"/>
      <c r="B1676" s="46"/>
      <c r="C1676" s="46"/>
      <c r="D1676" s="46"/>
      <c r="E1676" s="46"/>
      <c r="F1676" s="46"/>
      <c r="G1676" s="46"/>
      <c r="H1676" s="46"/>
      <c r="J1676" s="16"/>
      <c r="K1676" s="16"/>
      <c r="L1676" s="16"/>
      <c r="M1676" s="11" t="str">
        <f t="shared" si="81"/>
        <v>AWAITING INPUT</v>
      </c>
      <c r="O1676" s="15"/>
      <c r="P1676" s="13" t="str">
        <f t="shared" si="83"/>
        <v>←</v>
      </c>
      <c r="Q1676" s="7" t="str" cm="1">
        <f t="array" ref="Q1676">_xlfn.IFS(M1676="ACTIVE","",M1676="LEAVER","ENTER DOL",M1676="LEAVER @ 31/03","ENTER DOL",M1676="OPT OUT","ENTER OPT OUT DATE",M1676="CAREER BREAK","ENTER START DATE OF CAREER BREAK",M1676="DEATH IN SERVICE","ENTER DATE OF DEATH",M1676="SWITCH TO PARTNERSHIP","ENTER SWITCH DATE",M1676="SWITCH TO ALPHA","ENTER SWITCH DATE",M1676="NEW JOINER","ENTER EMPLOYMENT START DATE",M1676="OPT IN","ENTER OPT IN DATE",M1676="NEW JOINER / LEAVER","ENTER START DATE AND DOL",M1676="NEW JOINER / OPT OUT","ENTER START DATE AND DATE OF OPT OUT",M1676="NEW JOINER / PARTNERSHIP","ENTER START DATE AND DATE OF SWITCH TO PARTNERSHIP",M1676="LEAVER FROM CAREER BREAK","ENTER DOL",M1676="LEAVER FROM OPT OUT","ENTER DOL",M1676="LEAVER FROM PARTNERSHIP","ENTER DOL",M1676="RETURN FROM CAREER BREAK","ENTER RETURN BACK DATE",M1676="INVALID COMBINATION","REVIEW INPUT",M1676="AWAITING INPUT","AWAITING INPUT",M1676="CONTINUOUS OPT OUT","",M1676="CONTINUOUS CAREER BREAK","",M1676="CONTINUOUS PARTNERSHIP","")</f>
        <v>AWAITING INPUT</v>
      </c>
      <c r="S1676" s="11" t="str">
        <f t="shared" si="82"/>
        <v/>
      </c>
    </row>
    <row r="1677" spans="1:19" ht="20.25" x14ac:dyDescent="0.25">
      <c r="A1677" s="46"/>
      <c r="B1677" s="46"/>
      <c r="C1677" s="46"/>
      <c r="D1677" s="46"/>
      <c r="E1677" s="46"/>
      <c r="F1677" s="46"/>
      <c r="G1677" s="46"/>
      <c r="H1677" s="46"/>
      <c r="J1677" s="16"/>
      <c r="K1677" s="16"/>
      <c r="L1677" s="16"/>
      <c r="M1677" s="11" t="str">
        <f t="shared" si="81"/>
        <v>AWAITING INPUT</v>
      </c>
      <c r="O1677" s="15"/>
      <c r="P1677" s="13" t="str">
        <f t="shared" si="83"/>
        <v>←</v>
      </c>
      <c r="Q1677" s="7" t="str" cm="1">
        <f t="array" ref="Q1677">_xlfn.IFS(M1677="ACTIVE","",M1677="LEAVER","ENTER DOL",M1677="LEAVER @ 31/03","ENTER DOL",M1677="OPT OUT","ENTER OPT OUT DATE",M1677="CAREER BREAK","ENTER START DATE OF CAREER BREAK",M1677="DEATH IN SERVICE","ENTER DATE OF DEATH",M1677="SWITCH TO PARTNERSHIP","ENTER SWITCH DATE",M1677="SWITCH TO ALPHA","ENTER SWITCH DATE",M1677="NEW JOINER","ENTER EMPLOYMENT START DATE",M1677="OPT IN","ENTER OPT IN DATE",M1677="NEW JOINER / LEAVER","ENTER START DATE AND DOL",M1677="NEW JOINER / OPT OUT","ENTER START DATE AND DATE OF OPT OUT",M1677="NEW JOINER / PARTNERSHIP","ENTER START DATE AND DATE OF SWITCH TO PARTNERSHIP",M1677="LEAVER FROM CAREER BREAK","ENTER DOL",M1677="LEAVER FROM OPT OUT","ENTER DOL",M1677="LEAVER FROM PARTNERSHIP","ENTER DOL",M1677="RETURN FROM CAREER BREAK","ENTER RETURN BACK DATE",M1677="INVALID COMBINATION","REVIEW INPUT",M1677="AWAITING INPUT","AWAITING INPUT",M1677="CONTINUOUS OPT OUT","",M1677="CONTINUOUS CAREER BREAK","",M1677="CONTINUOUS PARTNERSHIP","")</f>
        <v>AWAITING INPUT</v>
      </c>
      <c r="S1677" s="11" t="str">
        <f t="shared" si="82"/>
        <v/>
      </c>
    </row>
    <row r="1678" spans="1:19" ht="20.25" x14ac:dyDescent="0.25">
      <c r="A1678" s="46"/>
      <c r="B1678" s="46"/>
      <c r="C1678" s="46"/>
      <c r="D1678" s="46"/>
      <c r="E1678" s="46"/>
      <c r="F1678" s="46"/>
      <c r="G1678" s="46"/>
      <c r="H1678" s="46"/>
      <c r="J1678" s="16"/>
      <c r="K1678" s="16"/>
      <c r="L1678" s="16"/>
      <c r="M1678" s="11" t="str">
        <f t="shared" si="81"/>
        <v>AWAITING INPUT</v>
      </c>
      <c r="O1678" s="15"/>
      <c r="P1678" s="13" t="str">
        <f t="shared" si="83"/>
        <v>←</v>
      </c>
      <c r="Q1678" s="7" t="str" cm="1">
        <f t="array" ref="Q1678">_xlfn.IFS(M1678="ACTIVE","",M1678="LEAVER","ENTER DOL",M1678="LEAVER @ 31/03","ENTER DOL",M1678="OPT OUT","ENTER OPT OUT DATE",M1678="CAREER BREAK","ENTER START DATE OF CAREER BREAK",M1678="DEATH IN SERVICE","ENTER DATE OF DEATH",M1678="SWITCH TO PARTNERSHIP","ENTER SWITCH DATE",M1678="SWITCH TO ALPHA","ENTER SWITCH DATE",M1678="NEW JOINER","ENTER EMPLOYMENT START DATE",M1678="OPT IN","ENTER OPT IN DATE",M1678="NEW JOINER / LEAVER","ENTER START DATE AND DOL",M1678="NEW JOINER / OPT OUT","ENTER START DATE AND DATE OF OPT OUT",M1678="NEW JOINER / PARTNERSHIP","ENTER START DATE AND DATE OF SWITCH TO PARTNERSHIP",M1678="LEAVER FROM CAREER BREAK","ENTER DOL",M1678="LEAVER FROM OPT OUT","ENTER DOL",M1678="LEAVER FROM PARTNERSHIP","ENTER DOL",M1678="RETURN FROM CAREER BREAK","ENTER RETURN BACK DATE",M1678="INVALID COMBINATION","REVIEW INPUT",M1678="AWAITING INPUT","AWAITING INPUT",M1678="CONTINUOUS OPT OUT","",M1678="CONTINUOUS CAREER BREAK","",M1678="CONTINUOUS PARTNERSHIP","")</f>
        <v>AWAITING INPUT</v>
      </c>
      <c r="S1678" s="11" t="str">
        <f t="shared" si="82"/>
        <v/>
      </c>
    </row>
    <row r="1679" spans="1:19" ht="20.25" x14ac:dyDescent="0.25">
      <c r="A1679" s="46"/>
      <c r="B1679" s="46"/>
      <c r="C1679" s="46"/>
      <c r="D1679" s="46"/>
      <c r="E1679" s="46"/>
      <c r="F1679" s="46"/>
      <c r="G1679" s="46"/>
      <c r="H1679" s="46"/>
      <c r="J1679" s="16"/>
      <c r="K1679" s="16"/>
      <c r="L1679" s="16"/>
      <c r="M1679" s="11" t="str">
        <f t="shared" si="81"/>
        <v>AWAITING INPUT</v>
      </c>
      <c r="O1679" s="15"/>
      <c r="P1679" s="13" t="str">
        <f t="shared" si="83"/>
        <v>←</v>
      </c>
      <c r="Q1679" s="7" t="str" cm="1">
        <f t="array" ref="Q1679">_xlfn.IFS(M1679="ACTIVE","",M1679="LEAVER","ENTER DOL",M1679="LEAVER @ 31/03","ENTER DOL",M1679="OPT OUT","ENTER OPT OUT DATE",M1679="CAREER BREAK","ENTER START DATE OF CAREER BREAK",M1679="DEATH IN SERVICE","ENTER DATE OF DEATH",M1679="SWITCH TO PARTNERSHIP","ENTER SWITCH DATE",M1679="SWITCH TO ALPHA","ENTER SWITCH DATE",M1679="NEW JOINER","ENTER EMPLOYMENT START DATE",M1679="OPT IN","ENTER OPT IN DATE",M1679="NEW JOINER / LEAVER","ENTER START DATE AND DOL",M1679="NEW JOINER / OPT OUT","ENTER START DATE AND DATE OF OPT OUT",M1679="NEW JOINER / PARTNERSHIP","ENTER START DATE AND DATE OF SWITCH TO PARTNERSHIP",M1679="LEAVER FROM CAREER BREAK","ENTER DOL",M1679="LEAVER FROM OPT OUT","ENTER DOL",M1679="LEAVER FROM PARTNERSHIP","ENTER DOL",M1679="RETURN FROM CAREER BREAK","ENTER RETURN BACK DATE",M1679="INVALID COMBINATION","REVIEW INPUT",M1679="AWAITING INPUT","AWAITING INPUT",M1679="CONTINUOUS OPT OUT","",M1679="CONTINUOUS CAREER BREAK","",M1679="CONTINUOUS PARTNERSHIP","")</f>
        <v>AWAITING INPUT</v>
      </c>
      <c r="S1679" s="11" t="str">
        <f t="shared" si="82"/>
        <v/>
      </c>
    </row>
    <row r="1680" spans="1:19" ht="20.25" x14ac:dyDescent="0.25">
      <c r="A1680" s="46"/>
      <c r="B1680" s="46"/>
      <c r="C1680" s="46"/>
      <c r="D1680" s="46"/>
      <c r="E1680" s="46"/>
      <c r="F1680" s="46"/>
      <c r="G1680" s="46"/>
      <c r="H1680" s="46"/>
      <c r="J1680" s="16"/>
      <c r="K1680" s="16"/>
      <c r="L1680" s="16"/>
      <c r="M1680" s="11" t="str">
        <f t="shared" si="81"/>
        <v>AWAITING INPUT</v>
      </c>
      <c r="O1680" s="15"/>
      <c r="P1680" s="13" t="str">
        <f t="shared" si="83"/>
        <v>←</v>
      </c>
      <c r="Q1680" s="7" t="str" cm="1">
        <f t="array" ref="Q1680">_xlfn.IFS(M1680="ACTIVE","",M1680="LEAVER","ENTER DOL",M1680="LEAVER @ 31/03","ENTER DOL",M1680="OPT OUT","ENTER OPT OUT DATE",M1680="CAREER BREAK","ENTER START DATE OF CAREER BREAK",M1680="DEATH IN SERVICE","ENTER DATE OF DEATH",M1680="SWITCH TO PARTNERSHIP","ENTER SWITCH DATE",M1680="SWITCH TO ALPHA","ENTER SWITCH DATE",M1680="NEW JOINER","ENTER EMPLOYMENT START DATE",M1680="OPT IN","ENTER OPT IN DATE",M1680="NEW JOINER / LEAVER","ENTER START DATE AND DOL",M1680="NEW JOINER / OPT OUT","ENTER START DATE AND DATE OF OPT OUT",M1680="NEW JOINER / PARTNERSHIP","ENTER START DATE AND DATE OF SWITCH TO PARTNERSHIP",M1680="LEAVER FROM CAREER BREAK","ENTER DOL",M1680="LEAVER FROM OPT OUT","ENTER DOL",M1680="LEAVER FROM PARTNERSHIP","ENTER DOL",M1680="RETURN FROM CAREER BREAK","ENTER RETURN BACK DATE",M1680="INVALID COMBINATION","REVIEW INPUT",M1680="AWAITING INPUT","AWAITING INPUT",M1680="CONTINUOUS OPT OUT","",M1680="CONTINUOUS CAREER BREAK","",M1680="CONTINUOUS PARTNERSHIP","")</f>
        <v>AWAITING INPUT</v>
      </c>
      <c r="S1680" s="11" t="str">
        <f t="shared" si="82"/>
        <v/>
      </c>
    </row>
    <row r="1681" spans="1:19" ht="20.25" x14ac:dyDescent="0.25">
      <c r="A1681" s="46"/>
      <c r="B1681" s="46"/>
      <c r="C1681" s="46"/>
      <c r="D1681" s="46"/>
      <c r="E1681" s="46"/>
      <c r="F1681" s="46"/>
      <c r="G1681" s="46"/>
      <c r="H1681" s="46"/>
      <c r="J1681" s="16"/>
      <c r="K1681" s="16"/>
      <c r="L1681" s="16"/>
      <c r="M1681" s="11" t="str">
        <f t="shared" si="81"/>
        <v>AWAITING INPUT</v>
      </c>
      <c r="O1681" s="15"/>
      <c r="P1681" s="13" t="str">
        <f t="shared" si="83"/>
        <v>←</v>
      </c>
      <c r="Q1681" s="7" t="str" cm="1">
        <f t="array" ref="Q1681">_xlfn.IFS(M1681="ACTIVE","",M1681="LEAVER","ENTER DOL",M1681="LEAVER @ 31/03","ENTER DOL",M1681="OPT OUT","ENTER OPT OUT DATE",M1681="CAREER BREAK","ENTER START DATE OF CAREER BREAK",M1681="DEATH IN SERVICE","ENTER DATE OF DEATH",M1681="SWITCH TO PARTNERSHIP","ENTER SWITCH DATE",M1681="SWITCH TO ALPHA","ENTER SWITCH DATE",M1681="NEW JOINER","ENTER EMPLOYMENT START DATE",M1681="OPT IN","ENTER OPT IN DATE",M1681="NEW JOINER / LEAVER","ENTER START DATE AND DOL",M1681="NEW JOINER / OPT OUT","ENTER START DATE AND DATE OF OPT OUT",M1681="NEW JOINER / PARTNERSHIP","ENTER START DATE AND DATE OF SWITCH TO PARTNERSHIP",M1681="LEAVER FROM CAREER BREAK","ENTER DOL",M1681="LEAVER FROM OPT OUT","ENTER DOL",M1681="LEAVER FROM PARTNERSHIP","ENTER DOL",M1681="RETURN FROM CAREER BREAK","ENTER RETURN BACK DATE",M1681="INVALID COMBINATION","REVIEW INPUT",M1681="AWAITING INPUT","AWAITING INPUT",M1681="CONTINUOUS OPT OUT","",M1681="CONTINUOUS CAREER BREAK","",M1681="CONTINUOUS PARTNERSHIP","")</f>
        <v>AWAITING INPUT</v>
      </c>
      <c r="S1681" s="11" t="str">
        <f t="shared" si="82"/>
        <v/>
      </c>
    </row>
    <row r="1682" spans="1:19" ht="20.25" x14ac:dyDescent="0.25">
      <c r="A1682" s="46"/>
      <c r="B1682" s="46"/>
      <c r="C1682" s="46"/>
      <c r="D1682" s="46"/>
      <c r="E1682" s="46"/>
      <c r="F1682" s="46"/>
      <c r="G1682" s="46"/>
      <c r="H1682" s="46"/>
      <c r="J1682" s="16"/>
      <c r="K1682" s="16"/>
      <c r="L1682" s="16"/>
      <c r="M1682" s="11" t="str">
        <f t="shared" si="81"/>
        <v>AWAITING INPUT</v>
      </c>
      <c r="O1682" s="15"/>
      <c r="P1682" s="13" t="str">
        <f t="shared" si="83"/>
        <v>←</v>
      </c>
      <c r="Q1682" s="7" t="str" cm="1">
        <f t="array" ref="Q1682">_xlfn.IFS(M1682="ACTIVE","",M1682="LEAVER","ENTER DOL",M1682="LEAVER @ 31/03","ENTER DOL",M1682="OPT OUT","ENTER OPT OUT DATE",M1682="CAREER BREAK","ENTER START DATE OF CAREER BREAK",M1682="DEATH IN SERVICE","ENTER DATE OF DEATH",M1682="SWITCH TO PARTNERSHIP","ENTER SWITCH DATE",M1682="SWITCH TO ALPHA","ENTER SWITCH DATE",M1682="NEW JOINER","ENTER EMPLOYMENT START DATE",M1682="OPT IN","ENTER OPT IN DATE",M1682="NEW JOINER / LEAVER","ENTER START DATE AND DOL",M1682="NEW JOINER / OPT OUT","ENTER START DATE AND DATE OF OPT OUT",M1682="NEW JOINER / PARTNERSHIP","ENTER START DATE AND DATE OF SWITCH TO PARTNERSHIP",M1682="LEAVER FROM CAREER BREAK","ENTER DOL",M1682="LEAVER FROM OPT OUT","ENTER DOL",M1682="LEAVER FROM PARTNERSHIP","ENTER DOL",M1682="RETURN FROM CAREER BREAK","ENTER RETURN BACK DATE",M1682="INVALID COMBINATION","REVIEW INPUT",M1682="AWAITING INPUT","AWAITING INPUT",M1682="CONTINUOUS OPT OUT","",M1682="CONTINUOUS CAREER BREAK","",M1682="CONTINUOUS PARTNERSHIP","")</f>
        <v>AWAITING INPUT</v>
      </c>
      <c r="S1682" s="11" t="str">
        <f t="shared" si="82"/>
        <v/>
      </c>
    </row>
    <row r="1683" spans="1:19" ht="20.25" x14ac:dyDescent="0.25">
      <c r="A1683" s="46"/>
      <c r="B1683" s="46"/>
      <c r="C1683" s="46"/>
      <c r="D1683" s="46"/>
      <c r="E1683" s="46"/>
      <c r="F1683" s="46"/>
      <c r="G1683" s="46"/>
      <c r="H1683" s="46"/>
      <c r="J1683" s="16"/>
      <c r="K1683" s="16"/>
      <c r="L1683" s="16"/>
      <c r="M1683" s="11" t="str">
        <f t="shared" si="81"/>
        <v>AWAITING INPUT</v>
      </c>
      <c r="O1683" s="15"/>
      <c r="P1683" s="13" t="str">
        <f t="shared" si="83"/>
        <v>←</v>
      </c>
      <c r="Q1683" s="7" t="str" cm="1">
        <f t="array" ref="Q1683">_xlfn.IFS(M1683="ACTIVE","",M1683="LEAVER","ENTER DOL",M1683="LEAVER @ 31/03","ENTER DOL",M1683="OPT OUT","ENTER OPT OUT DATE",M1683="CAREER BREAK","ENTER START DATE OF CAREER BREAK",M1683="DEATH IN SERVICE","ENTER DATE OF DEATH",M1683="SWITCH TO PARTNERSHIP","ENTER SWITCH DATE",M1683="SWITCH TO ALPHA","ENTER SWITCH DATE",M1683="NEW JOINER","ENTER EMPLOYMENT START DATE",M1683="OPT IN","ENTER OPT IN DATE",M1683="NEW JOINER / LEAVER","ENTER START DATE AND DOL",M1683="NEW JOINER / OPT OUT","ENTER START DATE AND DATE OF OPT OUT",M1683="NEW JOINER / PARTNERSHIP","ENTER START DATE AND DATE OF SWITCH TO PARTNERSHIP",M1683="LEAVER FROM CAREER BREAK","ENTER DOL",M1683="LEAVER FROM OPT OUT","ENTER DOL",M1683="LEAVER FROM PARTNERSHIP","ENTER DOL",M1683="RETURN FROM CAREER BREAK","ENTER RETURN BACK DATE",M1683="INVALID COMBINATION","REVIEW INPUT",M1683="AWAITING INPUT","AWAITING INPUT",M1683="CONTINUOUS OPT OUT","",M1683="CONTINUOUS CAREER BREAK","",M1683="CONTINUOUS PARTNERSHIP","")</f>
        <v>AWAITING INPUT</v>
      </c>
      <c r="S1683" s="11" t="str">
        <f t="shared" si="82"/>
        <v/>
      </c>
    </row>
    <row r="1684" spans="1:19" ht="20.25" x14ac:dyDescent="0.25">
      <c r="A1684" s="46"/>
      <c r="B1684" s="46"/>
      <c r="C1684" s="46"/>
      <c r="D1684" s="46"/>
      <c r="E1684" s="46"/>
      <c r="F1684" s="46"/>
      <c r="G1684" s="46"/>
      <c r="H1684" s="46"/>
      <c r="J1684" s="16"/>
      <c r="K1684" s="16"/>
      <c r="L1684" s="16"/>
      <c r="M1684" s="11" t="str">
        <f t="shared" si="81"/>
        <v>AWAITING INPUT</v>
      </c>
      <c r="O1684" s="15"/>
      <c r="P1684" s="13" t="str">
        <f t="shared" si="83"/>
        <v>←</v>
      </c>
      <c r="Q1684" s="7" t="str" cm="1">
        <f t="array" ref="Q1684">_xlfn.IFS(M1684="ACTIVE","",M1684="LEAVER","ENTER DOL",M1684="LEAVER @ 31/03","ENTER DOL",M1684="OPT OUT","ENTER OPT OUT DATE",M1684="CAREER BREAK","ENTER START DATE OF CAREER BREAK",M1684="DEATH IN SERVICE","ENTER DATE OF DEATH",M1684="SWITCH TO PARTNERSHIP","ENTER SWITCH DATE",M1684="SWITCH TO ALPHA","ENTER SWITCH DATE",M1684="NEW JOINER","ENTER EMPLOYMENT START DATE",M1684="OPT IN","ENTER OPT IN DATE",M1684="NEW JOINER / LEAVER","ENTER START DATE AND DOL",M1684="NEW JOINER / OPT OUT","ENTER START DATE AND DATE OF OPT OUT",M1684="NEW JOINER / PARTNERSHIP","ENTER START DATE AND DATE OF SWITCH TO PARTNERSHIP",M1684="LEAVER FROM CAREER BREAK","ENTER DOL",M1684="LEAVER FROM OPT OUT","ENTER DOL",M1684="LEAVER FROM PARTNERSHIP","ENTER DOL",M1684="RETURN FROM CAREER BREAK","ENTER RETURN BACK DATE",M1684="INVALID COMBINATION","REVIEW INPUT",M1684="AWAITING INPUT","AWAITING INPUT",M1684="CONTINUOUS OPT OUT","",M1684="CONTINUOUS CAREER BREAK","",M1684="CONTINUOUS PARTNERSHIP","")</f>
        <v>AWAITING INPUT</v>
      </c>
      <c r="S1684" s="11" t="str">
        <f t="shared" si="82"/>
        <v/>
      </c>
    </row>
    <row r="1685" spans="1:19" ht="20.25" x14ac:dyDescent="0.25">
      <c r="A1685" s="46"/>
      <c r="B1685" s="46"/>
      <c r="C1685" s="46"/>
      <c r="D1685" s="46"/>
      <c r="E1685" s="46"/>
      <c r="F1685" s="46"/>
      <c r="G1685" s="46"/>
      <c r="H1685" s="46"/>
      <c r="J1685" s="16"/>
      <c r="K1685" s="16"/>
      <c r="L1685" s="16"/>
      <c r="M1685" s="11" t="str">
        <f t="shared" si="81"/>
        <v>AWAITING INPUT</v>
      </c>
      <c r="O1685" s="15"/>
      <c r="P1685" s="13" t="str">
        <f t="shared" si="83"/>
        <v>←</v>
      </c>
      <c r="Q1685" s="7" t="str" cm="1">
        <f t="array" ref="Q1685">_xlfn.IFS(M1685="ACTIVE","",M1685="LEAVER","ENTER DOL",M1685="LEAVER @ 31/03","ENTER DOL",M1685="OPT OUT","ENTER OPT OUT DATE",M1685="CAREER BREAK","ENTER START DATE OF CAREER BREAK",M1685="DEATH IN SERVICE","ENTER DATE OF DEATH",M1685="SWITCH TO PARTNERSHIP","ENTER SWITCH DATE",M1685="SWITCH TO ALPHA","ENTER SWITCH DATE",M1685="NEW JOINER","ENTER EMPLOYMENT START DATE",M1685="OPT IN","ENTER OPT IN DATE",M1685="NEW JOINER / LEAVER","ENTER START DATE AND DOL",M1685="NEW JOINER / OPT OUT","ENTER START DATE AND DATE OF OPT OUT",M1685="NEW JOINER / PARTNERSHIP","ENTER START DATE AND DATE OF SWITCH TO PARTNERSHIP",M1685="LEAVER FROM CAREER BREAK","ENTER DOL",M1685="LEAVER FROM OPT OUT","ENTER DOL",M1685="LEAVER FROM PARTNERSHIP","ENTER DOL",M1685="RETURN FROM CAREER BREAK","ENTER RETURN BACK DATE",M1685="INVALID COMBINATION","REVIEW INPUT",M1685="AWAITING INPUT","AWAITING INPUT",M1685="CONTINUOUS OPT OUT","",M1685="CONTINUOUS CAREER BREAK","",M1685="CONTINUOUS PARTNERSHIP","")</f>
        <v>AWAITING INPUT</v>
      </c>
      <c r="S1685" s="11" t="str">
        <f t="shared" si="82"/>
        <v/>
      </c>
    </row>
    <row r="1686" spans="1:19" ht="20.25" x14ac:dyDescent="0.25">
      <c r="A1686" s="46"/>
      <c r="B1686" s="46"/>
      <c r="C1686" s="46"/>
      <c r="D1686" s="46"/>
      <c r="E1686" s="46"/>
      <c r="F1686" s="46"/>
      <c r="G1686" s="46"/>
      <c r="H1686" s="46"/>
      <c r="J1686" s="16"/>
      <c r="K1686" s="16"/>
      <c r="L1686" s="16"/>
      <c r="M1686" s="11" t="str">
        <f t="shared" si="81"/>
        <v>AWAITING INPUT</v>
      </c>
      <c r="O1686" s="15"/>
      <c r="P1686" s="13" t="str">
        <f t="shared" si="83"/>
        <v>←</v>
      </c>
      <c r="Q1686" s="7" t="str" cm="1">
        <f t="array" ref="Q1686">_xlfn.IFS(M1686="ACTIVE","",M1686="LEAVER","ENTER DOL",M1686="LEAVER @ 31/03","ENTER DOL",M1686="OPT OUT","ENTER OPT OUT DATE",M1686="CAREER BREAK","ENTER START DATE OF CAREER BREAK",M1686="DEATH IN SERVICE","ENTER DATE OF DEATH",M1686="SWITCH TO PARTNERSHIP","ENTER SWITCH DATE",M1686="SWITCH TO ALPHA","ENTER SWITCH DATE",M1686="NEW JOINER","ENTER EMPLOYMENT START DATE",M1686="OPT IN","ENTER OPT IN DATE",M1686="NEW JOINER / LEAVER","ENTER START DATE AND DOL",M1686="NEW JOINER / OPT OUT","ENTER START DATE AND DATE OF OPT OUT",M1686="NEW JOINER / PARTNERSHIP","ENTER START DATE AND DATE OF SWITCH TO PARTNERSHIP",M1686="LEAVER FROM CAREER BREAK","ENTER DOL",M1686="LEAVER FROM OPT OUT","ENTER DOL",M1686="LEAVER FROM PARTNERSHIP","ENTER DOL",M1686="RETURN FROM CAREER BREAK","ENTER RETURN BACK DATE",M1686="INVALID COMBINATION","REVIEW INPUT",M1686="AWAITING INPUT","AWAITING INPUT",M1686="CONTINUOUS OPT OUT","",M1686="CONTINUOUS CAREER BREAK","",M1686="CONTINUOUS PARTNERSHIP","")</f>
        <v>AWAITING INPUT</v>
      </c>
      <c r="S1686" s="11" t="str">
        <f t="shared" si="82"/>
        <v/>
      </c>
    </row>
    <row r="1687" spans="1:19" ht="20.25" x14ac:dyDescent="0.25">
      <c r="A1687" s="46"/>
      <c r="B1687" s="46"/>
      <c r="C1687" s="46"/>
      <c r="D1687" s="46"/>
      <c r="E1687" s="46"/>
      <c r="F1687" s="46"/>
      <c r="G1687" s="46"/>
      <c r="H1687" s="46"/>
      <c r="J1687" s="16"/>
      <c r="K1687" s="16"/>
      <c r="L1687" s="16"/>
      <c r="M1687" s="11" t="str">
        <f t="shared" si="81"/>
        <v>AWAITING INPUT</v>
      </c>
      <c r="O1687" s="15"/>
      <c r="P1687" s="13" t="str">
        <f t="shared" si="83"/>
        <v>←</v>
      </c>
      <c r="Q1687" s="7" t="str" cm="1">
        <f t="array" ref="Q1687">_xlfn.IFS(M1687="ACTIVE","",M1687="LEAVER","ENTER DOL",M1687="LEAVER @ 31/03","ENTER DOL",M1687="OPT OUT","ENTER OPT OUT DATE",M1687="CAREER BREAK","ENTER START DATE OF CAREER BREAK",M1687="DEATH IN SERVICE","ENTER DATE OF DEATH",M1687="SWITCH TO PARTNERSHIP","ENTER SWITCH DATE",M1687="SWITCH TO ALPHA","ENTER SWITCH DATE",M1687="NEW JOINER","ENTER EMPLOYMENT START DATE",M1687="OPT IN","ENTER OPT IN DATE",M1687="NEW JOINER / LEAVER","ENTER START DATE AND DOL",M1687="NEW JOINER / OPT OUT","ENTER START DATE AND DATE OF OPT OUT",M1687="NEW JOINER / PARTNERSHIP","ENTER START DATE AND DATE OF SWITCH TO PARTNERSHIP",M1687="LEAVER FROM CAREER BREAK","ENTER DOL",M1687="LEAVER FROM OPT OUT","ENTER DOL",M1687="LEAVER FROM PARTNERSHIP","ENTER DOL",M1687="RETURN FROM CAREER BREAK","ENTER RETURN BACK DATE",M1687="INVALID COMBINATION","REVIEW INPUT",M1687="AWAITING INPUT","AWAITING INPUT",M1687="CONTINUOUS OPT OUT","",M1687="CONTINUOUS CAREER BREAK","",M1687="CONTINUOUS PARTNERSHIP","")</f>
        <v>AWAITING INPUT</v>
      </c>
      <c r="S1687" s="11" t="str">
        <f t="shared" si="82"/>
        <v/>
      </c>
    </row>
    <row r="1688" spans="1:19" ht="20.25" x14ac:dyDescent="0.25">
      <c r="A1688" s="46"/>
      <c r="B1688" s="46"/>
      <c r="C1688" s="46"/>
      <c r="D1688" s="46"/>
      <c r="E1688" s="46"/>
      <c r="F1688" s="46"/>
      <c r="G1688" s="46"/>
      <c r="H1688" s="46"/>
      <c r="J1688" s="16"/>
      <c r="K1688" s="16"/>
      <c r="L1688" s="16"/>
      <c r="M1688" s="11" t="str">
        <f t="shared" si="81"/>
        <v>AWAITING INPUT</v>
      </c>
      <c r="O1688" s="15"/>
      <c r="P1688" s="13" t="str">
        <f t="shared" si="83"/>
        <v>←</v>
      </c>
      <c r="Q1688" s="7" t="str" cm="1">
        <f t="array" ref="Q1688">_xlfn.IFS(M1688="ACTIVE","",M1688="LEAVER","ENTER DOL",M1688="LEAVER @ 31/03","ENTER DOL",M1688="OPT OUT","ENTER OPT OUT DATE",M1688="CAREER BREAK","ENTER START DATE OF CAREER BREAK",M1688="DEATH IN SERVICE","ENTER DATE OF DEATH",M1688="SWITCH TO PARTNERSHIP","ENTER SWITCH DATE",M1688="SWITCH TO ALPHA","ENTER SWITCH DATE",M1688="NEW JOINER","ENTER EMPLOYMENT START DATE",M1688="OPT IN","ENTER OPT IN DATE",M1688="NEW JOINER / LEAVER","ENTER START DATE AND DOL",M1688="NEW JOINER / OPT OUT","ENTER START DATE AND DATE OF OPT OUT",M1688="NEW JOINER / PARTNERSHIP","ENTER START DATE AND DATE OF SWITCH TO PARTNERSHIP",M1688="LEAVER FROM CAREER BREAK","ENTER DOL",M1688="LEAVER FROM OPT OUT","ENTER DOL",M1688="LEAVER FROM PARTNERSHIP","ENTER DOL",M1688="RETURN FROM CAREER BREAK","ENTER RETURN BACK DATE",M1688="INVALID COMBINATION","REVIEW INPUT",M1688="AWAITING INPUT","AWAITING INPUT",M1688="CONTINUOUS OPT OUT","",M1688="CONTINUOUS CAREER BREAK","",M1688="CONTINUOUS PARTNERSHIP","")</f>
        <v>AWAITING INPUT</v>
      </c>
      <c r="S1688" s="11" t="str">
        <f t="shared" si="82"/>
        <v/>
      </c>
    </row>
    <row r="1689" spans="1:19" ht="20.25" x14ac:dyDescent="0.25">
      <c r="A1689" s="46"/>
      <c r="B1689" s="46"/>
      <c r="C1689" s="46"/>
      <c r="D1689" s="46"/>
      <c r="E1689" s="46"/>
      <c r="F1689" s="46"/>
      <c r="G1689" s="46"/>
      <c r="H1689" s="46"/>
      <c r="J1689" s="16"/>
      <c r="K1689" s="16"/>
      <c r="L1689" s="16"/>
      <c r="M1689" s="11" t="str">
        <f t="shared" si="81"/>
        <v>AWAITING INPUT</v>
      </c>
      <c r="O1689" s="15"/>
      <c r="P1689" s="13" t="str">
        <f t="shared" si="83"/>
        <v>←</v>
      </c>
      <c r="Q1689" s="7" t="str" cm="1">
        <f t="array" ref="Q1689">_xlfn.IFS(M1689="ACTIVE","",M1689="LEAVER","ENTER DOL",M1689="LEAVER @ 31/03","ENTER DOL",M1689="OPT OUT","ENTER OPT OUT DATE",M1689="CAREER BREAK","ENTER START DATE OF CAREER BREAK",M1689="DEATH IN SERVICE","ENTER DATE OF DEATH",M1689="SWITCH TO PARTNERSHIP","ENTER SWITCH DATE",M1689="SWITCH TO ALPHA","ENTER SWITCH DATE",M1689="NEW JOINER","ENTER EMPLOYMENT START DATE",M1689="OPT IN","ENTER OPT IN DATE",M1689="NEW JOINER / LEAVER","ENTER START DATE AND DOL",M1689="NEW JOINER / OPT OUT","ENTER START DATE AND DATE OF OPT OUT",M1689="NEW JOINER / PARTNERSHIP","ENTER START DATE AND DATE OF SWITCH TO PARTNERSHIP",M1689="LEAVER FROM CAREER BREAK","ENTER DOL",M1689="LEAVER FROM OPT OUT","ENTER DOL",M1689="LEAVER FROM PARTNERSHIP","ENTER DOL",M1689="RETURN FROM CAREER BREAK","ENTER RETURN BACK DATE",M1689="INVALID COMBINATION","REVIEW INPUT",M1689="AWAITING INPUT","AWAITING INPUT",M1689="CONTINUOUS OPT OUT","",M1689="CONTINUOUS CAREER BREAK","",M1689="CONTINUOUS PARTNERSHIP","")</f>
        <v>AWAITING INPUT</v>
      </c>
      <c r="S1689" s="11" t="str">
        <f t="shared" si="82"/>
        <v/>
      </c>
    </row>
    <row r="1690" spans="1:19" ht="20.25" x14ac:dyDescent="0.25">
      <c r="A1690" s="46"/>
      <c r="B1690" s="46"/>
      <c r="C1690" s="46"/>
      <c r="D1690" s="46"/>
      <c r="E1690" s="46"/>
      <c r="F1690" s="46"/>
      <c r="G1690" s="46"/>
      <c r="H1690" s="46"/>
      <c r="J1690" s="16"/>
      <c r="K1690" s="16"/>
      <c r="L1690" s="16"/>
      <c r="M1690" s="11" t="str">
        <f t="shared" si="81"/>
        <v>AWAITING INPUT</v>
      </c>
      <c r="O1690" s="15"/>
      <c r="P1690" s="13" t="str">
        <f t="shared" si="83"/>
        <v>←</v>
      </c>
      <c r="Q1690" s="7" t="str" cm="1">
        <f t="array" ref="Q1690">_xlfn.IFS(M1690="ACTIVE","",M1690="LEAVER","ENTER DOL",M1690="LEAVER @ 31/03","ENTER DOL",M1690="OPT OUT","ENTER OPT OUT DATE",M1690="CAREER BREAK","ENTER START DATE OF CAREER BREAK",M1690="DEATH IN SERVICE","ENTER DATE OF DEATH",M1690="SWITCH TO PARTNERSHIP","ENTER SWITCH DATE",M1690="SWITCH TO ALPHA","ENTER SWITCH DATE",M1690="NEW JOINER","ENTER EMPLOYMENT START DATE",M1690="OPT IN","ENTER OPT IN DATE",M1690="NEW JOINER / LEAVER","ENTER START DATE AND DOL",M1690="NEW JOINER / OPT OUT","ENTER START DATE AND DATE OF OPT OUT",M1690="NEW JOINER / PARTNERSHIP","ENTER START DATE AND DATE OF SWITCH TO PARTNERSHIP",M1690="LEAVER FROM CAREER BREAK","ENTER DOL",M1690="LEAVER FROM OPT OUT","ENTER DOL",M1690="LEAVER FROM PARTNERSHIP","ENTER DOL",M1690="RETURN FROM CAREER BREAK","ENTER RETURN BACK DATE",M1690="INVALID COMBINATION","REVIEW INPUT",M1690="AWAITING INPUT","AWAITING INPUT",M1690="CONTINUOUS OPT OUT","",M1690="CONTINUOUS CAREER BREAK","",M1690="CONTINUOUS PARTNERSHIP","")</f>
        <v>AWAITING INPUT</v>
      </c>
      <c r="S1690" s="11" t="str">
        <f t="shared" si="82"/>
        <v/>
      </c>
    </row>
    <row r="1691" spans="1:19" ht="20.25" x14ac:dyDescent="0.25">
      <c r="A1691" s="46"/>
      <c r="B1691" s="46"/>
      <c r="C1691" s="46"/>
      <c r="D1691" s="46"/>
      <c r="E1691" s="46"/>
      <c r="F1691" s="46"/>
      <c r="G1691" s="46"/>
      <c r="H1691" s="46"/>
      <c r="J1691" s="16"/>
      <c r="K1691" s="16"/>
      <c r="L1691" s="16"/>
      <c r="M1691" s="11" t="str">
        <f t="shared" si="81"/>
        <v>AWAITING INPUT</v>
      </c>
      <c r="O1691" s="15"/>
      <c r="P1691" s="13" t="str">
        <f t="shared" si="83"/>
        <v>←</v>
      </c>
      <c r="Q1691" s="7" t="str" cm="1">
        <f t="array" ref="Q1691">_xlfn.IFS(M1691="ACTIVE","",M1691="LEAVER","ENTER DOL",M1691="LEAVER @ 31/03","ENTER DOL",M1691="OPT OUT","ENTER OPT OUT DATE",M1691="CAREER BREAK","ENTER START DATE OF CAREER BREAK",M1691="DEATH IN SERVICE","ENTER DATE OF DEATH",M1691="SWITCH TO PARTNERSHIP","ENTER SWITCH DATE",M1691="SWITCH TO ALPHA","ENTER SWITCH DATE",M1691="NEW JOINER","ENTER EMPLOYMENT START DATE",M1691="OPT IN","ENTER OPT IN DATE",M1691="NEW JOINER / LEAVER","ENTER START DATE AND DOL",M1691="NEW JOINER / OPT OUT","ENTER START DATE AND DATE OF OPT OUT",M1691="NEW JOINER / PARTNERSHIP","ENTER START DATE AND DATE OF SWITCH TO PARTNERSHIP",M1691="LEAVER FROM CAREER BREAK","ENTER DOL",M1691="LEAVER FROM OPT OUT","ENTER DOL",M1691="LEAVER FROM PARTNERSHIP","ENTER DOL",M1691="RETURN FROM CAREER BREAK","ENTER RETURN BACK DATE",M1691="INVALID COMBINATION","REVIEW INPUT",M1691="AWAITING INPUT","AWAITING INPUT",M1691="CONTINUOUS OPT OUT","",M1691="CONTINUOUS CAREER BREAK","",M1691="CONTINUOUS PARTNERSHIP","")</f>
        <v>AWAITING INPUT</v>
      </c>
      <c r="S1691" s="11" t="str">
        <f t="shared" si="82"/>
        <v/>
      </c>
    </row>
    <row r="1692" spans="1:19" ht="20.25" x14ac:dyDescent="0.25">
      <c r="A1692" s="46"/>
      <c r="B1692" s="46"/>
      <c r="C1692" s="46"/>
      <c r="D1692" s="46"/>
      <c r="E1692" s="46"/>
      <c r="F1692" s="46"/>
      <c r="G1692" s="46"/>
      <c r="H1692" s="46"/>
      <c r="J1692" s="16"/>
      <c r="K1692" s="16"/>
      <c r="L1692" s="16"/>
      <c r="M1692" s="11" t="str">
        <f t="shared" si="81"/>
        <v>AWAITING INPUT</v>
      </c>
      <c r="O1692" s="15"/>
      <c r="P1692" s="13" t="str">
        <f t="shared" si="83"/>
        <v>←</v>
      </c>
      <c r="Q1692" s="7" t="str" cm="1">
        <f t="array" ref="Q1692">_xlfn.IFS(M1692="ACTIVE","",M1692="LEAVER","ENTER DOL",M1692="LEAVER @ 31/03","ENTER DOL",M1692="OPT OUT","ENTER OPT OUT DATE",M1692="CAREER BREAK","ENTER START DATE OF CAREER BREAK",M1692="DEATH IN SERVICE","ENTER DATE OF DEATH",M1692="SWITCH TO PARTNERSHIP","ENTER SWITCH DATE",M1692="SWITCH TO ALPHA","ENTER SWITCH DATE",M1692="NEW JOINER","ENTER EMPLOYMENT START DATE",M1692="OPT IN","ENTER OPT IN DATE",M1692="NEW JOINER / LEAVER","ENTER START DATE AND DOL",M1692="NEW JOINER / OPT OUT","ENTER START DATE AND DATE OF OPT OUT",M1692="NEW JOINER / PARTNERSHIP","ENTER START DATE AND DATE OF SWITCH TO PARTNERSHIP",M1692="LEAVER FROM CAREER BREAK","ENTER DOL",M1692="LEAVER FROM OPT OUT","ENTER DOL",M1692="LEAVER FROM PARTNERSHIP","ENTER DOL",M1692="RETURN FROM CAREER BREAK","ENTER RETURN BACK DATE",M1692="INVALID COMBINATION","REVIEW INPUT",M1692="AWAITING INPUT","AWAITING INPUT",M1692="CONTINUOUS OPT OUT","",M1692="CONTINUOUS CAREER BREAK","",M1692="CONTINUOUS PARTNERSHIP","")</f>
        <v>AWAITING INPUT</v>
      </c>
      <c r="S1692" s="11" t="str">
        <f t="shared" si="82"/>
        <v/>
      </c>
    </row>
    <row r="1693" spans="1:19" ht="20.25" x14ac:dyDescent="0.25">
      <c r="A1693" s="46"/>
      <c r="B1693" s="46"/>
      <c r="C1693" s="46"/>
      <c r="D1693" s="46"/>
      <c r="E1693" s="46"/>
      <c r="F1693" s="46"/>
      <c r="G1693" s="46"/>
      <c r="H1693" s="46"/>
      <c r="J1693" s="16"/>
      <c r="K1693" s="16"/>
      <c r="L1693" s="16"/>
      <c r="M1693" s="11" t="str">
        <f t="shared" si="81"/>
        <v>AWAITING INPUT</v>
      </c>
      <c r="O1693" s="15"/>
      <c r="P1693" s="13" t="str">
        <f t="shared" si="83"/>
        <v>←</v>
      </c>
      <c r="Q1693" s="7" t="str" cm="1">
        <f t="array" ref="Q1693">_xlfn.IFS(M1693="ACTIVE","",M1693="LEAVER","ENTER DOL",M1693="LEAVER @ 31/03","ENTER DOL",M1693="OPT OUT","ENTER OPT OUT DATE",M1693="CAREER BREAK","ENTER START DATE OF CAREER BREAK",M1693="DEATH IN SERVICE","ENTER DATE OF DEATH",M1693="SWITCH TO PARTNERSHIP","ENTER SWITCH DATE",M1693="SWITCH TO ALPHA","ENTER SWITCH DATE",M1693="NEW JOINER","ENTER EMPLOYMENT START DATE",M1693="OPT IN","ENTER OPT IN DATE",M1693="NEW JOINER / LEAVER","ENTER START DATE AND DOL",M1693="NEW JOINER / OPT OUT","ENTER START DATE AND DATE OF OPT OUT",M1693="NEW JOINER / PARTNERSHIP","ENTER START DATE AND DATE OF SWITCH TO PARTNERSHIP",M1693="LEAVER FROM CAREER BREAK","ENTER DOL",M1693="LEAVER FROM OPT OUT","ENTER DOL",M1693="LEAVER FROM PARTNERSHIP","ENTER DOL",M1693="RETURN FROM CAREER BREAK","ENTER RETURN BACK DATE",M1693="INVALID COMBINATION","REVIEW INPUT",M1693="AWAITING INPUT","AWAITING INPUT",M1693="CONTINUOUS OPT OUT","",M1693="CONTINUOUS CAREER BREAK","",M1693="CONTINUOUS PARTNERSHIP","")</f>
        <v>AWAITING INPUT</v>
      </c>
      <c r="S1693" s="11" t="str">
        <f t="shared" si="82"/>
        <v/>
      </c>
    </row>
    <row r="1694" spans="1:19" ht="20.25" x14ac:dyDescent="0.25">
      <c r="A1694" s="46"/>
      <c r="B1694" s="46"/>
      <c r="C1694" s="46"/>
      <c r="D1694" s="46"/>
      <c r="E1694" s="46"/>
      <c r="F1694" s="46"/>
      <c r="G1694" s="46"/>
      <c r="H1694" s="46"/>
      <c r="J1694" s="16"/>
      <c r="K1694" s="16"/>
      <c r="L1694" s="16"/>
      <c r="M1694" s="11" t="str">
        <f t="shared" si="81"/>
        <v>AWAITING INPUT</v>
      </c>
      <c r="O1694" s="15"/>
      <c r="P1694" s="13" t="str">
        <f t="shared" si="83"/>
        <v>←</v>
      </c>
      <c r="Q1694" s="7" t="str" cm="1">
        <f t="array" ref="Q1694">_xlfn.IFS(M1694="ACTIVE","",M1694="LEAVER","ENTER DOL",M1694="LEAVER @ 31/03","ENTER DOL",M1694="OPT OUT","ENTER OPT OUT DATE",M1694="CAREER BREAK","ENTER START DATE OF CAREER BREAK",M1694="DEATH IN SERVICE","ENTER DATE OF DEATH",M1694="SWITCH TO PARTNERSHIP","ENTER SWITCH DATE",M1694="SWITCH TO ALPHA","ENTER SWITCH DATE",M1694="NEW JOINER","ENTER EMPLOYMENT START DATE",M1694="OPT IN","ENTER OPT IN DATE",M1694="NEW JOINER / LEAVER","ENTER START DATE AND DOL",M1694="NEW JOINER / OPT OUT","ENTER START DATE AND DATE OF OPT OUT",M1694="NEW JOINER / PARTNERSHIP","ENTER START DATE AND DATE OF SWITCH TO PARTNERSHIP",M1694="LEAVER FROM CAREER BREAK","ENTER DOL",M1694="LEAVER FROM OPT OUT","ENTER DOL",M1694="LEAVER FROM PARTNERSHIP","ENTER DOL",M1694="RETURN FROM CAREER BREAK","ENTER RETURN BACK DATE",M1694="INVALID COMBINATION","REVIEW INPUT",M1694="AWAITING INPUT","AWAITING INPUT",M1694="CONTINUOUS OPT OUT","",M1694="CONTINUOUS CAREER BREAK","",M1694="CONTINUOUS PARTNERSHIP","")</f>
        <v>AWAITING INPUT</v>
      </c>
      <c r="S1694" s="11" t="str">
        <f t="shared" si="82"/>
        <v/>
      </c>
    </row>
    <row r="1695" spans="1:19" ht="20.25" x14ac:dyDescent="0.25">
      <c r="A1695" s="46"/>
      <c r="B1695" s="46"/>
      <c r="C1695" s="46"/>
      <c r="D1695" s="46"/>
      <c r="E1695" s="46"/>
      <c r="F1695" s="46"/>
      <c r="G1695" s="46"/>
      <c r="H1695" s="46"/>
      <c r="J1695" s="16"/>
      <c r="K1695" s="16"/>
      <c r="L1695" s="16"/>
      <c r="M1695" s="11" t="str">
        <f t="shared" si="81"/>
        <v>AWAITING INPUT</v>
      </c>
      <c r="O1695" s="15"/>
      <c r="P1695" s="13" t="str">
        <f t="shared" si="83"/>
        <v>←</v>
      </c>
      <c r="Q1695" s="7" t="str" cm="1">
        <f t="array" ref="Q1695">_xlfn.IFS(M1695="ACTIVE","",M1695="LEAVER","ENTER DOL",M1695="LEAVER @ 31/03","ENTER DOL",M1695="OPT OUT","ENTER OPT OUT DATE",M1695="CAREER BREAK","ENTER START DATE OF CAREER BREAK",M1695="DEATH IN SERVICE","ENTER DATE OF DEATH",M1695="SWITCH TO PARTNERSHIP","ENTER SWITCH DATE",M1695="SWITCH TO ALPHA","ENTER SWITCH DATE",M1695="NEW JOINER","ENTER EMPLOYMENT START DATE",M1695="OPT IN","ENTER OPT IN DATE",M1695="NEW JOINER / LEAVER","ENTER START DATE AND DOL",M1695="NEW JOINER / OPT OUT","ENTER START DATE AND DATE OF OPT OUT",M1695="NEW JOINER / PARTNERSHIP","ENTER START DATE AND DATE OF SWITCH TO PARTNERSHIP",M1695="LEAVER FROM CAREER BREAK","ENTER DOL",M1695="LEAVER FROM OPT OUT","ENTER DOL",M1695="LEAVER FROM PARTNERSHIP","ENTER DOL",M1695="RETURN FROM CAREER BREAK","ENTER RETURN BACK DATE",M1695="INVALID COMBINATION","REVIEW INPUT",M1695="AWAITING INPUT","AWAITING INPUT",M1695="CONTINUOUS OPT OUT","",M1695="CONTINUOUS CAREER BREAK","",M1695="CONTINUOUS PARTNERSHIP","")</f>
        <v>AWAITING INPUT</v>
      </c>
      <c r="S1695" s="11" t="str">
        <f t="shared" si="82"/>
        <v/>
      </c>
    </row>
    <row r="1696" spans="1:19" ht="20.25" x14ac:dyDescent="0.25">
      <c r="A1696" s="46"/>
      <c r="B1696" s="46"/>
      <c r="C1696" s="46"/>
      <c r="D1696" s="46"/>
      <c r="E1696" s="46"/>
      <c r="F1696" s="46"/>
      <c r="G1696" s="46"/>
      <c r="H1696" s="46"/>
      <c r="J1696" s="16"/>
      <c r="K1696" s="16"/>
      <c r="L1696" s="16"/>
      <c r="M1696" s="11" t="str">
        <f t="shared" si="81"/>
        <v>AWAITING INPUT</v>
      </c>
      <c r="O1696" s="15"/>
      <c r="P1696" s="13" t="str">
        <f t="shared" si="83"/>
        <v>←</v>
      </c>
      <c r="Q1696" s="7" t="str" cm="1">
        <f t="array" ref="Q1696">_xlfn.IFS(M1696="ACTIVE","",M1696="LEAVER","ENTER DOL",M1696="LEAVER @ 31/03","ENTER DOL",M1696="OPT OUT","ENTER OPT OUT DATE",M1696="CAREER BREAK","ENTER START DATE OF CAREER BREAK",M1696="DEATH IN SERVICE","ENTER DATE OF DEATH",M1696="SWITCH TO PARTNERSHIP","ENTER SWITCH DATE",M1696="SWITCH TO ALPHA","ENTER SWITCH DATE",M1696="NEW JOINER","ENTER EMPLOYMENT START DATE",M1696="OPT IN","ENTER OPT IN DATE",M1696="NEW JOINER / LEAVER","ENTER START DATE AND DOL",M1696="NEW JOINER / OPT OUT","ENTER START DATE AND DATE OF OPT OUT",M1696="NEW JOINER / PARTNERSHIP","ENTER START DATE AND DATE OF SWITCH TO PARTNERSHIP",M1696="LEAVER FROM CAREER BREAK","ENTER DOL",M1696="LEAVER FROM OPT OUT","ENTER DOL",M1696="LEAVER FROM PARTNERSHIP","ENTER DOL",M1696="RETURN FROM CAREER BREAK","ENTER RETURN BACK DATE",M1696="INVALID COMBINATION","REVIEW INPUT",M1696="AWAITING INPUT","AWAITING INPUT",M1696="CONTINUOUS OPT OUT","",M1696="CONTINUOUS CAREER BREAK","",M1696="CONTINUOUS PARTNERSHIP","")</f>
        <v>AWAITING INPUT</v>
      </c>
      <c r="S1696" s="11" t="str">
        <f t="shared" si="82"/>
        <v/>
      </c>
    </row>
    <row r="1697" spans="1:19" ht="20.25" x14ac:dyDescent="0.25">
      <c r="A1697" s="46"/>
      <c r="B1697" s="46"/>
      <c r="C1697" s="46"/>
      <c r="D1697" s="46"/>
      <c r="E1697" s="46"/>
      <c r="F1697" s="46"/>
      <c r="G1697" s="46"/>
      <c r="H1697" s="46"/>
      <c r="J1697" s="16"/>
      <c r="K1697" s="16"/>
      <c r="L1697" s="16"/>
      <c r="M1697" s="11" t="str">
        <f t="shared" si="81"/>
        <v>AWAITING INPUT</v>
      </c>
      <c r="O1697" s="15"/>
      <c r="P1697" s="13" t="str">
        <f t="shared" si="83"/>
        <v>←</v>
      </c>
      <c r="Q1697" s="7" t="str" cm="1">
        <f t="array" ref="Q1697">_xlfn.IFS(M1697="ACTIVE","",M1697="LEAVER","ENTER DOL",M1697="LEAVER @ 31/03","ENTER DOL",M1697="OPT OUT","ENTER OPT OUT DATE",M1697="CAREER BREAK","ENTER START DATE OF CAREER BREAK",M1697="DEATH IN SERVICE","ENTER DATE OF DEATH",M1697="SWITCH TO PARTNERSHIP","ENTER SWITCH DATE",M1697="SWITCH TO ALPHA","ENTER SWITCH DATE",M1697="NEW JOINER","ENTER EMPLOYMENT START DATE",M1697="OPT IN","ENTER OPT IN DATE",M1697="NEW JOINER / LEAVER","ENTER START DATE AND DOL",M1697="NEW JOINER / OPT OUT","ENTER START DATE AND DATE OF OPT OUT",M1697="NEW JOINER / PARTNERSHIP","ENTER START DATE AND DATE OF SWITCH TO PARTNERSHIP",M1697="LEAVER FROM CAREER BREAK","ENTER DOL",M1697="LEAVER FROM OPT OUT","ENTER DOL",M1697="LEAVER FROM PARTNERSHIP","ENTER DOL",M1697="RETURN FROM CAREER BREAK","ENTER RETURN BACK DATE",M1697="INVALID COMBINATION","REVIEW INPUT",M1697="AWAITING INPUT","AWAITING INPUT",M1697="CONTINUOUS OPT OUT","",M1697="CONTINUOUS CAREER BREAK","",M1697="CONTINUOUS PARTNERSHIP","")</f>
        <v>AWAITING INPUT</v>
      </c>
      <c r="S1697" s="11" t="str">
        <f t="shared" si="82"/>
        <v/>
      </c>
    </row>
    <row r="1698" spans="1:19" ht="20.25" x14ac:dyDescent="0.25">
      <c r="A1698" s="46"/>
      <c r="B1698" s="46"/>
      <c r="C1698" s="46"/>
      <c r="D1698" s="46"/>
      <c r="E1698" s="46"/>
      <c r="F1698" s="46"/>
      <c r="G1698" s="46"/>
      <c r="H1698" s="46"/>
      <c r="J1698" s="16"/>
      <c r="K1698" s="16"/>
      <c r="L1698" s="16"/>
      <c r="M1698" s="11" t="str">
        <f t="shared" si="81"/>
        <v>AWAITING INPUT</v>
      </c>
      <c r="O1698" s="15"/>
      <c r="P1698" s="13" t="str">
        <f t="shared" si="83"/>
        <v>←</v>
      </c>
      <c r="Q1698" s="7" t="str" cm="1">
        <f t="array" ref="Q1698">_xlfn.IFS(M1698="ACTIVE","",M1698="LEAVER","ENTER DOL",M1698="LEAVER @ 31/03","ENTER DOL",M1698="OPT OUT","ENTER OPT OUT DATE",M1698="CAREER BREAK","ENTER START DATE OF CAREER BREAK",M1698="DEATH IN SERVICE","ENTER DATE OF DEATH",M1698="SWITCH TO PARTNERSHIP","ENTER SWITCH DATE",M1698="SWITCH TO ALPHA","ENTER SWITCH DATE",M1698="NEW JOINER","ENTER EMPLOYMENT START DATE",M1698="OPT IN","ENTER OPT IN DATE",M1698="NEW JOINER / LEAVER","ENTER START DATE AND DOL",M1698="NEW JOINER / OPT OUT","ENTER START DATE AND DATE OF OPT OUT",M1698="NEW JOINER / PARTNERSHIP","ENTER START DATE AND DATE OF SWITCH TO PARTNERSHIP",M1698="LEAVER FROM CAREER BREAK","ENTER DOL",M1698="LEAVER FROM OPT OUT","ENTER DOL",M1698="LEAVER FROM PARTNERSHIP","ENTER DOL",M1698="RETURN FROM CAREER BREAK","ENTER RETURN BACK DATE",M1698="INVALID COMBINATION","REVIEW INPUT",M1698="AWAITING INPUT","AWAITING INPUT",M1698="CONTINUOUS OPT OUT","",M1698="CONTINUOUS CAREER BREAK","",M1698="CONTINUOUS PARTNERSHIP","")</f>
        <v>AWAITING INPUT</v>
      </c>
      <c r="S1698" s="11" t="str">
        <f t="shared" si="82"/>
        <v/>
      </c>
    </row>
    <row r="1699" spans="1:19" ht="20.25" x14ac:dyDescent="0.25">
      <c r="A1699" s="46"/>
      <c r="B1699" s="46"/>
      <c r="C1699" s="46"/>
      <c r="D1699" s="46"/>
      <c r="E1699" s="46"/>
      <c r="F1699" s="46"/>
      <c r="G1699" s="46"/>
      <c r="H1699" s="46"/>
      <c r="J1699" s="16"/>
      <c r="K1699" s="16"/>
      <c r="L1699" s="16"/>
      <c r="M1699" s="11" t="str">
        <f t="shared" si="81"/>
        <v>AWAITING INPUT</v>
      </c>
      <c r="O1699" s="15"/>
      <c r="P1699" s="13" t="str">
        <f t="shared" si="83"/>
        <v>←</v>
      </c>
      <c r="Q1699" s="7" t="str" cm="1">
        <f t="array" ref="Q1699">_xlfn.IFS(M1699="ACTIVE","",M1699="LEAVER","ENTER DOL",M1699="LEAVER @ 31/03","ENTER DOL",M1699="OPT OUT","ENTER OPT OUT DATE",M1699="CAREER BREAK","ENTER START DATE OF CAREER BREAK",M1699="DEATH IN SERVICE","ENTER DATE OF DEATH",M1699="SWITCH TO PARTNERSHIP","ENTER SWITCH DATE",M1699="SWITCH TO ALPHA","ENTER SWITCH DATE",M1699="NEW JOINER","ENTER EMPLOYMENT START DATE",M1699="OPT IN","ENTER OPT IN DATE",M1699="NEW JOINER / LEAVER","ENTER START DATE AND DOL",M1699="NEW JOINER / OPT OUT","ENTER START DATE AND DATE OF OPT OUT",M1699="NEW JOINER / PARTNERSHIP","ENTER START DATE AND DATE OF SWITCH TO PARTNERSHIP",M1699="LEAVER FROM CAREER BREAK","ENTER DOL",M1699="LEAVER FROM OPT OUT","ENTER DOL",M1699="LEAVER FROM PARTNERSHIP","ENTER DOL",M1699="RETURN FROM CAREER BREAK","ENTER RETURN BACK DATE",M1699="INVALID COMBINATION","REVIEW INPUT",M1699="AWAITING INPUT","AWAITING INPUT",M1699="CONTINUOUS OPT OUT","",M1699="CONTINUOUS CAREER BREAK","",M1699="CONTINUOUS PARTNERSHIP","")</f>
        <v>AWAITING INPUT</v>
      </c>
      <c r="S1699" s="11" t="str">
        <f t="shared" si="82"/>
        <v/>
      </c>
    </row>
    <row r="1700" spans="1:19" ht="20.25" x14ac:dyDescent="0.25">
      <c r="A1700" s="46"/>
      <c r="B1700" s="46"/>
      <c r="C1700" s="46"/>
      <c r="D1700" s="46"/>
      <c r="E1700" s="46"/>
      <c r="F1700" s="46"/>
      <c r="G1700" s="46"/>
      <c r="H1700" s="46"/>
      <c r="J1700" s="16"/>
      <c r="K1700" s="16"/>
      <c r="L1700" s="16"/>
      <c r="M1700" s="11" t="str">
        <f t="shared" si="81"/>
        <v>AWAITING INPUT</v>
      </c>
      <c r="O1700" s="15"/>
      <c r="P1700" s="13" t="str">
        <f t="shared" si="83"/>
        <v>←</v>
      </c>
      <c r="Q1700" s="7" t="str" cm="1">
        <f t="array" ref="Q1700">_xlfn.IFS(M1700="ACTIVE","",M1700="LEAVER","ENTER DOL",M1700="LEAVER @ 31/03","ENTER DOL",M1700="OPT OUT","ENTER OPT OUT DATE",M1700="CAREER BREAK","ENTER START DATE OF CAREER BREAK",M1700="DEATH IN SERVICE","ENTER DATE OF DEATH",M1700="SWITCH TO PARTNERSHIP","ENTER SWITCH DATE",M1700="SWITCH TO ALPHA","ENTER SWITCH DATE",M1700="NEW JOINER","ENTER EMPLOYMENT START DATE",M1700="OPT IN","ENTER OPT IN DATE",M1700="NEW JOINER / LEAVER","ENTER START DATE AND DOL",M1700="NEW JOINER / OPT OUT","ENTER START DATE AND DATE OF OPT OUT",M1700="NEW JOINER / PARTNERSHIP","ENTER START DATE AND DATE OF SWITCH TO PARTNERSHIP",M1700="LEAVER FROM CAREER BREAK","ENTER DOL",M1700="LEAVER FROM OPT OUT","ENTER DOL",M1700="LEAVER FROM PARTNERSHIP","ENTER DOL",M1700="RETURN FROM CAREER BREAK","ENTER RETURN BACK DATE",M1700="INVALID COMBINATION","REVIEW INPUT",M1700="AWAITING INPUT","AWAITING INPUT",M1700="CONTINUOUS OPT OUT","",M1700="CONTINUOUS CAREER BREAK","",M1700="CONTINUOUS PARTNERSHIP","")</f>
        <v>AWAITING INPUT</v>
      </c>
      <c r="S1700" s="11" t="str">
        <f t="shared" si="82"/>
        <v/>
      </c>
    </row>
    <row r="1701" spans="1:19" ht="20.25" x14ac:dyDescent="0.25">
      <c r="A1701" s="46"/>
      <c r="B1701" s="46"/>
      <c r="C1701" s="46"/>
      <c r="D1701" s="46"/>
      <c r="E1701" s="46"/>
      <c r="F1701" s="46"/>
      <c r="G1701" s="46"/>
      <c r="H1701" s="46"/>
      <c r="J1701" s="16"/>
      <c r="K1701" s="16"/>
      <c r="L1701" s="16"/>
      <c r="M1701" s="11" t="str">
        <f t="shared" si="81"/>
        <v>AWAITING INPUT</v>
      </c>
      <c r="O1701" s="15"/>
      <c r="P1701" s="13" t="str">
        <f t="shared" si="83"/>
        <v>←</v>
      </c>
      <c r="Q1701" s="7" t="str" cm="1">
        <f t="array" ref="Q1701">_xlfn.IFS(M1701="ACTIVE","",M1701="LEAVER","ENTER DOL",M1701="LEAVER @ 31/03","ENTER DOL",M1701="OPT OUT","ENTER OPT OUT DATE",M1701="CAREER BREAK","ENTER START DATE OF CAREER BREAK",M1701="DEATH IN SERVICE","ENTER DATE OF DEATH",M1701="SWITCH TO PARTNERSHIP","ENTER SWITCH DATE",M1701="SWITCH TO ALPHA","ENTER SWITCH DATE",M1701="NEW JOINER","ENTER EMPLOYMENT START DATE",M1701="OPT IN","ENTER OPT IN DATE",M1701="NEW JOINER / LEAVER","ENTER START DATE AND DOL",M1701="NEW JOINER / OPT OUT","ENTER START DATE AND DATE OF OPT OUT",M1701="NEW JOINER / PARTNERSHIP","ENTER START DATE AND DATE OF SWITCH TO PARTNERSHIP",M1701="LEAVER FROM CAREER BREAK","ENTER DOL",M1701="LEAVER FROM OPT OUT","ENTER DOL",M1701="LEAVER FROM PARTNERSHIP","ENTER DOL",M1701="RETURN FROM CAREER BREAK","ENTER RETURN BACK DATE",M1701="INVALID COMBINATION","REVIEW INPUT",M1701="AWAITING INPUT","AWAITING INPUT",M1701="CONTINUOUS OPT OUT","",M1701="CONTINUOUS CAREER BREAK","",M1701="CONTINUOUS PARTNERSHIP","")</f>
        <v>AWAITING INPUT</v>
      </c>
      <c r="S1701" s="11" t="str">
        <f t="shared" si="82"/>
        <v/>
      </c>
    </row>
    <row r="1702" spans="1:19" ht="20.25" x14ac:dyDescent="0.25">
      <c r="A1702" s="46"/>
      <c r="B1702" s="46"/>
      <c r="C1702" s="46"/>
      <c r="D1702" s="46"/>
      <c r="E1702" s="46"/>
      <c r="F1702" s="46"/>
      <c r="G1702" s="46"/>
      <c r="H1702" s="46"/>
      <c r="J1702" s="16"/>
      <c r="K1702" s="16"/>
      <c r="L1702" s="16"/>
      <c r="M1702" s="11" t="str">
        <f t="shared" si="81"/>
        <v>AWAITING INPUT</v>
      </c>
      <c r="O1702" s="15"/>
      <c r="P1702" s="13" t="str">
        <f t="shared" si="83"/>
        <v>←</v>
      </c>
      <c r="Q1702" s="7" t="str" cm="1">
        <f t="array" ref="Q1702">_xlfn.IFS(M1702="ACTIVE","",M1702="LEAVER","ENTER DOL",M1702="LEAVER @ 31/03","ENTER DOL",M1702="OPT OUT","ENTER OPT OUT DATE",M1702="CAREER BREAK","ENTER START DATE OF CAREER BREAK",M1702="DEATH IN SERVICE","ENTER DATE OF DEATH",M1702="SWITCH TO PARTNERSHIP","ENTER SWITCH DATE",M1702="SWITCH TO ALPHA","ENTER SWITCH DATE",M1702="NEW JOINER","ENTER EMPLOYMENT START DATE",M1702="OPT IN","ENTER OPT IN DATE",M1702="NEW JOINER / LEAVER","ENTER START DATE AND DOL",M1702="NEW JOINER / OPT OUT","ENTER START DATE AND DATE OF OPT OUT",M1702="NEW JOINER / PARTNERSHIP","ENTER START DATE AND DATE OF SWITCH TO PARTNERSHIP",M1702="LEAVER FROM CAREER BREAK","ENTER DOL",M1702="LEAVER FROM OPT OUT","ENTER DOL",M1702="LEAVER FROM PARTNERSHIP","ENTER DOL",M1702="RETURN FROM CAREER BREAK","ENTER RETURN BACK DATE",M1702="INVALID COMBINATION","REVIEW INPUT",M1702="AWAITING INPUT","AWAITING INPUT",M1702="CONTINUOUS OPT OUT","",M1702="CONTINUOUS CAREER BREAK","",M1702="CONTINUOUS PARTNERSHIP","")</f>
        <v>AWAITING INPUT</v>
      </c>
      <c r="S1702" s="11" t="str">
        <f t="shared" si="82"/>
        <v/>
      </c>
    </row>
    <row r="1703" spans="1:19" ht="20.25" x14ac:dyDescent="0.25">
      <c r="A1703" s="46"/>
      <c r="B1703" s="46"/>
      <c r="C1703" s="46"/>
      <c r="D1703" s="46"/>
      <c r="E1703" s="46"/>
      <c r="F1703" s="46"/>
      <c r="G1703" s="46"/>
      <c r="H1703" s="46"/>
      <c r="J1703" s="16"/>
      <c r="K1703" s="16"/>
      <c r="L1703" s="16"/>
      <c r="M1703" s="11" t="str">
        <f t="shared" si="81"/>
        <v>AWAITING INPUT</v>
      </c>
      <c r="O1703" s="15"/>
      <c r="P1703" s="13" t="str">
        <f t="shared" si="83"/>
        <v>←</v>
      </c>
      <c r="Q1703" s="7" t="str" cm="1">
        <f t="array" ref="Q1703">_xlfn.IFS(M1703="ACTIVE","",M1703="LEAVER","ENTER DOL",M1703="LEAVER @ 31/03","ENTER DOL",M1703="OPT OUT","ENTER OPT OUT DATE",M1703="CAREER BREAK","ENTER START DATE OF CAREER BREAK",M1703="DEATH IN SERVICE","ENTER DATE OF DEATH",M1703="SWITCH TO PARTNERSHIP","ENTER SWITCH DATE",M1703="SWITCH TO ALPHA","ENTER SWITCH DATE",M1703="NEW JOINER","ENTER EMPLOYMENT START DATE",M1703="OPT IN","ENTER OPT IN DATE",M1703="NEW JOINER / LEAVER","ENTER START DATE AND DOL",M1703="NEW JOINER / OPT OUT","ENTER START DATE AND DATE OF OPT OUT",M1703="NEW JOINER / PARTNERSHIP","ENTER START DATE AND DATE OF SWITCH TO PARTNERSHIP",M1703="LEAVER FROM CAREER BREAK","ENTER DOL",M1703="LEAVER FROM OPT OUT","ENTER DOL",M1703="LEAVER FROM PARTNERSHIP","ENTER DOL",M1703="RETURN FROM CAREER BREAK","ENTER RETURN BACK DATE",M1703="INVALID COMBINATION","REVIEW INPUT",M1703="AWAITING INPUT","AWAITING INPUT",M1703="CONTINUOUS OPT OUT","",M1703="CONTINUOUS CAREER BREAK","",M1703="CONTINUOUS PARTNERSHIP","")</f>
        <v>AWAITING INPUT</v>
      </c>
      <c r="S1703" s="11" t="str">
        <f t="shared" si="82"/>
        <v/>
      </c>
    </row>
    <row r="1704" spans="1:19" ht="20.25" x14ac:dyDescent="0.25">
      <c r="A1704" s="46"/>
      <c r="B1704" s="46"/>
      <c r="C1704" s="46"/>
      <c r="D1704" s="46"/>
      <c r="E1704" s="46"/>
      <c r="F1704" s="46"/>
      <c r="G1704" s="46"/>
      <c r="H1704" s="46"/>
      <c r="J1704" s="16"/>
      <c r="K1704" s="16"/>
      <c r="L1704" s="16"/>
      <c r="M1704" s="11" t="str">
        <f t="shared" si="81"/>
        <v>AWAITING INPUT</v>
      </c>
      <c r="O1704" s="15"/>
      <c r="P1704" s="13" t="str">
        <f t="shared" si="83"/>
        <v>←</v>
      </c>
      <c r="Q1704" s="7" t="str" cm="1">
        <f t="array" ref="Q1704">_xlfn.IFS(M1704="ACTIVE","",M1704="LEAVER","ENTER DOL",M1704="LEAVER @ 31/03","ENTER DOL",M1704="OPT OUT","ENTER OPT OUT DATE",M1704="CAREER BREAK","ENTER START DATE OF CAREER BREAK",M1704="DEATH IN SERVICE","ENTER DATE OF DEATH",M1704="SWITCH TO PARTNERSHIP","ENTER SWITCH DATE",M1704="SWITCH TO ALPHA","ENTER SWITCH DATE",M1704="NEW JOINER","ENTER EMPLOYMENT START DATE",M1704="OPT IN","ENTER OPT IN DATE",M1704="NEW JOINER / LEAVER","ENTER START DATE AND DOL",M1704="NEW JOINER / OPT OUT","ENTER START DATE AND DATE OF OPT OUT",M1704="NEW JOINER / PARTNERSHIP","ENTER START DATE AND DATE OF SWITCH TO PARTNERSHIP",M1704="LEAVER FROM CAREER BREAK","ENTER DOL",M1704="LEAVER FROM OPT OUT","ENTER DOL",M1704="LEAVER FROM PARTNERSHIP","ENTER DOL",M1704="RETURN FROM CAREER BREAK","ENTER RETURN BACK DATE",M1704="INVALID COMBINATION","REVIEW INPUT",M1704="AWAITING INPUT","AWAITING INPUT",M1704="CONTINUOUS OPT OUT","",M1704="CONTINUOUS CAREER BREAK","",M1704="CONTINUOUS PARTNERSHIP","")</f>
        <v>AWAITING INPUT</v>
      </c>
      <c r="S1704" s="11" t="str">
        <f t="shared" si="82"/>
        <v/>
      </c>
    </row>
    <row r="1705" spans="1:19" ht="20.25" x14ac:dyDescent="0.25">
      <c r="A1705" s="46"/>
      <c r="B1705" s="46"/>
      <c r="C1705" s="46"/>
      <c r="D1705" s="46"/>
      <c r="E1705" s="46"/>
      <c r="F1705" s="46"/>
      <c r="G1705" s="46"/>
      <c r="H1705" s="46"/>
      <c r="J1705" s="16"/>
      <c r="K1705" s="16"/>
      <c r="L1705" s="16"/>
      <c r="M1705" s="11" t="str">
        <f t="shared" si="81"/>
        <v>AWAITING INPUT</v>
      </c>
      <c r="O1705" s="15"/>
      <c r="P1705" s="13" t="str">
        <f t="shared" si="83"/>
        <v>←</v>
      </c>
      <c r="Q1705" s="7" t="str" cm="1">
        <f t="array" ref="Q1705">_xlfn.IFS(M1705="ACTIVE","",M1705="LEAVER","ENTER DOL",M1705="LEAVER @ 31/03","ENTER DOL",M1705="OPT OUT","ENTER OPT OUT DATE",M1705="CAREER BREAK","ENTER START DATE OF CAREER BREAK",M1705="DEATH IN SERVICE","ENTER DATE OF DEATH",M1705="SWITCH TO PARTNERSHIP","ENTER SWITCH DATE",M1705="SWITCH TO ALPHA","ENTER SWITCH DATE",M1705="NEW JOINER","ENTER EMPLOYMENT START DATE",M1705="OPT IN","ENTER OPT IN DATE",M1705="NEW JOINER / LEAVER","ENTER START DATE AND DOL",M1705="NEW JOINER / OPT OUT","ENTER START DATE AND DATE OF OPT OUT",M1705="NEW JOINER / PARTNERSHIP","ENTER START DATE AND DATE OF SWITCH TO PARTNERSHIP",M1705="LEAVER FROM CAREER BREAK","ENTER DOL",M1705="LEAVER FROM OPT OUT","ENTER DOL",M1705="LEAVER FROM PARTNERSHIP","ENTER DOL",M1705="RETURN FROM CAREER BREAK","ENTER RETURN BACK DATE",M1705="INVALID COMBINATION","REVIEW INPUT",M1705="AWAITING INPUT","AWAITING INPUT",M1705="CONTINUOUS OPT OUT","",M1705="CONTINUOUS CAREER BREAK","",M1705="CONTINUOUS PARTNERSHIP","")</f>
        <v>AWAITING INPUT</v>
      </c>
      <c r="S1705" s="11" t="str">
        <f t="shared" si="82"/>
        <v/>
      </c>
    </row>
    <row r="1706" spans="1:19" ht="20.25" x14ac:dyDescent="0.25">
      <c r="A1706" s="46"/>
      <c r="B1706" s="46"/>
      <c r="C1706" s="46"/>
      <c r="D1706" s="46"/>
      <c r="E1706" s="46"/>
      <c r="F1706" s="46"/>
      <c r="G1706" s="46"/>
      <c r="H1706" s="46"/>
      <c r="J1706" s="16"/>
      <c r="K1706" s="16"/>
      <c r="L1706" s="16"/>
      <c r="M1706" s="11" t="str">
        <f t="shared" si="81"/>
        <v>AWAITING INPUT</v>
      </c>
      <c r="O1706" s="15"/>
      <c r="P1706" s="13" t="str">
        <f t="shared" si="83"/>
        <v>←</v>
      </c>
      <c r="Q1706" s="7" t="str" cm="1">
        <f t="array" ref="Q1706">_xlfn.IFS(M1706="ACTIVE","",M1706="LEAVER","ENTER DOL",M1706="LEAVER @ 31/03","ENTER DOL",M1706="OPT OUT","ENTER OPT OUT DATE",M1706="CAREER BREAK","ENTER START DATE OF CAREER BREAK",M1706="DEATH IN SERVICE","ENTER DATE OF DEATH",M1706="SWITCH TO PARTNERSHIP","ENTER SWITCH DATE",M1706="SWITCH TO ALPHA","ENTER SWITCH DATE",M1706="NEW JOINER","ENTER EMPLOYMENT START DATE",M1706="OPT IN","ENTER OPT IN DATE",M1706="NEW JOINER / LEAVER","ENTER START DATE AND DOL",M1706="NEW JOINER / OPT OUT","ENTER START DATE AND DATE OF OPT OUT",M1706="NEW JOINER / PARTNERSHIP","ENTER START DATE AND DATE OF SWITCH TO PARTNERSHIP",M1706="LEAVER FROM CAREER BREAK","ENTER DOL",M1706="LEAVER FROM OPT OUT","ENTER DOL",M1706="LEAVER FROM PARTNERSHIP","ENTER DOL",M1706="RETURN FROM CAREER BREAK","ENTER RETURN BACK DATE",M1706="INVALID COMBINATION","REVIEW INPUT",M1706="AWAITING INPUT","AWAITING INPUT",M1706="CONTINUOUS OPT OUT","",M1706="CONTINUOUS CAREER BREAK","",M1706="CONTINUOUS PARTNERSHIP","")</f>
        <v>AWAITING INPUT</v>
      </c>
      <c r="S1706" s="11" t="str">
        <f t="shared" si="82"/>
        <v/>
      </c>
    </row>
    <row r="1707" spans="1:19" ht="20.25" x14ac:dyDescent="0.25">
      <c r="A1707" s="46"/>
      <c r="B1707" s="46"/>
      <c r="C1707" s="46"/>
      <c r="D1707" s="46"/>
      <c r="E1707" s="46"/>
      <c r="F1707" s="46"/>
      <c r="G1707" s="46"/>
      <c r="H1707" s="46"/>
      <c r="J1707" s="16"/>
      <c r="K1707" s="16"/>
      <c r="L1707" s="16"/>
      <c r="M1707" s="11" t="str">
        <f t="shared" si="81"/>
        <v>AWAITING INPUT</v>
      </c>
      <c r="O1707" s="15"/>
      <c r="P1707" s="13" t="str">
        <f t="shared" si="83"/>
        <v>←</v>
      </c>
      <c r="Q1707" s="7" t="str" cm="1">
        <f t="array" ref="Q1707">_xlfn.IFS(M1707="ACTIVE","",M1707="LEAVER","ENTER DOL",M1707="LEAVER @ 31/03","ENTER DOL",M1707="OPT OUT","ENTER OPT OUT DATE",M1707="CAREER BREAK","ENTER START DATE OF CAREER BREAK",M1707="DEATH IN SERVICE","ENTER DATE OF DEATH",M1707="SWITCH TO PARTNERSHIP","ENTER SWITCH DATE",M1707="SWITCH TO ALPHA","ENTER SWITCH DATE",M1707="NEW JOINER","ENTER EMPLOYMENT START DATE",M1707="OPT IN","ENTER OPT IN DATE",M1707="NEW JOINER / LEAVER","ENTER START DATE AND DOL",M1707="NEW JOINER / OPT OUT","ENTER START DATE AND DATE OF OPT OUT",M1707="NEW JOINER / PARTNERSHIP","ENTER START DATE AND DATE OF SWITCH TO PARTNERSHIP",M1707="LEAVER FROM CAREER BREAK","ENTER DOL",M1707="LEAVER FROM OPT OUT","ENTER DOL",M1707="LEAVER FROM PARTNERSHIP","ENTER DOL",M1707="RETURN FROM CAREER BREAK","ENTER RETURN BACK DATE",M1707="INVALID COMBINATION","REVIEW INPUT",M1707="AWAITING INPUT","AWAITING INPUT",M1707="CONTINUOUS OPT OUT","",M1707="CONTINUOUS CAREER BREAK","",M1707="CONTINUOUS PARTNERSHIP","")</f>
        <v>AWAITING INPUT</v>
      </c>
      <c r="S1707" s="11" t="str">
        <f t="shared" si="82"/>
        <v/>
      </c>
    </row>
    <row r="1708" spans="1:19" ht="20.25" x14ac:dyDescent="0.25">
      <c r="A1708" s="46"/>
      <c r="B1708" s="46"/>
      <c r="C1708" s="46"/>
      <c r="D1708" s="46"/>
      <c r="E1708" s="46"/>
      <c r="F1708" s="46"/>
      <c r="G1708" s="46"/>
      <c r="H1708" s="46"/>
      <c r="J1708" s="16"/>
      <c r="K1708" s="16"/>
      <c r="L1708" s="16"/>
      <c r="M1708" s="11" t="str">
        <f t="shared" si="81"/>
        <v>AWAITING INPUT</v>
      </c>
      <c r="O1708" s="15"/>
      <c r="P1708" s="13" t="str">
        <f t="shared" si="83"/>
        <v>←</v>
      </c>
      <c r="Q1708" s="7" t="str" cm="1">
        <f t="array" ref="Q1708">_xlfn.IFS(M1708="ACTIVE","",M1708="LEAVER","ENTER DOL",M1708="LEAVER @ 31/03","ENTER DOL",M1708="OPT OUT","ENTER OPT OUT DATE",M1708="CAREER BREAK","ENTER START DATE OF CAREER BREAK",M1708="DEATH IN SERVICE","ENTER DATE OF DEATH",M1708="SWITCH TO PARTNERSHIP","ENTER SWITCH DATE",M1708="SWITCH TO ALPHA","ENTER SWITCH DATE",M1708="NEW JOINER","ENTER EMPLOYMENT START DATE",M1708="OPT IN","ENTER OPT IN DATE",M1708="NEW JOINER / LEAVER","ENTER START DATE AND DOL",M1708="NEW JOINER / OPT OUT","ENTER START DATE AND DATE OF OPT OUT",M1708="NEW JOINER / PARTNERSHIP","ENTER START DATE AND DATE OF SWITCH TO PARTNERSHIP",M1708="LEAVER FROM CAREER BREAK","ENTER DOL",M1708="LEAVER FROM OPT OUT","ENTER DOL",M1708="LEAVER FROM PARTNERSHIP","ENTER DOL",M1708="RETURN FROM CAREER BREAK","ENTER RETURN BACK DATE",M1708="INVALID COMBINATION","REVIEW INPUT",M1708="AWAITING INPUT","AWAITING INPUT",M1708="CONTINUOUS OPT OUT","",M1708="CONTINUOUS CAREER BREAK","",M1708="CONTINUOUS PARTNERSHIP","")</f>
        <v>AWAITING INPUT</v>
      </c>
      <c r="S1708" s="11" t="str">
        <f t="shared" si="82"/>
        <v/>
      </c>
    </row>
    <row r="1709" spans="1:19" ht="20.25" x14ac:dyDescent="0.25">
      <c r="A1709" s="46"/>
      <c r="B1709" s="46"/>
      <c r="C1709" s="46"/>
      <c r="D1709" s="46"/>
      <c r="E1709" s="46"/>
      <c r="F1709" s="46"/>
      <c r="G1709" s="46"/>
      <c r="H1709" s="46"/>
      <c r="J1709" s="16"/>
      <c r="K1709" s="16"/>
      <c r="L1709" s="16"/>
      <c r="M1709" s="11" t="str">
        <f t="shared" si="81"/>
        <v>AWAITING INPUT</v>
      </c>
      <c r="O1709" s="15"/>
      <c r="P1709" s="13" t="str">
        <f t="shared" si="83"/>
        <v>←</v>
      </c>
      <c r="Q1709" s="7" t="str" cm="1">
        <f t="array" ref="Q1709">_xlfn.IFS(M1709="ACTIVE","",M1709="LEAVER","ENTER DOL",M1709="LEAVER @ 31/03","ENTER DOL",M1709="OPT OUT","ENTER OPT OUT DATE",M1709="CAREER BREAK","ENTER START DATE OF CAREER BREAK",M1709="DEATH IN SERVICE","ENTER DATE OF DEATH",M1709="SWITCH TO PARTNERSHIP","ENTER SWITCH DATE",M1709="SWITCH TO ALPHA","ENTER SWITCH DATE",M1709="NEW JOINER","ENTER EMPLOYMENT START DATE",M1709="OPT IN","ENTER OPT IN DATE",M1709="NEW JOINER / LEAVER","ENTER START DATE AND DOL",M1709="NEW JOINER / OPT OUT","ENTER START DATE AND DATE OF OPT OUT",M1709="NEW JOINER / PARTNERSHIP","ENTER START DATE AND DATE OF SWITCH TO PARTNERSHIP",M1709="LEAVER FROM CAREER BREAK","ENTER DOL",M1709="LEAVER FROM OPT OUT","ENTER DOL",M1709="LEAVER FROM PARTNERSHIP","ENTER DOL",M1709="RETURN FROM CAREER BREAK","ENTER RETURN BACK DATE",M1709="INVALID COMBINATION","REVIEW INPUT",M1709="AWAITING INPUT","AWAITING INPUT",M1709="CONTINUOUS OPT OUT","",M1709="CONTINUOUS CAREER BREAK","",M1709="CONTINUOUS PARTNERSHIP","")</f>
        <v>AWAITING INPUT</v>
      </c>
      <c r="S1709" s="11" t="str">
        <f t="shared" si="82"/>
        <v/>
      </c>
    </row>
    <row r="1710" spans="1:19" ht="20.25" x14ac:dyDescent="0.25">
      <c r="A1710" s="46"/>
      <c r="B1710" s="46"/>
      <c r="C1710" s="46"/>
      <c r="D1710" s="46"/>
      <c r="E1710" s="46"/>
      <c r="F1710" s="46"/>
      <c r="G1710" s="46"/>
      <c r="H1710" s="46"/>
      <c r="J1710" s="16"/>
      <c r="K1710" s="16"/>
      <c r="L1710" s="16"/>
      <c r="M1710" s="11" t="str">
        <f t="shared" si="81"/>
        <v>AWAITING INPUT</v>
      </c>
      <c r="O1710" s="15"/>
      <c r="P1710" s="13" t="str">
        <f t="shared" si="83"/>
        <v>←</v>
      </c>
      <c r="Q1710" s="7" t="str" cm="1">
        <f t="array" ref="Q1710">_xlfn.IFS(M1710="ACTIVE","",M1710="LEAVER","ENTER DOL",M1710="LEAVER @ 31/03","ENTER DOL",M1710="OPT OUT","ENTER OPT OUT DATE",M1710="CAREER BREAK","ENTER START DATE OF CAREER BREAK",M1710="DEATH IN SERVICE","ENTER DATE OF DEATH",M1710="SWITCH TO PARTNERSHIP","ENTER SWITCH DATE",M1710="SWITCH TO ALPHA","ENTER SWITCH DATE",M1710="NEW JOINER","ENTER EMPLOYMENT START DATE",M1710="OPT IN","ENTER OPT IN DATE",M1710="NEW JOINER / LEAVER","ENTER START DATE AND DOL",M1710="NEW JOINER / OPT OUT","ENTER START DATE AND DATE OF OPT OUT",M1710="NEW JOINER / PARTNERSHIP","ENTER START DATE AND DATE OF SWITCH TO PARTNERSHIP",M1710="LEAVER FROM CAREER BREAK","ENTER DOL",M1710="LEAVER FROM OPT OUT","ENTER DOL",M1710="LEAVER FROM PARTNERSHIP","ENTER DOL",M1710="RETURN FROM CAREER BREAK","ENTER RETURN BACK DATE",M1710="INVALID COMBINATION","REVIEW INPUT",M1710="AWAITING INPUT","AWAITING INPUT",M1710="CONTINUOUS OPT OUT","",M1710="CONTINUOUS CAREER BREAK","",M1710="CONTINUOUS PARTNERSHIP","")</f>
        <v>AWAITING INPUT</v>
      </c>
      <c r="S1710" s="11" t="str">
        <f t="shared" si="82"/>
        <v/>
      </c>
    </row>
    <row r="1711" spans="1:19" ht="20.25" x14ac:dyDescent="0.25">
      <c r="A1711" s="46"/>
      <c r="B1711" s="46"/>
      <c r="C1711" s="46"/>
      <c r="D1711" s="46"/>
      <c r="E1711" s="46"/>
      <c r="F1711" s="46"/>
      <c r="G1711" s="46"/>
      <c r="H1711" s="46"/>
      <c r="J1711" s="16"/>
      <c r="K1711" s="16"/>
      <c r="L1711" s="16"/>
      <c r="M1711" s="11" t="str">
        <f t="shared" ref="M1711:M1774" si="84">IF(AND($J1711="ACTIVE",$K1711="ACTIVE",$L1711="A"),"ACTIVE",(IF(AND($J1711="ACTIVE",$K1711="INACTIVE",$L1711="B"),"LEAVER",(IF(AND($J1711="ACTIVE",$K1711="ACTIVE",$L1711="BE"),"LEAVER @ 31/03",(IF(AND($J1711="ACTIVE",$K1711="INACTIVE",$L1711="C"),"OPT OUT",(IF(AND($J1711="ACTIVE",$K1711="INACTIVE",$L1711="D"),"CAREER BREAK",(IF(AND($J1711="ACTIVE",$K1711="INACTIVE",$L1711="E"),"SWITCH TO PARTNERSHIP",(IF(AND($J1711="ACTIVE",$K1711="INACTIVE",$L1711="X"),"DEATH IN SERVICE",(IF(AND($J1711="INACTIVE",$K1711="ACTIVE",$L1711="F"),"SWITCH TO ALPHA",(IF(AND($J1711="INACTIVE",$K1711="ACTIVE",$L1711="G"),"NEW JOINER",(IF(AND($J1711="INACTIVE",$K1711="ACTIVE",$L1711="H"),"OPT IN",(IF(AND($J1711="INACTIVE",$K1711="ACTIVE",$L1711="I"),"RETURN FROM CAREER BREAK",(IF(AND($J1711="INACTIVE",$K1711="INACTIVE",$L1711="GB"),"NEW JOINER / LEAVER",(IF(AND($J1711="INACTIVE",$K1711="INACTIVE",$L1711="GO"),"NEW JOINER / OPT OUT",(IF(AND($J1711="INACTIVE",$K1711="INACTIVE",$L1711="GP"),"NEW JOINER / PARTNERSHIP",(IF(AND($J1711="INACTIVE",$K1711="INACTIVE",$L1711="BC"),"LEAVER FROM CAREER BREAK",(IF(AND($J1711="INACTIVE",$K1711="INACTIVE",$L1711="BO"),"LEAVER FROM OPT OUT",(IF(AND($J1711="INACTIVE",$K1711="INACTIVE",$L1711="BP"),"LEAVER FROM PARTNERSHIP",(IF(AND($J1711="INACTIVE",$K1711="INACTIVE",$L1711="J"),"CONTINUOUS OPT OUT",(IF(AND($J1711="INACTIVE",$K1711="INACTIVE",$L1711="K"),"CONTINUOUS CAREER BREAK",(IF(AND($J1711="INACTIVE",$K1711="INACTIVE",$L1711="L"),"CONTINUOUS PARTNERSHIP",(IF(AND($J1711="",$K1711="",$L1711=""),"AWAITING INPUT","INVALID COMBINATION")))))))))))))))))))))))))))))))))))))))))</f>
        <v>AWAITING INPUT</v>
      </c>
      <c r="O1711" s="15"/>
      <c r="P1711" s="13" t="str">
        <f t="shared" si="83"/>
        <v>←</v>
      </c>
      <c r="Q1711" s="7" t="str" cm="1">
        <f t="array" ref="Q1711">_xlfn.IFS(M1711="ACTIVE","",M1711="LEAVER","ENTER DOL",M1711="LEAVER @ 31/03","ENTER DOL",M1711="OPT OUT","ENTER OPT OUT DATE",M1711="CAREER BREAK","ENTER START DATE OF CAREER BREAK",M1711="DEATH IN SERVICE","ENTER DATE OF DEATH",M1711="SWITCH TO PARTNERSHIP","ENTER SWITCH DATE",M1711="SWITCH TO ALPHA","ENTER SWITCH DATE",M1711="NEW JOINER","ENTER EMPLOYMENT START DATE",M1711="OPT IN","ENTER OPT IN DATE",M1711="NEW JOINER / LEAVER","ENTER START DATE AND DOL",M1711="NEW JOINER / OPT OUT","ENTER START DATE AND DATE OF OPT OUT",M1711="NEW JOINER / PARTNERSHIP","ENTER START DATE AND DATE OF SWITCH TO PARTNERSHIP",M1711="LEAVER FROM CAREER BREAK","ENTER DOL",M1711="LEAVER FROM OPT OUT","ENTER DOL",M1711="LEAVER FROM PARTNERSHIP","ENTER DOL",M1711="RETURN FROM CAREER BREAK","ENTER RETURN BACK DATE",M1711="INVALID COMBINATION","REVIEW INPUT",M1711="AWAITING INPUT","AWAITING INPUT",M1711="CONTINUOUS OPT OUT","",M1711="CONTINUOUS CAREER BREAK","",M1711="CONTINUOUS PARTNERSHIP","")</f>
        <v>AWAITING INPUT</v>
      </c>
      <c r="S1711" s="11" t="str">
        <f t="shared" si="82"/>
        <v/>
      </c>
    </row>
    <row r="1712" spans="1:19" ht="20.25" x14ac:dyDescent="0.25">
      <c r="A1712" s="46"/>
      <c r="B1712" s="46"/>
      <c r="C1712" s="46"/>
      <c r="D1712" s="46"/>
      <c r="E1712" s="46"/>
      <c r="F1712" s="46"/>
      <c r="G1712" s="46"/>
      <c r="H1712" s="46"/>
      <c r="J1712" s="16"/>
      <c r="K1712" s="16"/>
      <c r="L1712" s="16"/>
      <c r="M1712" s="11" t="str">
        <f t="shared" si="84"/>
        <v>AWAITING INPUT</v>
      </c>
      <c r="O1712" s="15"/>
      <c r="P1712" s="13" t="str">
        <f t="shared" si="83"/>
        <v>←</v>
      </c>
      <c r="Q1712" s="7" t="str" cm="1">
        <f t="array" ref="Q1712">_xlfn.IFS(M1712="ACTIVE","",M1712="LEAVER","ENTER DOL",M1712="LEAVER @ 31/03","ENTER DOL",M1712="OPT OUT","ENTER OPT OUT DATE",M1712="CAREER BREAK","ENTER START DATE OF CAREER BREAK",M1712="DEATH IN SERVICE","ENTER DATE OF DEATH",M1712="SWITCH TO PARTNERSHIP","ENTER SWITCH DATE",M1712="SWITCH TO ALPHA","ENTER SWITCH DATE",M1712="NEW JOINER","ENTER EMPLOYMENT START DATE",M1712="OPT IN","ENTER OPT IN DATE",M1712="NEW JOINER / LEAVER","ENTER START DATE AND DOL",M1712="NEW JOINER / OPT OUT","ENTER START DATE AND DATE OF OPT OUT",M1712="NEW JOINER / PARTNERSHIP","ENTER START DATE AND DATE OF SWITCH TO PARTNERSHIP",M1712="LEAVER FROM CAREER BREAK","ENTER DOL",M1712="LEAVER FROM OPT OUT","ENTER DOL",M1712="LEAVER FROM PARTNERSHIP","ENTER DOL",M1712="RETURN FROM CAREER BREAK","ENTER RETURN BACK DATE",M1712="INVALID COMBINATION","REVIEW INPUT",M1712="AWAITING INPUT","AWAITING INPUT",M1712="CONTINUOUS OPT OUT","",M1712="CONTINUOUS CAREER BREAK","",M1712="CONTINUOUS PARTNERSHIP","")</f>
        <v>AWAITING INPUT</v>
      </c>
      <c r="S1712" s="11" t="str">
        <f t="shared" si="82"/>
        <v/>
      </c>
    </row>
    <row r="1713" spans="1:19" ht="20.25" x14ac:dyDescent="0.25">
      <c r="A1713" s="46"/>
      <c r="B1713" s="46"/>
      <c r="C1713" s="46"/>
      <c r="D1713" s="46"/>
      <c r="E1713" s="46"/>
      <c r="F1713" s="46"/>
      <c r="G1713" s="46"/>
      <c r="H1713" s="46"/>
      <c r="J1713" s="16"/>
      <c r="K1713" s="16"/>
      <c r="L1713" s="16"/>
      <c r="M1713" s="11" t="str">
        <f t="shared" si="84"/>
        <v>AWAITING INPUT</v>
      </c>
      <c r="O1713" s="15"/>
      <c r="P1713" s="13" t="str">
        <f t="shared" si="83"/>
        <v>←</v>
      </c>
      <c r="Q1713" s="7" t="str" cm="1">
        <f t="array" ref="Q1713">_xlfn.IFS(M1713="ACTIVE","",M1713="LEAVER","ENTER DOL",M1713="LEAVER @ 31/03","ENTER DOL",M1713="OPT OUT","ENTER OPT OUT DATE",M1713="CAREER BREAK","ENTER START DATE OF CAREER BREAK",M1713="DEATH IN SERVICE","ENTER DATE OF DEATH",M1713="SWITCH TO PARTNERSHIP","ENTER SWITCH DATE",M1713="SWITCH TO ALPHA","ENTER SWITCH DATE",M1713="NEW JOINER","ENTER EMPLOYMENT START DATE",M1713="OPT IN","ENTER OPT IN DATE",M1713="NEW JOINER / LEAVER","ENTER START DATE AND DOL",M1713="NEW JOINER / OPT OUT","ENTER START DATE AND DATE OF OPT OUT",M1713="NEW JOINER / PARTNERSHIP","ENTER START DATE AND DATE OF SWITCH TO PARTNERSHIP",M1713="LEAVER FROM CAREER BREAK","ENTER DOL",M1713="LEAVER FROM OPT OUT","ENTER DOL",M1713="LEAVER FROM PARTNERSHIP","ENTER DOL",M1713="RETURN FROM CAREER BREAK","ENTER RETURN BACK DATE",M1713="INVALID COMBINATION","REVIEW INPUT",M1713="AWAITING INPUT","AWAITING INPUT",M1713="CONTINUOUS OPT OUT","",M1713="CONTINUOUS CAREER BREAK","",M1713="CONTINUOUS PARTNERSHIP","")</f>
        <v>AWAITING INPUT</v>
      </c>
      <c r="S1713" s="11" t="str">
        <f t="shared" si="82"/>
        <v/>
      </c>
    </row>
    <row r="1714" spans="1:19" ht="20.25" x14ac:dyDescent="0.25">
      <c r="A1714" s="46"/>
      <c r="B1714" s="46"/>
      <c r="C1714" s="46"/>
      <c r="D1714" s="46"/>
      <c r="E1714" s="46"/>
      <c r="F1714" s="46"/>
      <c r="G1714" s="46"/>
      <c r="H1714" s="46"/>
      <c r="J1714" s="16"/>
      <c r="K1714" s="16"/>
      <c r="L1714" s="16"/>
      <c r="M1714" s="11" t="str">
        <f t="shared" si="84"/>
        <v>AWAITING INPUT</v>
      </c>
      <c r="O1714" s="15"/>
      <c r="P1714" s="13" t="str">
        <f t="shared" si="83"/>
        <v>←</v>
      </c>
      <c r="Q1714" s="7" t="str" cm="1">
        <f t="array" ref="Q1714">_xlfn.IFS(M1714="ACTIVE","",M1714="LEAVER","ENTER DOL",M1714="LEAVER @ 31/03","ENTER DOL",M1714="OPT OUT","ENTER OPT OUT DATE",M1714="CAREER BREAK","ENTER START DATE OF CAREER BREAK",M1714="DEATH IN SERVICE","ENTER DATE OF DEATH",M1714="SWITCH TO PARTNERSHIP","ENTER SWITCH DATE",M1714="SWITCH TO ALPHA","ENTER SWITCH DATE",M1714="NEW JOINER","ENTER EMPLOYMENT START DATE",M1714="OPT IN","ENTER OPT IN DATE",M1714="NEW JOINER / LEAVER","ENTER START DATE AND DOL",M1714="NEW JOINER / OPT OUT","ENTER START DATE AND DATE OF OPT OUT",M1714="NEW JOINER / PARTNERSHIP","ENTER START DATE AND DATE OF SWITCH TO PARTNERSHIP",M1714="LEAVER FROM CAREER BREAK","ENTER DOL",M1714="LEAVER FROM OPT OUT","ENTER DOL",M1714="LEAVER FROM PARTNERSHIP","ENTER DOL",M1714="RETURN FROM CAREER BREAK","ENTER RETURN BACK DATE",M1714="INVALID COMBINATION","REVIEW INPUT",M1714="AWAITING INPUT","AWAITING INPUT",M1714="CONTINUOUS OPT OUT","",M1714="CONTINUOUS CAREER BREAK","",M1714="CONTINUOUS PARTNERSHIP","")</f>
        <v>AWAITING INPUT</v>
      </c>
      <c r="S1714" s="11" t="str">
        <f t="shared" si="82"/>
        <v/>
      </c>
    </row>
    <row r="1715" spans="1:19" ht="20.25" x14ac:dyDescent="0.25">
      <c r="A1715" s="46"/>
      <c r="B1715" s="46"/>
      <c r="C1715" s="46"/>
      <c r="D1715" s="46"/>
      <c r="E1715" s="46"/>
      <c r="F1715" s="46"/>
      <c r="G1715" s="46"/>
      <c r="H1715" s="46"/>
      <c r="J1715" s="16"/>
      <c r="K1715" s="16"/>
      <c r="L1715" s="16"/>
      <c r="M1715" s="11" t="str">
        <f t="shared" si="84"/>
        <v>AWAITING INPUT</v>
      </c>
      <c r="O1715" s="15"/>
      <c r="P1715" s="13" t="str">
        <f t="shared" si="83"/>
        <v>←</v>
      </c>
      <c r="Q1715" s="7" t="str" cm="1">
        <f t="array" ref="Q1715">_xlfn.IFS(M1715="ACTIVE","",M1715="LEAVER","ENTER DOL",M1715="LEAVER @ 31/03","ENTER DOL",M1715="OPT OUT","ENTER OPT OUT DATE",M1715="CAREER BREAK","ENTER START DATE OF CAREER BREAK",M1715="DEATH IN SERVICE","ENTER DATE OF DEATH",M1715="SWITCH TO PARTNERSHIP","ENTER SWITCH DATE",M1715="SWITCH TO ALPHA","ENTER SWITCH DATE",M1715="NEW JOINER","ENTER EMPLOYMENT START DATE",M1715="OPT IN","ENTER OPT IN DATE",M1715="NEW JOINER / LEAVER","ENTER START DATE AND DOL",M1715="NEW JOINER / OPT OUT","ENTER START DATE AND DATE OF OPT OUT",M1715="NEW JOINER / PARTNERSHIP","ENTER START DATE AND DATE OF SWITCH TO PARTNERSHIP",M1715="LEAVER FROM CAREER BREAK","ENTER DOL",M1715="LEAVER FROM OPT OUT","ENTER DOL",M1715="LEAVER FROM PARTNERSHIP","ENTER DOL",M1715="RETURN FROM CAREER BREAK","ENTER RETURN BACK DATE",M1715="INVALID COMBINATION","REVIEW INPUT",M1715="AWAITING INPUT","AWAITING INPUT",M1715="CONTINUOUS OPT OUT","",M1715="CONTINUOUS CAREER BREAK","",M1715="CONTINUOUS PARTNERSHIP","")</f>
        <v>AWAITING INPUT</v>
      </c>
      <c r="S1715" s="11" t="str">
        <f t="shared" si="82"/>
        <v/>
      </c>
    </row>
    <row r="1716" spans="1:19" ht="20.25" x14ac:dyDescent="0.25">
      <c r="A1716" s="46"/>
      <c r="B1716" s="46"/>
      <c r="C1716" s="46"/>
      <c r="D1716" s="46"/>
      <c r="E1716" s="46"/>
      <c r="F1716" s="46"/>
      <c r="G1716" s="46"/>
      <c r="H1716" s="46"/>
      <c r="J1716" s="16"/>
      <c r="K1716" s="16"/>
      <c r="L1716" s="16"/>
      <c r="M1716" s="11" t="str">
        <f t="shared" si="84"/>
        <v>AWAITING INPUT</v>
      </c>
      <c r="O1716" s="15"/>
      <c r="P1716" s="13" t="str">
        <f t="shared" si="83"/>
        <v>←</v>
      </c>
      <c r="Q1716" s="7" t="str" cm="1">
        <f t="array" ref="Q1716">_xlfn.IFS(M1716="ACTIVE","",M1716="LEAVER","ENTER DOL",M1716="LEAVER @ 31/03","ENTER DOL",M1716="OPT OUT","ENTER OPT OUT DATE",M1716="CAREER BREAK","ENTER START DATE OF CAREER BREAK",M1716="DEATH IN SERVICE","ENTER DATE OF DEATH",M1716="SWITCH TO PARTNERSHIP","ENTER SWITCH DATE",M1716="SWITCH TO ALPHA","ENTER SWITCH DATE",M1716="NEW JOINER","ENTER EMPLOYMENT START DATE",M1716="OPT IN","ENTER OPT IN DATE",M1716="NEW JOINER / LEAVER","ENTER START DATE AND DOL",M1716="NEW JOINER / OPT OUT","ENTER START DATE AND DATE OF OPT OUT",M1716="NEW JOINER / PARTNERSHIP","ENTER START DATE AND DATE OF SWITCH TO PARTNERSHIP",M1716="LEAVER FROM CAREER BREAK","ENTER DOL",M1716="LEAVER FROM OPT OUT","ENTER DOL",M1716="LEAVER FROM PARTNERSHIP","ENTER DOL",M1716="RETURN FROM CAREER BREAK","ENTER RETURN BACK DATE",M1716="INVALID COMBINATION","REVIEW INPUT",M1716="AWAITING INPUT","AWAITING INPUT",M1716="CONTINUOUS OPT OUT","",M1716="CONTINUOUS CAREER BREAK","",M1716="CONTINUOUS PARTNERSHIP","")</f>
        <v>AWAITING INPUT</v>
      </c>
      <c r="S1716" s="11" t="str">
        <f t="shared" si="82"/>
        <v/>
      </c>
    </row>
    <row r="1717" spans="1:19" ht="20.25" x14ac:dyDescent="0.25">
      <c r="A1717" s="46"/>
      <c r="B1717" s="46"/>
      <c r="C1717" s="46"/>
      <c r="D1717" s="46"/>
      <c r="E1717" s="46"/>
      <c r="F1717" s="46"/>
      <c r="G1717" s="46"/>
      <c r="H1717" s="46"/>
      <c r="J1717" s="16"/>
      <c r="K1717" s="16"/>
      <c r="L1717" s="16"/>
      <c r="M1717" s="11" t="str">
        <f t="shared" si="84"/>
        <v>AWAITING INPUT</v>
      </c>
      <c r="O1717" s="15"/>
      <c r="P1717" s="13" t="str">
        <f t="shared" si="83"/>
        <v>←</v>
      </c>
      <c r="Q1717" s="7" t="str" cm="1">
        <f t="array" ref="Q1717">_xlfn.IFS(M1717="ACTIVE","",M1717="LEAVER","ENTER DOL",M1717="LEAVER @ 31/03","ENTER DOL",M1717="OPT OUT","ENTER OPT OUT DATE",M1717="CAREER BREAK","ENTER START DATE OF CAREER BREAK",M1717="DEATH IN SERVICE","ENTER DATE OF DEATH",M1717="SWITCH TO PARTNERSHIP","ENTER SWITCH DATE",M1717="SWITCH TO ALPHA","ENTER SWITCH DATE",M1717="NEW JOINER","ENTER EMPLOYMENT START DATE",M1717="OPT IN","ENTER OPT IN DATE",M1717="NEW JOINER / LEAVER","ENTER START DATE AND DOL",M1717="NEW JOINER / OPT OUT","ENTER START DATE AND DATE OF OPT OUT",M1717="NEW JOINER / PARTNERSHIP","ENTER START DATE AND DATE OF SWITCH TO PARTNERSHIP",M1717="LEAVER FROM CAREER BREAK","ENTER DOL",M1717="LEAVER FROM OPT OUT","ENTER DOL",M1717="LEAVER FROM PARTNERSHIP","ENTER DOL",M1717="RETURN FROM CAREER BREAK","ENTER RETURN BACK DATE",M1717="INVALID COMBINATION","REVIEW INPUT",M1717="AWAITING INPUT","AWAITING INPUT",M1717="CONTINUOUS OPT OUT","",M1717="CONTINUOUS CAREER BREAK","",M1717="CONTINUOUS PARTNERSHIP","")</f>
        <v>AWAITING INPUT</v>
      </c>
      <c r="S1717" s="11" t="str">
        <f t="shared" si="82"/>
        <v/>
      </c>
    </row>
    <row r="1718" spans="1:19" ht="20.25" x14ac:dyDescent="0.25">
      <c r="A1718" s="46"/>
      <c r="B1718" s="46"/>
      <c r="C1718" s="46"/>
      <c r="D1718" s="46"/>
      <c r="E1718" s="46"/>
      <c r="F1718" s="46"/>
      <c r="G1718" s="46"/>
      <c r="H1718" s="46"/>
      <c r="J1718" s="16"/>
      <c r="K1718" s="16"/>
      <c r="L1718" s="16"/>
      <c r="M1718" s="11" t="str">
        <f t="shared" si="84"/>
        <v>AWAITING INPUT</v>
      </c>
      <c r="O1718" s="15"/>
      <c r="P1718" s="13" t="str">
        <f t="shared" si="83"/>
        <v>←</v>
      </c>
      <c r="Q1718" s="7" t="str" cm="1">
        <f t="array" ref="Q1718">_xlfn.IFS(M1718="ACTIVE","",M1718="LEAVER","ENTER DOL",M1718="LEAVER @ 31/03","ENTER DOL",M1718="OPT OUT","ENTER OPT OUT DATE",M1718="CAREER BREAK","ENTER START DATE OF CAREER BREAK",M1718="DEATH IN SERVICE","ENTER DATE OF DEATH",M1718="SWITCH TO PARTNERSHIP","ENTER SWITCH DATE",M1718="SWITCH TO ALPHA","ENTER SWITCH DATE",M1718="NEW JOINER","ENTER EMPLOYMENT START DATE",M1718="OPT IN","ENTER OPT IN DATE",M1718="NEW JOINER / LEAVER","ENTER START DATE AND DOL",M1718="NEW JOINER / OPT OUT","ENTER START DATE AND DATE OF OPT OUT",M1718="NEW JOINER / PARTNERSHIP","ENTER START DATE AND DATE OF SWITCH TO PARTNERSHIP",M1718="LEAVER FROM CAREER BREAK","ENTER DOL",M1718="LEAVER FROM OPT OUT","ENTER DOL",M1718="LEAVER FROM PARTNERSHIP","ENTER DOL",M1718="RETURN FROM CAREER BREAK","ENTER RETURN BACK DATE",M1718="INVALID COMBINATION","REVIEW INPUT",M1718="AWAITING INPUT","AWAITING INPUT",M1718="CONTINUOUS OPT OUT","",M1718="CONTINUOUS CAREER BREAK","",M1718="CONTINUOUS PARTNERSHIP","")</f>
        <v>AWAITING INPUT</v>
      </c>
      <c r="S1718" s="11" t="str">
        <f t="shared" si="82"/>
        <v/>
      </c>
    </row>
    <row r="1719" spans="1:19" ht="20.25" x14ac:dyDescent="0.25">
      <c r="A1719" s="46"/>
      <c r="B1719" s="46"/>
      <c r="C1719" s="46"/>
      <c r="D1719" s="46"/>
      <c r="E1719" s="46"/>
      <c r="F1719" s="46"/>
      <c r="G1719" s="46"/>
      <c r="H1719" s="46"/>
      <c r="J1719" s="16"/>
      <c r="K1719" s="16"/>
      <c r="L1719" s="16"/>
      <c r="M1719" s="11" t="str">
        <f t="shared" si="84"/>
        <v>AWAITING INPUT</v>
      </c>
      <c r="O1719" s="15"/>
      <c r="P1719" s="13" t="str">
        <f t="shared" si="83"/>
        <v>←</v>
      </c>
      <c r="Q1719" s="7" t="str" cm="1">
        <f t="array" ref="Q1719">_xlfn.IFS(M1719="ACTIVE","",M1719="LEAVER","ENTER DOL",M1719="LEAVER @ 31/03","ENTER DOL",M1719="OPT OUT","ENTER OPT OUT DATE",M1719="CAREER BREAK","ENTER START DATE OF CAREER BREAK",M1719="DEATH IN SERVICE","ENTER DATE OF DEATH",M1719="SWITCH TO PARTNERSHIP","ENTER SWITCH DATE",M1719="SWITCH TO ALPHA","ENTER SWITCH DATE",M1719="NEW JOINER","ENTER EMPLOYMENT START DATE",M1719="OPT IN","ENTER OPT IN DATE",M1719="NEW JOINER / LEAVER","ENTER START DATE AND DOL",M1719="NEW JOINER / OPT OUT","ENTER START DATE AND DATE OF OPT OUT",M1719="NEW JOINER / PARTNERSHIP","ENTER START DATE AND DATE OF SWITCH TO PARTNERSHIP",M1719="LEAVER FROM CAREER BREAK","ENTER DOL",M1719="LEAVER FROM OPT OUT","ENTER DOL",M1719="LEAVER FROM PARTNERSHIP","ENTER DOL",M1719="RETURN FROM CAREER BREAK","ENTER RETURN BACK DATE",M1719="INVALID COMBINATION","REVIEW INPUT",M1719="AWAITING INPUT","AWAITING INPUT",M1719="CONTINUOUS OPT OUT","",M1719="CONTINUOUS CAREER BREAK","",M1719="CONTINUOUS PARTNERSHIP","")</f>
        <v>AWAITING INPUT</v>
      </c>
      <c r="S1719" s="11" t="str">
        <f t="shared" si="82"/>
        <v/>
      </c>
    </row>
    <row r="1720" spans="1:19" ht="20.25" x14ac:dyDescent="0.25">
      <c r="A1720" s="46"/>
      <c r="B1720" s="46"/>
      <c r="C1720" s="46"/>
      <c r="D1720" s="46"/>
      <c r="E1720" s="46"/>
      <c r="F1720" s="46"/>
      <c r="G1720" s="46"/>
      <c r="H1720" s="46"/>
      <c r="J1720" s="16"/>
      <c r="K1720" s="16"/>
      <c r="L1720" s="16"/>
      <c r="M1720" s="11" t="str">
        <f t="shared" si="84"/>
        <v>AWAITING INPUT</v>
      </c>
      <c r="O1720" s="15"/>
      <c r="P1720" s="13" t="str">
        <f t="shared" si="83"/>
        <v>←</v>
      </c>
      <c r="Q1720" s="7" t="str" cm="1">
        <f t="array" ref="Q1720">_xlfn.IFS(M1720="ACTIVE","",M1720="LEAVER","ENTER DOL",M1720="LEAVER @ 31/03","ENTER DOL",M1720="OPT OUT","ENTER OPT OUT DATE",M1720="CAREER BREAK","ENTER START DATE OF CAREER BREAK",M1720="DEATH IN SERVICE","ENTER DATE OF DEATH",M1720="SWITCH TO PARTNERSHIP","ENTER SWITCH DATE",M1720="SWITCH TO ALPHA","ENTER SWITCH DATE",M1720="NEW JOINER","ENTER EMPLOYMENT START DATE",M1720="OPT IN","ENTER OPT IN DATE",M1720="NEW JOINER / LEAVER","ENTER START DATE AND DOL",M1720="NEW JOINER / OPT OUT","ENTER START DATE AND DATE OF OPT OUT",M1720="NEW JOINER / PARTNERSHIP","ENTER START DATE AND DATE OF SWITCH TO PARTNERSHIP",M1720="LEAVER FROM CAREER BREAK","ENTER DOL",M1720="LEAVER FROM OPT OUT","ENTER DOL",M1720="LEAVER FROM PARTNERSHIP","ENTER DOL",M1720="RETURN FROM CAREER BREAK","ENTER RETURN BACK DATE",M1720="INVALID COMBINATION","REVIEW INPUT",M1720="AWAITING INPUT","AWAITING INPUT",M1720="CONTINUOUS OPT OUT","",M1720="CONTINUOUS CAREER BREAK","",M1720="CONTINUOUS PARTNERSHIP","")</f>
        <v>AWAITING INPUT</v>
      </c>
      <c r="S1720" s="11" t="str">
        <f t="shared" si="82"/>
        <v/>
      </c>
    </row>
    <row r="1721" spans="1:19" ht="20.25" x14ac:dyDescent="0.25">
      <c r="A1721" s="46"/>
      <c r="B1721" s="46"/>
      <c r="C1721" s="46"/>
      <c r="D1721" s="46"/>
      <c r="E1721" s="46"/>
      <c r="F1721" s="46"/>
      <c r="G1721" s="46"/>
      <c r="H1721" s="46"/>
      <c r="J1721" s="16"/>
      <c r="K1721" s="16"/>
      <c r="L1721" s="16"/>
      <c r="M1721" s="11" t="str">
        <f t="shared" si="84"/>
        <v>AWAITING INPUT</v>
      </c>
      <c r="O1721" s="15"/>
      <c r="P1721" s="13" t="str">
        <f t="shared" si="83"/>
        <v>←</v>
      </c>
      <c r="Q1721" s="7" t="str" cm="1">
        <f t="array" ref="Q1721">_xlfn.IFS(M1721="ACTIVE","",M1721="LEAVER","ENTER DOL",M1721="LEAVER @ 31/03","ENTER DOL",M1721="OPT OUT","ENTER OPT OUT DATE",M1721="CAREER BREAK","ENTER START DATE OF CAREER BREAK",M1721="DEATH IN SERVICE","ENTER DATE OF DEATH",M1721="SWITCH TO PARTNERSHIP","ENTER SWITCH DATE",M1721="SWITCH TO ALPHA","ENTER SWITCH DATE",M1721="NEW JOINER","ENTER EMPLOYMENT START DATE",M1721="OPT IN","ENTER OPT IN DATE",M1721="NEW JOINER / LEAVER","ENTER START DATE AND DOL",M1721="NEW JOINER / OPT OUT","ENTER START DATE AND DATE OF OPT OUT",M1721="NEW JOINER / PARTNERSHIP","ENTER START DATE AND DATE OF SWITCH TO PARTNERSHIP",M1721="LEAVER FROM CAREER BREAK","ENTER DOL",M1721="LEAVER FROM OPT OUT","ENTER DOL",M1721="LEAVER FROM PARTNERSHIP","ENTER DOL",M1721="RETURN FROM CAREER BREAK","ENTER RETURN BACK DATE",M1721="INVALID COMBINATION","REVIEW INPUT",M1721="AWAITING INPUT","AWAITING INPUT",M1721="CONTINUOUS OPT OUT","",M1721="CONTINUOUS CAREER BREAK","",M1721="CONTINUOUS PARTNERSHIP","")</f>
        <v>AWAITING INPUT</v>
      </c>
      <c r="S1721" s="11" t="str">
        <f t="shared" si="82"/>
        <v/>
      </c>
    </row>
    <row r="1722" spans="1:19" ht="20.25" x14ac:dyDescent="0.25">
      <c r="A1722" s="46"/>
      <c r="B1722" s="46"/>
      <c r="C1722" s="46"/>
      <c r="D1722" s="46"/>
      <c r="E1722" s="46"/>
      <c r="F1722" s="46"/>
      <c r="G1722" s="46"/>
      <c r="H1722" s="46"/>
      <c r="J1722" s="16"/>
      <c r="K1722" s="16"/>
      <c r="L1722" s="16"/>
      <c r="M1722" s="11" t="str">
        <f t="shared" si="84"/>
        <v>AWAITING INPUT</v>
      </c>
      <c r="O1722" s="15"/>
      <c r="P1722" s="13" t="str">
        <f t="shared" si="83"/>
        <v>←</v>
      </c>
      <c r="Q1722" s="7" t="str" cm="1">
        <f t="array" ref="Q1722">_xlfn.IFS(M1722="ACTIVE","",M1722="LEAVER","ENTER DOL",M1722="LEAVER @ 31/03","ENTER DOL",M1722="OPT OUT","ENTER OPT OUT DATE",M1722="CAREER BREAK","ENTER START DATE OF CAREER BREAK",M1722="DEATH IN SERVICE","ENTER DATE OF DEATH",M1722="SWITCH TO PARTNERSHIP","ENTER SWITCH DATE",M1722="SWITCH TO ALPHA","ENTER SWITCH DATE",M1722="NEW JOINER","ENTER EMPLOYMENT START DATE",M1722="OPT IN","ENTER OPT IN DATE",M1722="NEW JOINER / LEAVER","ENTER START DATE AND DOL",M1722="NEW JOINER / OPT OUT","ENTER START DATE AND DATE OF OPT OUT",M1722="NEW JOINER / PARTNERSHIP","ENTER START DATE AND DATE OF SWITCH TO PARTNERSHIP",M1722="LEAVER FROM CAREER BREAK","ENTER DOL",M1722="LEAVER FROM OPT OUT","ENTER DOL",M1722="LEAVER FROM PARTNERSHIP","ENTER DOL",M1722="RETURN FROM CAREER BREAK","ENTER RETURN BACK DATE",M1722="INVALID COMBINATION","REVIEW INPUT",M1722="AWAITING INPUT","AWAITING INPUT",M1722="CONTINUOUS OPT OUT","",M1722="CONTINUOUS CAREER BREAK","",M1722="CONTINUOUS PARTNERSHIP","")</f>
        <v>AWAITING INPUT</v>
      </c>
      <c r="S1722" s="11" t="str">
        <f t="shared" si="82"/>
        <v/>
      </c>
    </row>
    <row r="1723" spans="1:19" ht="20.25" x14ac:dyDescent="0.25">
      <c r="A1723" s="46"/>
      <c r="B1723" s="46"/>
      <c r="C1723" s="46"/>
      <c r="D1723" s="46"/>
      <c r="E1723" s="46"/>
      <c r="F1723" s="46"/>
      <c r="G1723" s="46"/>
      <c r="H1723" s="46"/>
      <c r="J1723" s="16"/>
      <c r="K1723" s="16"/>
      <c r="L1723" s="16"/>
      <c r="M1723" s="11" t="str">
        <f t="shared" si="84"/>
        <v>AWAITING INPUT</v>
      </c>
      <c r="O1723" s="15"/>
      <c r="P1723" s="13" t="str">
        <f t="shared" si="83"/>
        <v>←</v>
      </c>
      <c r="Q1723" s="7" t="str" cm="1">
        <f t="array" ref="Q1723">_xlfn.IFS(M1723="ACTIVE","",M1723="LEAVER","ENTER DOL",M1723="LEAVER @ 31/03","ENTER DOL",M1723="OPT OUT","ENTER OPT OUT DATE",M1723="CAREER BREAK","ENTER START DATE OF CAREER BREAK",M1723="DEATH IN SERVICE","ENTER DATE OF DEATH",M1723="SWITCH TO PARTNERSHIP","ENTER SWITCH DATE",M1723="SWITCH TO ALPHA","ENTER SWITCH DATE",M1723="NEW JOINER","ENTER EMPLOYMENT START DATE",M1723="OPT IN","ENTER OPT IN DATE",M1723="NEW JOINER / LEAVER","ENTER START DATE AND DOL",M1723="NEW JOINER / OPT OUT","ENTER START DATE AND DATE OF OPT OUT",M1723="NEW JOINER / PARTNERSHIP","ENTER START DATE AND DATE OF SWITCH TO PARTNERSHIP",M1723="LEAVER FROM CAREER BREAK","ENTER DOL",M1723="LEAVER FROM OPT OUT","ENTER DOL",M1723="LEAVER FROM PARTNERSHIP","ENTER DOL",M1723="RETURN FROM CAREER BREAK","ENTER RETURN BACK DATE",M1723="INVALID COMBINATION","REVIEW INPUT",M1723="AWAITING INPUT","AWAITING INPUT",M1723="CONTINUOUS OPT OUT","",M1723="CONTINUOUS CAREER BREAK","",M1723="CONTINUOUS PARTNERSHIP","")</f>
        <v>AWAITING INPUT</v>
      </c>
      <c r="S1723" s="11" t="str">
        <f t="shared" si="82"/>
        <v/>
      </c>
    </row>
    <row r="1724" spans="1:19" ht="20.25" x14ac:dyDescent="0.25">
      <c r="A1724" s="46"/>
      <c r="B1724" s="46"/>
      <c r="C1724" s="46"/>
      <c r="D1724" s="46"/>
      <c r="E1724" s="46"/>
      <c r="F1724" s="46"/>
      <c r="G1724" s="46"/>
      <c r="H1724" s="46"/>
      <c r="J1724" s="16"/>
      <c r="K1724" s="16"/>
      <c r="L1724" s="16"/>
      <c r="M1724" s="11" t="str">
        <f t="shared" si="84"/>
        <v>AWAITING INPUT</v>
      </c>
      <c r="O1724" s="15"/>
      <c r="P1724" s="13" t="str">
        <f t="shared" si="83"/>
        <v>←</v>
      </c>
      <c r="Q1724" s="7" t="str" cm="1">
        <f t="array" ref="Q1724">_xlfn.IFS(M1724="ACTIVE","",M1724="LEAVER","ENTER DOL",M1724="LEAVER @ 31/03","ENTER DOL",M1724="OPT OUT","ENTER OPT OUT DATE",M1724="CAREER BREAK","ENTER START DATE OF CAREER BREAK",M1724="DEATH IN SERVICE","ENTER DATE OF DEATH",M1724="SWITCH TO PARTNERSHIP","ENTER SWITCH DATE",M1724="SWITCH TO ALPHA","ENTER SWITCH DATE",M1724="NEW JOINER","ENTER EMPLOYMENT START DATE",M1724="OPT IN","ENTER OPT IN DATE",M1724="NEW JOINER / LEAVER","ENTER START DATE AND DOL",M1724="NEW JOINER / OPT OUT","ENTER START DATE AND DATE OF OPT OUT",M1724="NEW JOINER / PARTNERSHIP","ENTER START DATE AND DATE OF SWITCH TO PARTNERSHIP",M1724="LEAVER FROM CAREER BREAK","ENTER DOL",M1724="LEAVER FROM OPT OUT","ENTER DOL",M1724="LEAVER FROM PARTNERSHIP","ENTER DOL",M1724="RETURN FROM CAREER BREAK","ENTER RETURN BACK DATE",M1724="INVALID COMBINATION","REVIEW INPUT",M1724="AWAITING INPUT","AWAITING INPUT",M1724="CONTINUOUS OPT OUT","",M1724="CONTINUOUS CAREER BREAK","",M1724="CONTINUOUS PARTNERSHIP","")</f>
        <v>AWAITING INPUT</v>
      </c>
      <c r="S1724" s="11" t="str">
        <f t="shared" si="82"/>
        <v/>
      </c>
    </row>
    <row r="1725" spans="1:19" ht="20.25" x14ac:dyDescent="0.25">
      <c r="A1725" s="46"/>
      <c r="B1725" s="46"/>
      <c r="C1725" s="46"/>
      <c r="D1725" s="46"/>
      <c r="E1725" s="46"/>
      <c r="F1725" s="46"/>
      <c r="G1725" s="46"/>
      <c r="H1725" s="46"/>
      <c r="J1725" s="16"/>
      <c r="K1725" s="16"/>
      <c r="L1725" s="16"/>
      <c r="M1725" s="11" t="str">
        <f t="shared" si="84"/>
        <v>AWAITING INPUT</v>
      </c>
      <c r="O1725" s="15"/>
      <c r="P1725" s="13" t="str">
        <f t="shared" si="83"/>
        <v>←</v>
      </c>
      <c r="Q1725" s="7" t="str" cm="1">
        <f t="array" ref="Q1725">_xlfn.IFS(M1725="ACTIVE","",M1725="LEAVER","ENTER DOL",M1725="LEAVER @ 31/03","ENTER DOL",M1725="OPT OUT","ENTER OPT OUT DATE",M1725="CAREER BREAK","ENTER START DATE OF CAREER BREAK",M1725="DEATH IN SERVICE","ENTER DATE OF DEATH",M1725="SWITCH TO PARTNERSHIP","ENTER SWITCH DATE",M1725="SWITCH TO ALPHA","ENTER SWITCH DATE",M1725="NEW JOINER","ENTER EMPLOYMENT START DATE",M1725="OPT IN","ENTER OPT IN DATE",M1725="NEW JOINER / LEAVER","ENTER START DATE AND DOL",M1725="NEW JOINER / OPT OUT","ENTER START DATE AND DATE OF OPT OUT",M1725="NEW JOINER / PARTNERSHIP","ENTER START DATE AND DATE OF SWITCH TO PARTNERSHIP",M1725="LEAVER FROM CAREER BREAK","ENTER DOL",M1725="LEAVER FROM OPT OUT","ENTER DOL",M1725="LEAVER FROM PARTNERSHIP","ENTER DOL",M1725="RETURN FROM CAREER BREAK","ENTER RETURN BACK DATE",M1725="INVALID COMBINATION","REVIEW INPUT",M1725="AWAITING INPUT","AWAITING INPUT",M1725="CONTINUOUS OPT OUT","",M1725="CONTINUOUS CAREER BREAK","",M1725="CONTINUOUS PARTNERSHIP","")</f>
        <v>AWAITING INPUT</v>
      </c>
      <c r="S1725" s="11" t="str">
        <f t="shared" si="82"/>
        <v/>
      </c>
    </row>
    <row r="1726" spans="1:19" ht="20.25" x14ac:dyDescent="0.25">
      <c r="A1726" s="46"/>
      <c r="B1726" s="46"/>
      <c r="C1726" s="46"/>
      <c r="D1726" s="46"/>
      <c r="E1726" s="46"/>
      <c r="F1726" s="46"/>
      <c r="G1726" s="46"/>
      <c r="H1726" s="46"/>
      <c r="J1726" s="16"/>
      <c r="K1726" s="16"/>
      <c r="L1726" s="16"/>
      <c r="M1726" s="11" t="str">
        <f t="shared" si="84"/>
        <v>AWAITING INPUT</v>
      </c>
      <c r="O1726" s="15"/>
      <c r="P1726" s="13" t="str">
        <f t="shared" si="83"/>
        <v>←</v>
      </c>
      <c r="Q1726" s="7" t="str" cm="1">
        <f t="array" ref="Q1726">_xlfn.IFS(M1726="ACTIVE","",M1726="LEAVER","ENTER DOL",M1726="LEAVER @ 31/03","ENTER DOL",M1726="OPT OUT","ENTER OPT OUT DATE",M1726="CAREER BREAK","ENTER START DATE OF CAREER BREAK",M1726="DEATH IN SERVICE","ENTER DATE OF DEATH",M1726="SWITCH TO PARTNERSHIP","ENTER SWITCH DATE",M1726="SWITCH TO ALPHA","ENTER SWITCH DATE",M1726="NEW JOINER","ENTER EMPLOYMENT START DATE",M1726="OPT IN","ENTER OPT IN DATE",M1726="NEW JOINER / LEAVER","ENTER START DATE AND DOL",M1726="NEW JOINER / OPT OUT","ENTER START DATE AND DATE OF OPT OUT",M1726="NEW JOINER / PARTNERSHIP","ENTER START DATE AND DATE OF SWITCH TO PARTNERSHIP",M1726="LEAVER FROM CAREER BREAK","ENTER DOL",M1726="LEAVER FROM OPT OUT","ENTER DOL",M1726="LEAVER FROM PARTNERSHIP","ENTER DOL",M1726="RETURN FROM CAREER BREAK","ENTER RETURN BACK DATE",M1726="INVALID COMBINATION","REVIEW INPUT",M1726="AWAITING INPUT","AWAITING INPUT",M1726="CONTINUOUS OPT OUT","",M1726="CONTINUOUS CAREER BREAK","",M1726="CONTINUOUS PARTNERSHIP","")</f>
        <v>AWAITING INPUT</v>
      </c>
      <c r="S1726" s="11" t="str">
        <f t="shared" si="82"/>
        <v/>
      </c>
    </row>
    <row r="1727" spans="1:19" ht="20.25" x14ac:dyDescent="0.25">
      <c r="A1727" s="46"/>
      <c r="B1727" s="46"/>
      <c r="C1727" s="46"/>
      <c r="D1727" s="46"/>
      <c r="E1727" s="46"/>
      <c r="F1727" s="46"/>
      <c r="G1727" s="46"/>
      <c r="H1727" s="46"/>
      <c r="J1727" s="16"/>
      <c r="K1727" s="16"/>
      <c r="L1727" s="16"/>
      <c r="M1727" s="11" t="str">
        <f t="shared" si="84"/>
        <v>AWAITING INPUT</v>
      </c>
      <c r="O1727" s="15"/>
      <c r="P1727" s="13" t="str">
        <f t="shared" si="83"/>
        <v>←</v>
      </c>
      <c r="Q1727" s="7" t="str" cm="1">
        <f t="array" ref="Q1727">_xlfn.IFS(M1727="ACTIVE","",M1727="LEAVER","ENTER DOL",M1727="LEAVER @ 31/03","ENTER DOL",M1727="OPT OUT","ENTER OPT OUT DATE",M1727="CAREER BREAK","ENTER START DATE OF CAREER BREAK",M1727="DEATH IN SERVICE","ENTER DATE OF DEATH",M1727="SWITCH TO PARTNERSHIP","ENTER SWITCH DATE",M1727="SWITCH TO ALPHA","ENTER SWITCH DATE",M1727="NEW JOINER","ENTER EMPLOYMENT START DATE",M1727="OPT IN","ENTER OPT IN DATE",M1727="NEW JOINER / LEAVER","ENTER START DATE AND DOL",M1727="NEW JOINER / OPT OUT","ENTER START DATE AND DATE OF OPT OUT",M1727="NEW JOINER / PARTNERSHIP","ENTER START DATE AND DATE OF SWITCH TO PARTNERSHIP",M1727="LEAVER FROM CAREER BREAK","ENTER DOL",M1727="LEAVER FROM OPT OUT","ENTER DOL",M1727="LEAVER FROM PARTNERSHIP","ENTER DOL",M1727="RETURN FROM CAREER BREAK","ENTER RETURN BACK DATE",M1727="INVALID COMBINATION","REVIEW INPUT",M1727="AWAITING INPUT","AWAITING INPUT",M1727="CONTINUOUS OPT OUT","",M1727="CONTINUOUS CAREER BREAK","",M1727="CONTINUOUS PARTNERSHIP","")</f>
        <v>AWAITING INPUT</v>
      </c>
      <c r="S1727" s="11" t="str">
        <f t="shared" si="82"/>
        <v/>
      </c>
    </row>
    <row r="1728" spans="1:19" ht="20.25" x14ac:dyDescent="0.25">
      <c r="A1728" s="46"/>
      <c r="B1728" s="46"/>
      <c r="C1728" s="46"/>
      <c r="D1728" s="46"/>
      <c r="E1728" s="46"/>
      <c r="F1728" s="46"/>
      <c r="G1728" s="46"/>
      <c r="H1728" s="46"/>
      <c r="J1728" s="16"/>
      <c r="K1728" s="16"/>
      <c r="L1728" s="16"/>
      <c r="M1728" s="11" t="str">
        <f t="shared" si="84"/>
        <v>AWAITING INPUT</v>
      </c>
      <c r="O1728" s="15"/>
      <c r="P1728" s="13" t="str">
        <f t="shared" si="83"/>
        <v>←</v>
      </c>
      <c r="Q1728" s="7" t="str" cm="1">
        <f t="array" ref="Q1728">_xlfn.IFS(M1728="ACTIVE","",M1728="LEAVER","ENTER DOL",M1728="LEAVER @ 31/03","ENTER DOL",M1728="OPT OUT","ENTER OPT OUT DATE",M1728="CAREER BREAK","ENTER START DATE OF CAREER BREAK",M1728="DEATH IN SERVICE","ENTER DATE OF DEATH",M1728="SWITCH TO PARTNERSHIP","ENTER SWITCH DATE",M1728="SWITCH TO ALPHA","ENTER SWITCH DATE",M1728="NEW JOINER","ENTER EMPLOYMENT START DATE",M1728="OPT IN","ENTER OPT IN DATE",M1728="NEW JOINER / LEAVER","ENTER START DATE AND DOL",M1728="NEW JOINER / OPT OUT","ENTER START DATE AND DATE OF OPT OUT",M1728="NEW JOINER / PARTNERSHIP","ENTER START DATE AND DATE OF SWITCH TO PARTNERSHIP",M1728="LEAVER FROM CAREER BREAK","ENTER DOL",M1728="LEAVER FROM OPT OUT","ENTER DOL",M1728="LEAVER FROM PARTNERSHIP","ENTER DOL",M1728="RETURN FROM CAREER BREAK","ENTER RETURN BACK DATE",M1728="INVALID COMBINATION","REVIEW INPUT",M1728="AWAITING INPUT","AWAITING INPUT",M1728="CONTINUOUS OPT OUT","",M1728="CONTINUOUS CAREER BREAK","",M1728="CONTINUOUS PARTNERSHIP","")</f>
        <v>AWAITING INPUT</v>
      </c>
      <c r="S1728" s="11" t="str">
        <f t="shared" si="82"/>
        <v/>
      </c>
    </row>
    <row r="1729" spans="1:19" ht="20.25" x14ac:dyDescent="0.25">
      <c r="A1729" s="46"/>
      <c r="B1729" s="46"/>
      <c r="C1729" s="46"/>
      <c r="D1729" s="46"/>
      <c r="E1729" s="46"/>
      <c r="F1729" s="46"/>
      <c r="G1729" s="46"/>
      <c r="H1729" s="46"/>
      <c r="J1729" s="16"/>
      <c r="K1729" s="16"/>
      <c r="L1729" s="16"/>
      <c r="M1729" s="11" t="str">
        <f t="shared" si="84"/>
        <v>AWAITING INPUT</v>
      </c>
      <c r="O1729" s="15"/>
      <c r="P1729" s="13" t="str">
        <f t="shared" si="83"/>
        <v>←</v>
      </c>
      <c r="Q1729" s="7" t="str" cm="1">
        <f t="array" ref="Q1729">_xlfn.IFS(M1729="ACTIVE","",M1729="LEAVER","ENTER DOL",M1729="LEAVER @ 31/03","ENTER DOL",M1729="OPT OUT","ENTER OPT OUT DATE",M1729="CAREER BREAK","ENTER START DATE OF CAREER BREAK",M1729="DEATH IN SERVICE","ENTER DATE OF DEATH",M1729="SWITCH TO PARTNERSHIP","ENTER SWITCH DATE",M1729="SWITCH TO ALPHA","ENTER SWITCH DATE",M1729="NEW JOINER","ENTER EMPLOYMENT START DATE",M1729="OPT IN","ENTER OPT IN DATE",M1729="NEW JOINER / LEAVER","ENTER START DATE AND DOL",M1729="NEW JOINER / OPT OUT","ENTER START DATE AND DATE OF OPT OUT",M1729="NEW JOINER / PARTNERSHIP","ENTER START DATE AND DATE OF SWITCH TO PARTNERSHIP",M1729="LEAVER FROM CAREER BREAK","ENTER DOL",M1729="LEAVER FROM OPT OUT","ENTER DOL",M1729="LEAVER FROM PARTNERSHIP","ENTER DOL",M1729="RETURN FROM CAREER BREAK","ENTER RETURN BACK DATE",M1729="INVALID COMBINATION","REVIEW INPUT",M1729="AWAITING INPUT","AWAITING INPUT",M1729="CONTINUOUS OPT OUT","",M1729="CONTINUOUS CAREER BREAK","",M1729="CONTINUOUS PARTNERSHIP","")</f>
        <v>AWAITING INPUT</v>
      </c>
      <c r="S1729" s="11" t="str">
        <f t="shared" si="82"/>
        <v/>
      </c>
    </row>
    <row r="1730" spans="1:19" ht="20.25" x14ac:dyDescent="0.25">
      <c r="A1730" s="46"/>
      <c r="B1730" s="46"/>
      <c r="C1730" s="46"/>
      <c r="D1730" s="46"/>
      <c r="E1730" s="46"/>
      <c r="F1730" s="46"/>
      <c r="G1730" s="46"/>
      <c r="H1730" s="46"/>
      <c r="J1730" s="16"/>
      <c r="K1730" s="16"/>
      <c r="L1730" s="16"/>
      <c r="M1730" s="11" t="str">
        <f t="shared" si="84"/>
        <v>AWAITING INPUT</v>
      </c>
      <c r="O1730" s="15"/>
      <c r="P1730" s="13" t="str">
        <f t="shared" si="83"/>
        <v>←</v>
      </c>
      <c r="Q1730" s="7" t="str" cm="1">
        <f t="array" ref="Q1730">_xlfn.IFS(M1730="ACTIVE","",M1730="LEAVER","ENTER DOL",M1730="LEAVER @ 31/03","ENTER DOL",M1730="OPT OUT","ENTER OPT OUT DATE",M1730="CAREER BREAK","ENTER START DATE OF CAREER BREAK",M1730="DEATH IN SERVICE","ENTER DATE OF DEATH",M1730="SWITCH TO PARTNERSHIP","ENTER SWITCH DATE",M1730="SWITCH TO ALPHA","ENTER SWITCH DATE",M1730="NEW JOINER","ENTER EMPLOYMENT START DATE",M1730="OPT IN","ENTER OPT IN DATE",M1730="NEW JOINER / LEAVER","ENTER START DATE AND DOL",M1730="NEW JOINER / OPT OUT","ENTER START DATE AND DATE OF OPT OUT",M1730="NEW JOINER / PARTNERSHIP","ENTER START DATE AND DATE OF SWITCH TO PARTNERSHIP",M1730="LEAVER FROM CAREER BREAK","ENTER DOL",M1730="LEAVER FROM OPT OUT","ENTER DOL",M1730="LEAVER FROM PARTNERSHIP","ENTER DOL",M1730="RETURN FROM CAREER BREAK","ENTER RETURN BACK DATE",M1730="INVALID COMBINATION","REVIEW INPUT",M1730="AWAITING INPUT","AWAITING INPUT",M1730="CONTINUOUS OPT OUT","",M1730="CONTINUOUS CAREER BREAK","",M1730="CONTINUOUS PARTNERSHIP","")</f>
        <v>AWAITING INPUT</v>
      </c>
      <c r="S1730" s="11" t="str">
        <f t="shared" si="82"/>
        <v/>
      </c>
    </row>
    <row r="1731" spans="1:19" ht="20.25" x14ac:dyDescent="0.25">
      <c r="A1731" s="46"/>
      <c r="B1731" s="46"/>
      <c r="C1731" s="46"/>
      <c r="D1731" s="46"/>
      <c r="E1731" s="46"/>
      <c r="F1731" s="46"/>
      <c r="G1731" s="46"/>
      <c r="H1731" s="46"/>
      <c r="J1731" s="16"/>
      <c r="K1731" s="16"/>
      <c r="L1731" s="16"/>
      <c r="M1731" s="11" t="str">
        <f t="shared" si="84"/>
        <v>AWAITING INPUT</v>
      </c>
      <c r="O1731" s="15"/>
      <c r="P1731" s="13" t="str">
        <f t="shared" si="83"/>
        <v>←</v>
      </c>
      <c r="Q1731" s="7" t="str" cm="1">
        <f t="array" ref="Q1731">_xlfn.IFS(M1731="ACTIVE","",M1731="LEAVER","ENTER DOL",M1731="LEAVER @ 31/03","ENTER DOL",M1731="OPT OUT","ENTER OPT OUT DATE",M1731="CAREER BREAK","ENTER START DATE OF CAREER BREAK",M1731="DEATH IN SERVICE","ENTER DATE OF DEATH",M1731="SWITCH TO PARTNERSHIP","ENTER SWITCH DATE",M1731="SWITCH TO ALPHA","ENTER SWITCH DATE",M1731="NEW JOINER","ENTER EMPLOYMENT START DATE",M1731="OPT IN","ENTER OPT IN DATE",M1731="NEW JOINER / LEAVER","ENTER START DATE AND DOL",M1731="NEW JOINER / OPT OUT","ENTER START DATE AND DATE OF OPT OUT",M1731="NEW JOINER / PARTNERSHIP","ENTER START DATE AND DATE OF SWITCH TO PARTNERSHIP",M1731="LEAVER FROM CAREER BREAK","ENTER DOL",M1731="LEAVER FROM OPT OUT","ENTER DOL",M1731="LEAVER FROM PARTNERSHIP","ENTER DOL",M1731="RETURN FROM CAREER BREAK","ENTER RETURN BACK DATE",M1731="INVALID COMBINATION","REVIEW INPUT",M1731="AWAITING INPUT","AWAITING INPUT",M1731="CONTINUOUS OPT OUT","",M1731="CONTINUOUS CAREER BREAK","",M1731="CONTINUOUS PARTNERSHIP","")</f>
        <v>AWAITING INPUT</v>
      </c>
      <c r="S1731" s="11" t="str">
        <f t="shared" si="82"/>
        <v/>
      </c>
    </row>
    <row r="1732" spans="1:19" ht="20.25" x14ac:dyDescent="0.25">
      <c r="A1732" s="46"/>
      <c r="B1732" s="46"/>
      <c r="C1732" s="46"/>
      <c r="D1732" s="46"/>
      <c r="E1732" s="46"/>
      <c r="F1732" s="46"/>
      <c r="G1732" s="46"/>
      <c r="H1732" s="46"/>
      <c r="J1732" s="16"/>
      <c r="K1732" s="16"/>
      <c r="L1732" s="16"/>
      <c r="M1732" s="11" t="str">
        <f t="shared" si="84"/>
        <v>AWAITING INPUT</v>
      </c>
      <c r="O1732" s="15"/>
      <c r="P1732" s="13" t="str">
        <f t="shared" si="83"/>
        <v>←</v>
      </c>
      <c r="Q1732" s="7" t="str" cm="1">
        <f t="array" ref="Q1732">_xlfn.IFS(M1732="ACTIVE","",M1732="LEAVER","ENTER DOL",M1732="LEAVER @ 31/03","ENTER DOL",M1732="OPT OUT","ENTER OPT OUT DATE",M1732="CAREER BREAK","ENTER START DATE OF CAREER BREAK",M1732="DEATH IN SERVICE","ENTER DATE OF DEATH",M1732="SWITCH TO PARTNERSHIP","ENTER SWITCH DATE",M1732="SWITCH TO ALPHA","ENTER SWITCH DATE",M1732="NEW JOINER","ENTER EMPLOYMENT START DATE",M1732="OPT IN","ENTER OPT IN DATE",M1732="NEW JOINER / LEAVER","ENTER START DATE AND DOL",M1732="NEW JOINER / OPT OUT","ENTER START DATE AND DATE OF OPT OUT",M1732="NEW JOINER / PARTNERSHIP","ENTER START DATE AND DATE OF SWITCH TO PARTNERSHIP",M1732="LEAVER FROM CAREER BREAK","ENTER DOL",M1732="LEAVER FROM OPT OUT","ENTER DOL",M1732="LEAVER FROM PARTNERSHIP","ENTER DOL",M1732="RETURN FROM CAREER BREAK","ENTER RETURN BACK DATE",M1732="INVALID COMBINATION","REVIEW INPUT",M1732="AWAITING INPUT","AWAITING INPUT",M1732="CONTINUOUS OPT OUT","",M1732="CONTINUOUS CAREER BREAK","",M1732="CONTINUOUS PARTNERSHIP","")</f>
        <v>AWAITING INPUT</v>
      </c>
      <c r="S1732" s="11" t="str">
        <f t="shared" si="82"/>
        <v/>
      </c>
    </row>
    <row r="1733" spans="1:19" ht="20.25" x14ac:dyDescent="0.25">
      <c r="A1733" s="46"/>
      <c r="B1733" s="46"/>
      <c r="C1733" s="46"/>
      <c r="D1733" s="46"/>
      <c r="E1733" s="46"/>
      <c r="F1733" s="46"/>
      <c r="G1733" s="46"/>
      <c r="H1733" s="46"/>
      <c r="J1733" s="16"/>
      <c r="K1733" s="16"/>
      <c r="L1733" s="16"/>
      <c r="M1733" s="11" t="str">
        <f t="shared" si="84"/>
        <v>AWAITING INPUT</v>
      </c>
      <c r="O1733" s="15"/>
      <c r="P1733" s="13" t="str">
        <f t="shared" si="83"/>
        <v>←</v>
      </c>
      <c r="Q1733" s="7" t="str" cm="1">
        <f t="array" ref="Q1733">_xlfn.IFS(M1733="ACTIVE","",M1733="LEAVER","ENTER DOL",M1733="LEAVER @ 31/03","ENTER DOL",M1733="OPT OUT","ENTER OPT OUT DATE",M1733="CAREER BREAK","ENTER START DATE OF CAREER BREAK",M1733="DEATH IN SERVICE","ENTER DATE OF DEATH",M1733="SWITCH TO PARTNERSHIP","ENTER SWITCH DATE",M1733="SWITCH TO ALPHA","ENTER SWITCH DATE",M1733="NEW JOINER","ENTER EMPLOYMENT START DATE",M1733="OPT IN","ENTER OPT IN DATE",M1733="NEW JOINER / LEAVER","ENTER START DATE AND DOL",M1733="NEW JOINER / OPT OUT","ENTER START DATE AND DATE OF OPT OUT",M1733="NEW JOINER / PARTNERSHIP","ENTER START DATE AND DATE OF SWITCH TO PARTNERSHIP",M1733="LEAVER FROM CAREER BREAK","ENTER DOL",M1733="LEAVER FROM OPT OUT","ENTER DOL",M1733="LEAVER FROM PARTNERSHIP","ENTER DOL",M1733="RETURN FROM CAREER BREAK","ENTER RETURN BACK DATE",M1733="INVALID COMBINATION","REVIEW INPUT",M1733="AWAITING INPUT","AWAITING INPUT",M1733="CONTINUOUS OPT OUT","",M1733="CONTINUOUS CAREER BREAK","",M1733="CONTINUOUS PARTNERSHIP","")</f>
        <v>AWAITING INPUT</v>
      </c>
      <c r="S1733" s="11" t="str">
        <f t="shared" si="82"/>
        <v/>
      </c>
    </row>
    <row r="1734" spans="1:19" ht="20.25" x14ac:dyDescent="0.25">
      <c r="A1734" s="46"/>
      <c r="B1734" s="46"/>
      <c r="C1734" s="46"/>
      <c r="D1734" s="46"/>
      <c r="E1734" s="46"/>
      <c r="F1734" s="46"/>
      <c r="G1734" s="46"/>
      <c r="H1734" s="46"/>
      <c r="J1734" s="16"/>
      <c r="K1734" s="16"/>
      <c r="L1734" s="16"/>
      <c r="M1734" s="11" t="str">
        <f t="shared" si="84"/>
        <v>AWAITING INPUT</v>
      </c>
      <c r="O1734" s="15"/>
      <c r="P1734" s="13" t="str">
        <f t="shared" si="83"/>
        <v>←</v>
      </c>
      <c r="Q1734" s="7" t="str" cm="1">
        <f t="array" ref="Q1734">_xlfn.IFS(M1734="ACTIVE","",M1734="LEAVER","ENTER DOL",M1734="LEAVER @ 31/03","ENTER DOL",M1734="OPT OUT","ENTER OPT OUT DATE",M1734="CAREER BREAK","ENTER START DATE OF CAREER BREAK",M1734="DEATH IN SERVICE","ENTER DATE OF DEATH",M1734="SWITCH TO PARTNERSHIP","ENTER SWITCH DATE",M1734="SWITCH TO ALPHA","ENTER SWITCH DATE",M1734="NEW JOINER","ENTER EMPLOYMENT START DATE",M1734="OPT IN","ENTER OPT IN DATE",M1734="NEW JOINER / LEAVER","ENTER START DATE AND DOL",M1734="NEW JOINER / OPT OUT","ENTER START DATE AND DATE OF OPT OUT",M1734="NEW JOINER / PARTNERSHIP","ENTER START DATE AND DATE OF SWITCH TO PARTNERSHIP",M1734="LEAVER FROM CAREER BREAK","ENTER DOL",M1734="LEAVER FROM OPT OUT","ENTER DOL",M1734="LEAVER FROM PARTNERSHIP","ENTER DOL",M1734="RETURN FROM CAREER BREAK","ENTER RETURN BACK DATE",M1734="INVALID COMBINATION","REVIEW INPUT",M1734="AWAITING INPUT","AWAITING INPUT",M1734="CONTINUOUS OPT OUT","",M1734="CONTINUOUS CAREER BREAK","",M1734="CONTINUOUS PARTNERSHIP","")</f>
        <v>AWAITING INPUT</v>
      </c>
      <c r="S1734" s="11" t="str">
        <f t="shared" si="82"/>
        <v/>
      </c>
    </row>
    <row r="1735" spans="1:19" ht="20.25" x14ac:dyDescent="0.25">
      <c r="A1735" s="46"/>
      <c r="B1735" s="46"/>
      <c r="C1735" s="46"/>
      <c r="D1735" s="46"/>
      <c r="E1735" s="46"/>
      <c r="F1735" s="46"/>
      <c r="G1735" s="46"/>
      <c r="H1735" s="46"/>
      <c r="J1735" s="16"/>
      <c r="K1735" s="16"/>
      <c r="L1735" s="16"/>
      <c r="M1735" s="11" t="str">
        <f t="shared" si="84"/>
        <v>AWAITING INPUT</v>
      </c>
      <c r="O1735" s="15"/>
      <c r="P1735" s="13" t="str">
        <f t="shared" si="83"/>
        <v>←</v>
      </c>
      <c r="Q1735" s="7" t="str" cm="1">
        <f t="array" ref="Q1735">_xlfn.IFS(M1735="ACTIVE","",M1735="LEAVER","ENTER DOL",M1735="LEAVER @ 31/03","ENTER DOL",M1735="OPT OUT","ENTER OPT OUT DATE",M1735="CAREER BREAK","ENTER START DATE OF CAREER BREAK",M1735="DEATH IN SERVICE","ENTER DATE OF DEATH",M1735="SWITCH TO PARTNERSHIP","ENTER SWITCH DATE",M1735="SWITCH TO ALPHA","ENTER SWITCH DATE",M1735="NEW JOINER","ENTER EMPLOYMENT START DATE",M1735="OPT IN","ENTER OPT IN DATE",M1735="NEW JOINER / LEAVER","ENTER START DATE AND DOL",M1735="NEW JOINER / OPT OUT","ENTER START DATE AND DATE OF OPT OUT",M1735="NEW JOINER / PARTNERSHIP","ENTER START DATE AND DATE OF SWITCH TO PARTNERSHIP",M1735="LEAVER FROM CAREER BREAK","ENTER DOL",M1735="LEAVER FROM OPT OUT","ENTER DOL",M1735="LEAVER FROM PARTNERSHIP","ENTER DOL",M1735="RETURN FROM CAREER BREAK","ENTER RETURN BACK DATE",M1735="INVALID COMBINATION","REVIEW INPUT",M1735="AWAITING INPUT","AWAITING INPUT",M1735="CONTINUOUS OPT OUT","",M1735="CONTINUOUS CAREER BREAK","",M1735="CONTINUOUS PARTNERSHIP","")</f>
        <v>AWAITING INPUT</v>
      </c>
      <c r="S1735" s="11" t="str">
        <f t="shared" si="82"/>
        <v/>
      </c>
    </row>
    <row r="1736" spans="1:19" ht="20.25" x14ac:dyDescent="0.25">
      <c r="A1736" s="46"/>
      <c r="B1736" s="46"/>
      <c r="C1736" s="46"/>
      <c r="D1736" s="46"/>
      <c r="E1736" s="46"/>
      <c r="F1736" s="46"/>
      <c r="G1736" s="46"/>
      <c r="H1736" s="46"/>
      <c r="J1736" s="16"/>
      <c r="K1736" s="16"/>
      <c r="L1736" s="16"/>
      <c r="M1736" s="11" t="str">
        <f t="shared" si="84"/>
        <v>AWAITING INPUT</v>
      </c>
      <c r="O1736" s="15"/>
      <c r="P1736" s="13" t="str">
        <f t="shared" si="83"/>
        <v>←</v>
      </c>
      <c r="Q1736" s="7" t="str" cm="1">
        <f t="array" ref="Q1736">_xlfn.IFS(M1736="ACTIVE","",M1736="LEAVER","ENTER DOL",M1736="LEAVER @ 31/03","ENTER DOL",M1736="OPT OUT","ENTER OPT OUT DATE",M1736="CAREER BREAK","ENTER START DATE OF CAREER BREAK",M1736="DEATH IN SERVICE","ENTER DATE OF DEATH",M1736="SWITCH TO PARTNERSHIP","ENTER SWITCH DATE",M1736="SWITCH TO ALPHA","ENTER SWITCH DATE",M1736="NEW JOINER","ENTER EMPLOYMENT START DATE",M1736="OPT IN","ENTER OPT IN DATE",M1736="NEW JOINER / LEAVER","ENTER START DATE AND DOL",M1736="NEW JOINER / OPT OUT","ENTER START DATE AND DATE OF OPT OUT",M1736="NEW JOINER / PARTNERSHIP","ENTER START DATE AND DATE OF SWITCH TO PARTNERSHIP",M1736="LEAVER FROM CAREER BREAK","ENTER DOL",M1736="LEAVER FROM OPT OUT","ENTER DOL",M1736="LEAVER FROM PARTNERSHIP","ENTER DOL",M1736="RETURN FROM CAREER BREAK","ENTER RETURN BACK DATE",M1736="INVALID COMBINATION","REVIEW INPUT",M1736="AWAITING INPUT","AWAITING INPUT",M1736="CONTINUOUS OPT OUT","",M1736="CONTINUOUS CAREER BREAK","",M1736="CONTINUOUS PARTNERSHIP","")</f>
        <v>AWAITING INPUT</v>
      </c>
      <c r="S1736" s="11" t="str">
        <f t="shared" si="82"/>
        <v/>
      </c>
    </row>
    <row r="1737" spans="1:19" ht="20.25" x14ac:dyDescent="0.25">
      <c r="A1737" s="46"/>
      <c r="B1737" s="46"/>
      <c r="C1737" s="46"/>
      <c r="D1737" s="46"/>
      <c r="E1737" s="46"/>
      <c r="F1737" s="46"/>
      <c r="G1737" s="46"/>
      <c r="H1737" s="46"/>
      <c r="J1737" s="16"/>
      <c r="K1737" s="16"/>
      <c r="L1737" s="16"/>
      <c r="M1737" s="11" t="str">
        <f t="shared" si="84"/>
        <v>AWAITING INPUT</v>
      </c>
      <c r="O1737" s="15"/>
      <c r="P1737" s="13" t="str">
        <f t="shared" si="83"/>
        <v>←</v>
      </c>
      <c r="Q1737" s="7" t="str" cm="1">
        <f t="array" ref="Q1737">_xlfn.IFS(M1737="ACTIVE","",M1737="LEAVER","ENTER DOL",M1737="LEAVER @ 31/03","ENTER DOL",M1737="OPT OUT","ENTER OPT OUT DATE",M1737="CAREER BREAK","ENTER START DATE OF CAREER BREAK",M1737="DEATH IN SERVICE","ENTER DATE OF DEATH",M1737="SWITCH TO PARTNERSHIP","ENTER SWITCH DATE",M1737="SWITCH TO ALPHA","ENTER SWITCH DATE",M1737="NEW JOINER","ENTER EMPLOYMENT START DATE",M1737="OPT IN","ENTER OPT IN DATE",M1737="NEW JOINER / LEAVER","ENTER START DATE AND DOL",M1737="NEW JOINER / OPT OUT","ENTER START DATE AND DATE OF OPT OUT",M1737="NEW JOINER / PARTNERSHIP","ENTER START DATE AND DATE OF SWITCH TO PARTNERSHIP",M1737="LEAVER FROM CAREER BREAK","ENTER DOL",M1737="LEAVER FROM OPT OUT","ENTER DOL",M1737="LEAVER FROM PARTNERSHIP","ENTER DOL",M1737="RETURN FROM CAREER BREAK","ENTER RETURN BACK DATE",M1737="INVALID COMBINATION","REVIEW INPUT",M1737="AWAITING INPUT","AWAITING INPUT",M1737="CONTINUOUS OPT OUT","",M1737="CONTINUOUS CAREER BREAK","",M1737="CONTINUOUS PARTNERSHIP","")</f>
        <v>AWAITING INPUT</v>
      </c>
      <c r="S1737" s="11" t="str">
        <f t="shared" ref="S1737:S1800" si="85">IF(AND($J1737="ACTIVE",$K1737="ACTIVE"),"A -&gt; A",IF(AND($J1737="INACTIVE",$K1737="ACTIVE"),"I -&gt; A",IF(AND($J1737="ACTIVE",$K1737="INACTIVE"),"A -&gt; I",IF(AND($J1737="INACTIVE",$K1737="INACTIVE"),"I -&gt; I",""))))</f>
        <v/>
      </c>
    </row>
    <row r="1738" spans="1:19" ht="20.25" x14ac:dyDescent="0.25">
      <c r="A1738" s="46"/>
      <c r="B1738" s="46"/>
      <c r="C1738" s="46"/>
      <c r="D1738" s="46"/>
      <c r="E1738" s="46"/>
      <c r="F1738" s="46"/>
      <c r="G1738" s="46"/>
      <c r="H1738" s="46"/>
      <c r="J1738" s="16"/>
      <c r="K1738" s="16"/>
      <c r="L1738" s="16"/>
      <c r="M1738" s="11" t="str">
        <f t="shared" si="84"/>
        <v>AWAITING INPUT</v>
      </c>
      <c r="O1738" s="15"/>
      <c r="P1738" s="13" t="str">
        <f t="shared" si="83"/>
        <v>←</v>
      </c>
      <c r="Q1738" s="7" t="str" cm="1">
        <f t="array" ref="Q1738">_xlfn.IFS(M1738="ACTIVE","",M1738="LEAVER","ENTER DOL",M1738="LEAVER @ 31/03","ENTER DOL",M1738="OPT OUT","ENTER OPT OUT DATE",M1738="CAREER BREAK","ENTER START DATE OF CAREER BREAK",M1738="DEATH IN SERVICE","ENTER DATE OF DEATH",M1738="SWITCH TO PARTNERSHIP","ENTER SWITCH DATE",M1738="SWITCH TO ALPHA","ENTER SWITCH DATE",M1738="NEW JOINER","ENTER EMPLOYMENT START DATE",M1738="OPT IN","ENTER OPT IN DATE",M1738="NEW JOINER / LEAVER","ENTER START DATE AND DOL",M1738="NEW JOINER / OPT OUT","ENTER START DATE AND DATE OF OPT OUT",M1738="NEW JOINER / PARTNERSHIP","ENTER START DATE AND DATE OF SWITCH TO PARTNERSHIP",M1738="LEAVER FROM CAREER BREAK","ENTER DOL",M1738="LEAVER FROM OPT OUT","ENTER DOL",M1738="LEAVER FROM PARTNERSHIP","ENTER DOL",M1738="RETURN FROM CAREER BREAK","ENTER RETURN BACK DATE",M1738="INVALID COMBINATION","REVIEW INPUT",M1738="AWAITING INPUT","AWAITING INPUT",M1738="CONTINUOUS OPT OUT","",M1738="CONTINUOUS CAREER BREAK","",M1738="CONTINUOUS PARTNERSHIP","")</f>
        <v>AWAITING INPUT</v>
      </c>
      <c r="S1738" s="11" t="str">
        <f t="shared" si="85"/>
        <v/>
      </c>
    </row>
    <row r="1739" spans="1:19" ht="20.25" x14ac:dyDescent="0.25">
      <c r="A1739" s="46"/>
      <c r="B1739" s="46"/>
      <c r="C1739" s="46"/>
      <c r="D1739" s="46"/>
      <c r="E1739" s="46"/>
      <c r="F1739" s="46"/>
      <c r="G1739" s="46"/>
      <c r="H1739" s="46"/>
      <c r="J1739" s="16"/>
      <c r="K1739" s="16"/>
      <c r="L1739" s="16"/>
      <c r="M1739" s="11" t="str">
        <f t="shared" si="84"/>
        <v>AWAITING INPUT</v>
      </c>
      <c r="O1739" s="15"/>
      <c r="P1739" s="13" t="str">
        <f t="shared" ref="P1739:P1802" si="86">IF(Q1739&lt;&gt;"","←","")</f>
        <v>←</v>
      </c>
      <c r="Q1739" s="7" t="str" cm="1">
        <f t="array" ref="Q1739">_xlfn.IFS(M1739="ACTIVE","",M1739="LEAVER","ENTER DOL",M1739="LEAVER @ 31/03","ENTER DOL",M1739="OPT OUT","ENTER OPT OUT DATE",M1739="CAREER BREAK","ENTER START DATE OF CAREER BREAK",M1739="DEATH IN SERVICE","ENTER DATE OF DEATH",M1739="SWITCH TO PARTNERSHIP","ENTER SWITCH DATE",M1739="SWITCH TO ALPHA","ENTER SWITCH DATE",M1739="NEW JOINER","ENTER EMPLOYMENT START DATE",M1739="OPT IN","ENTER OPT IN DATE",M1739="NEW JOINER / LEAVER","ENTER START DATE AND DOL",M1739="NEW JOINER / OPT OUT","ENTER START DATE AND DATE OF OPT OUT",M1739="NEW JOINER / PARTNERSHIP","ENTER START DATE AND DATE OF SWITCH TO PARTNERSHIP",M1739="LEAVER FROM CAREER BREAK","ENTER DOL",M1739="LEAVER FROM OPT OUT","ENTER DOL",M1739="LEAVER FROM PARTNERSHIP","ENTER DOL",M1739="RETURN FROM CAREER BREAK","ENTER RETURN BACK DATE",M1739="INVALID COMBINATION","REVIEW INPUT",M1739="AWAITING INPUT","AWAITING INPUT",M1739="CONTINUOUS OPT OUT","",M1739="CONTINUOUS CAREER BREAK","",M1739="CONTINUOUS PARTNERSHIP","")</f>
        <v>AWAITING INPUT</v>
      </c>
      <c r="S1739" s="11" t="str">
        <f t="shared" si="85"/>
        <v/>
      </c>
    </row>
    <row r="1740" spans="1:19" ht="20.25" x14ac:dyDescent="0.25">
      <c r="A1740" s="46"/>
      <c r="B1740" s="46"/>
      <c r="C1740" s="46"/>
      <c r="D1740" s="46"/>
      <c r="E1740" s="46"/>
      <c r="F1740" s="46"/>
      <c r="G1740" s="46"/>
      <c r="H1740" s="46"/>
      <c r="J1740" s="16"/>
      <c r="K1740" s="16"/>
      <c r="L1740" s="16"/>
      <c r="M1740" s="11" t="str">
        <f t="shared" si="84"/>
        <v>AWAITING INPUT</v>
      </c>
      <c r="O1740" s="15"/>
      <c r="P1740" s="13" t="str">
        <f t="shared" si="86"/>
        <v>←</v>
      </c>
      <c r="Q1740" s="7" t="str" cm="1">
        <f t="array" ref="Q1740">_xlfn.IFS(M1740="ACTIVE","",M1740="LEAVER","ENTER DOL",M1740="LEAVER @ 31/03","ENTER DOL",M1740="OPT OUT","ENTER OPT OUT DATE",M1740="CAREER BREAK","ENTER START DATE OF CAREER BREAK",M1740="DEATH IN SERVICE","ENTER DATE OF DEATH",M1740="SWITCH TO PARTNERSHIP","ENTER SWITCH DATE",M1740="SWITCH TO ALPHA","ENTER SWITCH DATE",M1740="NEW JOINER","ENTER EMPLOYMENT START DATE",M1740="OPT IN","ENTER OPT IN DATE",M1740="NEW JOINER / LEAVER","ENTER START DATE AND DOL",M1740="NEW JOINER / OPT OUT","ENTER START DATE AND DATE OF OPT OUT",M1740="NEW JOINER / PARTNERSHIP","ENTER START DATE AND DATE OF SWITCH TO PARTNERSHIP",M1740="LEAVER FROM CAREER BREAK","ENTER DOL",M1740="LEAVER FROM OPT OUT","ENTER DOL",M1740="LEAVER FROM PARTNERSHIP","ENTER DOL",M1740="RETURN FROM CAREER BREAK","ENTER RETURN BACK DATE",M1740="INVALID COMBINATION","REVIEW INPUT",M1740="AWAITING INPUT","AWAITING INPUT",M1740="CONTINUOUS OPT OUT","",M1740="CONTINUOUS CAREER BREAK","",M1740="CONTINUOUS PARTNERSHIP","")</f>
        <v>AWAITING INPUT</v>
      </c>
      <c r="S1740" s="11" t="str">
        <f t="shared" si="85"/>
        <v/>
      </c>
    </row>
    <row r="1741" spans="1:19" ht="20.25" x14ac:dyDescent="0.25">
      <c r="A1741" s="46"/>
      <c r="B1741" s="46"/>
      <c r="C1741" s="46"/>
      <c r="D1741" s="46"/>
      <c r="E1741" s="46"/>
      <c r="F1741" s="46"/>
      <c r="G1741" s="46"/>
      <c r="H1741" s="46"/>
      <c r="J1741" s="16"/>
      <c r="K1741" s="16"/>
      <c r="L1741" s="16"/>
      <c r="M1741" s="11" t="str">
        <f t="shared" si="84"/>
        <v>AWAITING INPUT</v>
      </c>
      <c r="O1741" s="15"/>
      <c r="P1741" s="13" t="str">
        <f t="shared" si="86"/>
        <v>←</v>
      </c>
      <c r="Q1741" s="7" t="str" cm="1">
        <f t="array" ref="Q1741">_xlfn.IFS(M1741="ACTIVE","",M1741="LEAVER","ENTER DOL",M1741="LEAVER @ 31/03","ENTER DOL",M1741="OPT OUT","ENTER OPT OUT DATE",M1741="CAREER BREAK","ENTER START DATE OF CAREER BREAK",M1741="DEATH IN SERVICE","ENTER DATE OF DEATH",M1741="SWITCH TO PARTNERSHIP","ENTER SWITCH DATE",M1741="SWITCH TO ALPHA","ENTER SWITCH DATE",M1741="NEW JOINER","ENTER EMPLOYMENT START DATE",M1741="OPT IN","ENTER OPT IN DATE",M1741="NEW JOINER / LEAVER","ENTER START DATE AND DOL",M1741="NEW JOINER / OPT OUT","ENTER START DATE AND DATE OF OPT OUT",M1741="NEW JOINER / PARTNERSHIP","ENTER START DATE AND DATE OF SWITCH TO PARTNERSHIP",M1741="LEAVER FROM CAREER BREAK","ENTER DOL",M1741="LEAVER FROM OPT OUT","ENTER DOL",M1741="LEAVER FROM PARTNERSHIP","ENTER DOL",M1741="RETURN FROM CAREER BREAK","ENTER RETURN BACK DATE",M1741="INVALID COMBINATION","REVIEW INPUT",M1741="AWAITING INPUT","AWAITING INPUT",M1741="CONTINUOUS OPT OUT","",M1741="CONTINUOUS CAREER BREAK","",M1741="CONTINUOUS PARTNERSHIP","")</f>
        <v>AWAITING INPUT</v>
      </c>
      <c r="S1741" s="11" t="str">
        <f t="shared" si="85"/>
        <v/>
      </c>
    </row>
    <row r="1742" spans="1:19" ht="20.25" x14ac:dyDescent="0.25">
      <c r="A1742" s="46"/>
      <c r="B1742" s="46"/>
      <c r="C1742" s="46"/>
      <c r="D1742" s="46"/>
      <c r="E1742" s="46"/>
      <c r="F1742" s="46"/>
      <c r="G1742" s="46"/>
      <c r="H1742" s="46"/>
      <c r="J1742" s="16"/>
      <c r="K1742" s="16"/>
      <c r="L1742" s="16"/>
      <c r="M1742" s="11" t="str">
        <f t="shared" si="84"/>
        <v>AWAITING INPUT</v>
      </c>
      <c r="O1742" s="15"/>
      <c r="P1742" s="13" t="str">
        <f t="shared" si="86"/>
        <v>←</v>
      </c>
      <c r="Q1742" s="7" t="str" cm="1">
        <f t="array" ref="Q1742">_xlfn.IFS(M1742="ACTIVE","",M1742="LEAVER","ENTER DOL",M1742="LEAVER @ 31/03","ENTER DOL",M1742="OPT OUT","ENTER OPT OUT DATE",M1742="CAREER BREAK","ENTER START DATE OF CAREER BREAK",M1742="DEATH IN SERVICE","ENTER DATE OF DEATH",M1742="SWITCH TO PARTNERSHIP","ENTER SWITCH DATE",M1742="SWITCH TO ALPHA","ENTER SWITCH DATE",M1742="NEW JOINER","ENTER EMPLOYMENT START DATE",M1742="OPT IN","ENTER OPT IN DATE",M1742="NEW JOINER / LEAVER","ENTER START DATE AND DOL",M1742="NEW JOINER / OPT OUT","ENTER START DATE AND DATE OF OPT OUT",M1742="NEW JOINER / PARTNERSHIP","ENTER START DATE AND DATE OF SWITCH TO PARTNERSHIP",M1742="LEAVER FROM CAREER BREAK","ENTER DOL",M1742="LEAVER FROM OPT OUT","ENTER DOL",M1742="LEAVER FROM PARTNERSHIP","ENTER DOL",M1742="RETURN FROM CAREER BREAK","ENTER RETURN BACK DATE",M1742="INVALID COMBINATION","REVIEW INPUT",M1742="AWAITING INPUT","AWAITING INPUT",M1742="CONTINUOUS OPT OUT","",M1742="CONTINUOUS CAREER BREAK","",M1742="CONTINUOUS PARTNERSHIP","")</f>
        <v>AWAITING INPUT</v>
      </c>
      <c r="S1742" s="11" t="str">
        <f t="shared" si="85"/>
        <v/>
      </c>
    </row>
    <row r="1743" spans="1:19" ht="20.25" x14ac:dyDescent="0.25">
      <c r="A1743" s="46"/>
      <c r="B1743" s="46"/>
      <c r="C1743" s="46"/>
      <c r="D1743" s="46"/>
      <c r="E1743" s="46"/>
      <c r="F1743" s="46"/>
      <c r="G1743" s="46"/>
      <c r="H1743" s="46"/>
      <c r="J1743" s="16"/>
      <c r="K1743" s="16"/>
      <c r="L1743" s="16"/>
      <c r="M1743" s="11" t="str">
        <f t="shared" si="84"/>
        <v>AWAITING INPUT</v>
      </c>
      <c r="O1743" s="15"/>
      <c r="P1743" s="13" t="str">
        <f t="shared" si="86"/>
        <v>←</v>
      </c>
      <c r="Q1743" s="7" t="str" cm="1">
        <f t="array" ref="Q1743">_xlfn.IFS(M1743="ACTIVE","",M1743="LEAVER","ENTER DOL",M1743="LEAVER @ 31/03","ENTER DOL",M1743="OPT OUT","ENTER OPT OUT DATE",M1743="CAREER BREAK","ENTER START DATE OF CAREER BREAK",M1743="DEATH IN SERVICE","ENTER DATE OF DEATH",M1743="SWITCH TO PARTNERSHIP","ENTER SWITCH DATE",M1743="SWITCH TO ALPHA","ENTER SWITCH DATE",M1743="NEW JOINER","ENTER EMPLOYMENT START DATE",M1743="OPT IN","ENTER OPT IN DATE",M1743="NEW JOINER / LEAVER","ENTER START DATE AND DOL",M1743="NEW JOINER / OPT OUT","ENTER START DATE AND DATE OF OPT OUT",M1743="NEW JOINER / PARTNERSHIP","ENTER START DATE AND DATE OF SWITCH TO PARTNERSHIP",M1743="LEAVER FROM CAREER BREAK","ENTER DOL",M1743="LEAVER FROM OPT OUT","ENTER DOL",M1743="LEAVER FROM PARTNERSHIP","ENTER DOL",M1743="RETURN FROM CAREER BREAK","ENTER RETURN BACK DATE",M1743="INVALID COMBINATION","REVIEW INPUT",M1743="AWAITING INPUT","AWAITING INPUT",M1743="CONTINUOUS OPT OUT","",M1743="CONTINUOUS CAREER BREAK","",M1743="CONTINUOUS PARTNERSHIP","")</f>
        <v>AWAITING INPUT</v>
      </c>
      <c r="S1743" s="11" t="str">
        <f t="shared" si="85"/>
        <v/>
      </c>
    </row>
    <row r="1744" spans="1:19" ht="20.25" x14ac:dyDescent="0.25">
      <c r="A1744" s="46"/>
      <c r="B1744" s="46"/>
      <c r="C1744" s="46"/>
      <c r="D1744" s="46"/>
      <c r="E1744" s="46"/>
      <c r="F1744" s="46"/>
      <c r="G1744" s="46"/>
      <c r="H1744" s="46"/>
      <c r="J1744" s="16"/>
      <c r="K1744" s="16"/>
      <c r="L1744" s="16"/>
      <c r="M1744" s="11" t="str">
        <f t="shared" si="84"/>
        <v>AWAITING INPUT</v>
      </c>
      <c r="O1744" s="15"/>
      <c r="P1744" s="13" t="str">
        <f t="shared" si="86"/>
        <v>←</v>
      </c>
      <c r="Q1744" s="7" t="str" cm="1">
        <f t="array" ref="Q1744">_xlfn.IFS(M1744="ACTIVE","",M1744="LEAVER","ENTER DOL",M1744="LEAVER @ 31/03","ENTER DOL",M1744="OPT OUT","ENTER OPT OUT DATE",M1744="CAREER BREAK","ENTER START DATE OF CAREER BREAK",M1744="DEATH IN SERVICE","ENTER DATE OF DEATH",M1744="SWITCH TO PARTNERSHIP","ENTER SWITCH DATE",M1744="SWITCH TO ALPHA","ENTER SWITCH DATE",M1744="NEW JOINER","ENTER EMPLOYMENT START DATE",M1744="OPT IN","ENTER OPT IN DATE",M1744="NEW JOINER / LEAVER","ENTER START DATE AND DOL",M1744="NEW JOINER / OPT OUT","ENTER START DATE AND DATE OF OPT OUT",M1744="NEW JOINER / PARTNERSHIP","ENTER START DATE AND DATE OF SWITCH TO PARTNERSHIP",M1744="LEAVER FROM CAREER BREAK","ENTER DOL",M1744="LEAVER FROM OPT OUT","ENTER DOL",M1744="LEAVER FROM PARTNERSHIP","ENTER DOL",M1744="RETURN FROM CAREER BREAK","ENTER RETURN BACK DATE",M1744="INVALID COMBINATION","REVIEW INPUT",M1744="AWAITING INPUT","AWAITING INPUT",M1744="CONTINUOUS OPT OUT","",M1744="CONTINUOUS CAREER BREAK","",M1744="CONTINUOUS PARTNERSHIP","")</f>
        <v>AWAITING INPUT</v>
      </c>
      <c r="S1744" s="11" t="str">
        <f t="shared" si="85"/>
        <v/>
      </c>
    </row>
    <row r="1745" spans="1:19" ht="20.25" x14ac:dyDescent="0.25">
      <c r="A1745" s="46"/>
      <c r="B1745" s="46"/>
      <c r="C1745" s="46"/>
      <c r="D1745" s="46"/>
      <c r="E1745" s="46"/>
      <c r="F1745" s="46"/>
      <c r="G1745" s="46"/>
      <c r="H1745" s="46"/>
      <c r="J1745" s="16"/>
      <c r="K1745" s="16"/>
      <c r="L1745" s="16"/>
      <c r="M1745" s="11" t="str">
        <f t="shared" si="84"/>
        <v>AWAITING INPUT</v>
      </c>
      <c r="O1745" s="15"/>
      <c r="P1745" s="13" t="str">
        <f t="shared" si="86"/>
        <v>←</v>
      </c>
      <c r="Q1745" s="7" t="str" cm="1">
        <f t="array" ref="Q1745">_xlfn.IFS(M1745="ACTIVE","",M1745="LEAVER","ENTER DOL",M1745="LEAVER @ 31/03","ENTER DOL",M1745="OPT OUT","ENTER OPT OUT DATE",M1745="CAREER BREAK","ENTER START DATE OF CAREER BREAK",M1745="DEATH IN SERVICE","ENTER DATE OF DEATH",M1745="SWITCH TO PARTNERSHIP","ENTER SWITCH DATE",M1745="SWITCH TO ALPHA","ENTER SWITCH DATE",M1745="NEW JOINER","ENTER EMPLOYMENT START DATE",M1745="OPT IN","ENTER OPT IN DATE",M1745="NEW JOINER / LEAVER","ENTER START DATE AND DOL",M1745="NEW JOINER / OPT OUT","ENTER START DATE AND DATE OF OPT OUT",M1745="NEW JOINER / PARTNERSHIP","ENTER START DATE AND DATE OF SWITCH TO PARTNERSHIP",M1745="LEAVER FROM CAREER BREAK","ENTER DOL",M1745="LEAVER FROM OPT OUT","ENTER DOL",M1745="LEAVER FROM PARTNERSHIP","ENTER DOL",M1745="RETURN FROM CAREER BREAK","ENTER RETURN BACK DATE",M1745="INVALID COMBINATION","REVIEW INPUT",M1745="AWAITING INPUT","AWAITING INPUT",M1745="CONTINUOUS OPT OUT","",M1745="CONTINUOUS CAREER BREAK","",M1745="CONTINUOUS PARTNERSHIP","")</f>
        <v>AWAITING INPUT</v>
      </c>
      <c r="S1745" s="11" t="str">
        <f t="shared" si="85"/>
        <v/>
      </c>
    </row>
    <row r="1746" spans="1:19" ht="20.25" x14ac:dyDescent="0.25">
      <c r="A1746" s="46"/>
      <c r="B1746" s="46"/>
      <c r="C1746" s="46"/>
      <c r="D1746" s="46"/>
      <c r="E1746" s="46"/>
      <c r="F1746" s="46"/>
      <c r="G1746" s="46"/>
      <c r="H1746" s="46"/>
      <c r="J1746" s="16"/>
      <c r="K1746" s="16"/>
      <c r="L1746" s="16"/>
      <c r="M1746" s="11" t="str">
        <f t="shared" si="84"/>
        <v>AWAITING INPUT</v>
      </c>
      <c r="O1746" s="15"/>
      <c r="P1746" s="13" t="str">
        <f t="shared" si="86"/>
        <v>←</v>
      </c>
      <c r="Q1746" s="7" t="str" cm="1">
        <f t="array" ref="Q1746">_xlfn.IFS(M1746="ACTIVE","",M1746="LEAVER","ENTER DOL",M1746="LEAVER @ 31/03","ENTER DOL",M1746="OPT OUT","ENTER OPT OUT DATE",M1746="CAREER BREAK","ENTER START DATE OF CAREER BREAK",M1746="DEATH IN SERVICE","ENTER DATE OF DEATH",M1746="SWITCH TO PARTNERSHIP","ENTER SWITCH DATE",M1746="SWITCH TO ALPHA","ENTER SWITCH DATE",M1746="NEW JOINER","ENTER EMPLOYMENT START DATE",M1746="OPT IN","ENTER OPT IN DATE",M1746="NEW JOINER / LEAVER","ENTER START DATE AND DOL",M1746="NEW JOINER / OPT OUT","ENTER START DATE AND DATE OF OPT OUT",M1746="NEW JOINER / PARTNERSHIP","ENTER START DATE AND DATE OF SWITCH TO PARTNERSHIP",M1746="LEAVER FROM CAREER BREAK","ENTER DOL",M1746="LEAVER FROM OPT OUT","ENTER DOL",M1746="LEAVER FROM PARTNERSHIP","ENTER DOL",M1746="RETURN FROM CAREER BREAK","ENTER RETURN BACK DATE",M1746="INVALID COMBINATION","REVIEW INPUT",M1746="AWAITING INPUT","AWAITING INPUT",M1746="CONTINUOUS OPT OUT","",M1746="CONTINUOUS CAREER BREAK","",M1746="CONTINUOUS PARTNERSHIP","")</f>
        <v>AWAITING INPUT</v>
      </c>
      <c r="S1746" s="11" t="str">
        <f t="shared" si="85"/>
        <v/>
      </c>
    </row>
    <row r="1747" spans="1:19" ht="20.25" x14ac:dyDescent="0.25">
      <c r="A1747" s="46"/>
      <c r="B1747" s="46"/>
      <c r="C1747" s="46"/>
      <c r="D1747" s="46"/>
      <c r="E1747" s="46"/>
      <c r="F1747" s="46"/>
      <c r="G1747" s="46"/>
      <c r="H1747" s="46"/>
      <c r="J1747" s="16"/>
      <c r="K1747" s="16"/>
      <c r="L1747" s="16"/>
      <c r="M1747" s="11" t="str">
        <f t="shared" si="84"/>
        <v>AWAITING INPUT</v>
      </c>
      <c r="O1747" s="15"/>
      <c r="P1747" s="13" t="str">
        <f t="shared" si="86"/>
        <v>←</v>
      </c>
      <c r="Q1747" s="7" t="str" cm="1">
        <f t="array" ref="Q1747">_xlfn.IFS(M1747="ACTIVE","",M1747="LEAVER","ENTER DOL",M1747="LEAVER @ 31/03","ENTER DOL",M1747="OPT OUT","ENTER OPT OUT DATE",M1747="CAREER BREAK","ENTER START DATE OF CAREER BREAK",M1747="DEATH IN SERVICE","ENTER DATE OF DEATH",M1747="SWITCH TO PARTNERSHIP","ENTER SWITCH DATE",M1747="SWITCH TO ALPHA","ENTER SWITCH DATE",M1747="NEW JOINER","ENTER EMPLOYMENT START DATE",M1747="OPT IN","ENTER OPT IN DATE",M1747="NEW JOINER / LEAVER","ENTER START DATE AND DOL",M1747="NEW JOINER / OPT OUT","ENTER START DATE AND DATE OF OPT OUT",M1747="NEW JOINER / PARTNERSHIP","ENTER START DATE AND DATE OF SWITCH TO PARTNERSHIP",M1747="LEAVER FROM CAREER BREAK","ENTER DOL",M1747="LEAVER FROM OPT OUT","ENTER DOL",M1747="LEAVER FROM PARTNERSHIP","ENTER DOL",M1747="RETURN FROM CAREER BREAK","ENTER RETURN BACK DATE",M1747="INVALID COMBINATION","REVIEW INPUT",M1747="AWAITING INPUT","AWAITING INPUT",M1747="CONTINUOUS OPT OUT","",M1747="CONTINUOUS CAREER BREAK","",M1747="CONTINUOUS PARTNERSHIP","")</f>
        <v>AWAITING INPUT</v>
      </c>
      <c r="S1747" s="11" t="str">
        <f t="shared" si="85"/>
        <v/>
      </c>
    </row>
    <row r="1748" spans="1:19" ht="20.25" x14ac:dyDescent="0.25">
      <c r="A1748" s="46"/>
      <c r="B1748" s="46"/>
      <c r="C1748" s="46"/>
      <c r="D1748" s="46"/>
      <c r="E1748" s="46"/>
      <c r="F1748" s="46"/>
      <c r="G1748" s="46"/>
      <c r="H1748" s="46"/>
      <c r="J1748" s="16"/>
      <c r="K1748" s="16"/>
      <c r="L1748" s="16"/>
      <c r="M1748" s="11" t="str">
        <f t="shared" si="84"/>
        <v>AWAITING INPUT</v>
      </c>
      <c r="O1748" s="15"/>
      <c r="P1748" s="13" t="str">
        <f t="shared" si="86"/>
        <v>←</v>
      </c>
      <c r="Q1748" s="7" t="str" cm="1">
        <f t="array" ref="Q1748">_xlfn.IFS(M1748="ACTIVE","",M1748="LEAVER","ENTER DOL",M1748="LEAVER @ 31/03","ENTER DOL",M1748="OPT OUT","ENTER OPT OUT DATE",M1748="CAREER BREAK","ENTER START DATE OF CAREER BREAK",M1748="DEATH IN SERVICE","ENTER DATE OF DEATH",M1748="SWITCH TO PARTNERSHIP","ENTER SWITCH DATE",M1748="SWITCH TO ALPHA","ENTER SWITCH DATE",M1748="NEW JOINER","ENTER EMPLOYMENT START DATE",M1748="OPT IN","ENTER OPT IN DATE",M1748="NEW JOINER / LEAVER","ENTER START DATE AND DOL",M1748="NEW JOINER / OPT OUT","ENTER START DATE AND DATE OF OPT OUT",M1748="NEW JOINER / PARTNERSHIP","ENTER START DATE AND DATE OF SWITCH TO PARTNERSHIP",M1748="LEAVER FROM CAREER BREAK","ENTER DOL",M1748="LEAVER FROM OPT OUT","ENTER DOL",M1748="LEAVER FROM PARTNERSHIP","ENTER DOL",M1748="RETURN FROM CAREER BREAK","ENTER RETURN BACK DATE",M1748="INVALID COMBINATION","REVIEW INPUT",M1748="AWAITING INPUT","AWAITING INPUT",M1748="CONTINUOUS OPT OUT","",M1748="CONTINUOUS CAREER BREAK","",M1748="CONTINUOUS PARTNERSHIP","")</f>
        <v>AWAITING INPUT</v>
      </c>
      <c r="S1748" s="11" t="str">
        <f t="shared" si="85"/>
        <v/>
      </c>
    </row>
    <row r="1749" spans="1:19" ht="20.25" x14ac:dyDescent="0.25">
      <c r="A1749" s="46"/>
      <c r="B1749" s="46"/>
      <c r="C1749" s="46"/>
      <c r="D1749" s="46"/>
      <c r="E1749" s="46"/>
      <c r="F1749" s="46"/>
      <c r="G1749" s="46"/>
      <c r="H1749" s="46"/>
      <c r="J1749" s="16"/>
      <c r="K1749" s="16"/>
      <c r="L1749" s="16"/>
      <c r="M1749" s="11" t="str">
        <f t="shared" si="84"/>
        <v>AWAITING INPUT</v>
      </c>
      <c r="O1749" s="15"/>
      <c r="P1749" s="13" t="str">
        <f t="shared" si="86"/>
        <v>←</v>
      </c>
      <c r="Q1749" s="7" t="str" cm="1">
        <f t="array" ref="Q1749">_xlfn.IFS(M1749="ACTIVE","",M1749="LEAVER","ENTER DOL",M1749="LEAVER @ 31/03","ENTER DOL",M1749="OPT OUT","ENTER OPT OUT DATE",M1749="CAREER BREAK","ENTER START DATE OF CAREER BREAK",M1749="DEATH IN SERVICE","ENTER DATE OF DEATH",M1749="SWITCH TO PARTNERSHIP","ENTER SWITCH DATE",M1749="SWITCH TO ALPHA","ENTER SWITCH DATE",M1749="NEW JOINER","ENTER EMPLOYMENT START DATE",M1749="OPT IN","ENTER OPT IN DATE",M1749="NEW JOINER / LEAVER","ENTER START DATE AND DOL",M1749="NEW JOINER / OPT OUT","ENTER START DATE AND DATE OF OPT OUT",M1749="NEW JOINER / PARTNERSHIP","ENTER START DATE AND DATE OF SWITCH TO PARTNERSHIP",M1749="LEAVER FROM CAREER BREAK","ENTER DOL",M1749="LEAVER FROM OPT OUT","ENTER DOL",M1749="LEAVER FROM PARTNERSHIP","ENTER DOL",M1749="RETURN FROM CAREER BREAK","ENTER RETURN BACK DATE",M1749="INVALID COMBINATION","REVIEW INPUT",M1749="AWAITING INPUT","AWAITING INPUT",M1749="CONTINUOUS OPT OUT","",M1749="CONTINUOUS CAREER BREAK","",M1749="CONTINUOUS PARTNERSHIP","")</f>
        <v>AWAITING INPUT</v>
      </c>
      <c r="S1749" s="11" t="str">
        <f t="shared" si="85"/>
        <v/>
      </c>
    </row>
    <row r="1750" spans="1:19" ht="20.25" x14ac:dyDescent="0.25">
      <c r="A1750" s="46"/>
      <c r="B1750" s="46"/>
      <c r="C1750" s="46"/>
      <c r="D1750" s="46"/>
      <c r="E1750" s="46"/>
      <c r="F1750" s="46"/>
      <c r="G1750" s="46"/>
      <c r="H1750" s="46"/>
      <c r="J1750" s="16"/>
      <c r="K1750" s="16"/>
      <c r="L1750" s="16"/>
      <c r="M1750" s="11" t="str">
        <f t="shared" si="84"/>
        <v>AWAITING INPUT</v>
      </c>
      <c r="O1750" s="15"/>
      <c r="P1750" s="13" t="str">
        <f t="shared" si="86"/>
        <v>←</v>
      </c>
      <c r="Q1750" s="7" t="str" cm="1">
        <f t="array" ref="Q1750">_xlfn.IFS(M1750="ACTIVE","",M1750="LEAVER","ENTER DOL",M1750="LEAVER @ 31/03","ENTER DOL",M1750="OPT OUT","ENTER OPT OUT DATE",M1750="CAREER BREAK","ENTER START DATE OF CAREER BREAK",M1750="DEATH IN SERVICE","ENTER DATE OF DEATH",M1750="SWITCH TO PARTNERSHIP","ENTER SWITCH DATE",M1750="SWITCH TO ALPHA","ENTER SWITCH DATE",M1750="NEW JOINER","ENTER EMPLOYMENT START DATE",M1750="OPT IN","ENTER OPT IN DATE",M1750="NEW JOINER / LEAVER","ENTER START DATE AND DOL",M1750="NEW JOINER / OPT OUT","ENTER START DATE AND DATE OF OPT OUT",M1750="NEW JOINER / PARTNERSHIP","ENTER START DATE AND DATE OF SWITCH TO PARTNERSHIP",M1750="LEAVER FROM CAREER BREAK","ENTER DOL",M1750="LEAVER FROM OPT OUT","ENTER DOL",M1750="LEAVER FROM PARTNERSHIP","ENTER DOL",M1750="RETURN FROM CAREER BREAK","ENTER RETURN BACK DATE",M1750="INVALID COMBINATION","REVIEW INPUT",M1750="AWAITING INPUT","AWAITING INPUT",M1750="CONTINUOUS OPT OUT","",M1750="CONTINUOUS CAREER BREAK","",M1750="CONTINUOUS PARTNERSHIP","")</f>
        <v>AWAITING INPUT</v>
      </c>
      <c r="S1750" s="11" t="str">
        <f t="shared" si="85"/>
        <v/>
      </c>
    </row>
    <row r="1751" spans="1:19" ht="20.25" x14ac:dyDescent="0.25">
      <c r="A1751" s="46"/>
      <c r="B1751" s="46"/>
      <c r="C1751" s="46"/>
      <c r="D1751" s="46"/>
      <c r="E1751" s="46"/>
      <c r="F1751" s="46"/>
      <c r="G1751" s="46"/>
      <c r="H1751" s="46"/>
      <c r="J1751" s="16"/>
      <c r="K1751" s="16"/>
      <c r="L1751" s="16"/>
      <c r="M1751" s="11" t="str">
        <f t="shared" si="84"/>
        <v>AWAITING INPUT</v>
      </c>
      <c r="O1751" s="15"/>
      <c r="P1751" s="13" t="str">
        <f t="shared" si="86"/>
        <v>←</v>
      </c>
      <c r="Q1751" s="7" t="str" cm="1">
        <f t="array" ref="Q1751">_xlfn.IFS(M1751="ACTIVE","",M1751="LEAVER","ENTER DOL",M1751="LEAVER @ 31/03","ENTER DOL",M1751="OPT OUT","ENTER OPT OUT DATE",M1751="CAREER BREAK","ENTER START DATE OF CAREER BREAK",M1751="DEATH IN SERVICE","ENTER DATE OF DEATH",M1751="SWITCH TO PARTNERSHIP","ENTER SWITCH DATE",M1751="SWITCH TO ALPHA","ENTER SWITCH DATE",M1751="NEW JOINER","ENTER EMPLOYMENT START DATE",M1751="OPT IN","ENTER OPT IN DATE",M1751="NEW JOINER / LEAVER","ENTER START DATE AND DOL",M1751="NEW JOINER / OPT OUT","ENTER START DATE AND DATE OF OPT OUT",M1751="NEW JOINER / PARTNERSHIP","ENTER START DATE AND DATE OF SWITCH TO PARTNERSHIP",M1751="LEAVER FROM CAREER BREAK","ENTER DOL",M1751="LEAVER FROM OPT OUT","ENTER DOL",M1751="LEAVER FROM PARTNERSHIP","ENTER DOL",M1751="RETURN FROM CAREER BREAK","ENTER RETURN BACK DATE",M1751="INVALID COMBINATION","REVIEW INPUT",M1751="AWAITING INPUT","AWAITING INPUT",M1751="CONTINUOUS OPT OUT","",M1751="CONTINUOUS CAREER BREAK","",M1751="CONTINUOUS PARTNERSHIP","")</f>
        <v>AWAITING INPUT</v>
      </c>
      <c r="S1751" s="11" t="str">
        <f t="shared" si="85"/>
        <v/>
      </c>
    </row>
    <row r="1752" spans="1:19" ht="20.25" x14ac:dyDescent="0.25">
      <c r="A1752" s="46"/>
      <c r="B1752" s="46"/>
      <c r="C1752" s="46"/>
      <c r="D1752" s="46"/>
      <c r="E1752" s="46"/>
      <c r="F1752" s="46"/>
      <c r="G1752" s="46"/>
      <c r="H1752" s="46"/>
      <c r="J1752" s="16"/>
      <c r="K1752" s="16"/>
      <c r="L1752" s="16"/>
      <c r="M1752" s="11" t="str">
        <f t="shared" si="84"/>
        <v>AWAITING INPUT</v>
      </c>
      <c r="O1752" s="15"/>
      <c r="P1752" s="13" t="str">
        <f t="shared" si="86"/>
        <v>←</v>
      </c>
      <c r="Q1752" s="7" t="str" cm="1">
        <f t="array" ref="Q1752">_xlfn.IFS(M1752="ACTIVE","",M1752="LEAVER","ENTER DOL",M1752="LEAVER @ 31/03","ENTER DOL",M1752="OPT OUT","ENTER OPT OUT DATE",M1752="CAREER BREAK","ENTER START DATE OF CAREER BREAK",M1752="DEATH IN SERVICE","ENTER DATE OF DEATH",M1752="SWITCH TO PARTNERSHIP","ENTER SWITCH DATE",M1752="SWITCH TO ALPHA","ENTER SWITCH DATE",M1752="NEW JOINER","ENTER EMPLOYMENT START DATE",M1752="OPT IN","ENTER OPT IN DATE",M1752="NEW JOINER / LEAVER","ENTER START DATE AND DOL",M1752="NEW JOINER / OPT OUT","ENTER START DATE AND DATE OF OPT OUT",M1752="NEW JOINER / PARTNERSHIP","ENTER START DATE AND DATE OF SWITCH TO PARTNERSHIP",M1752="LEAVER FROM CAREER BREAK","ENTER DOL",M1752="LEAVER FROM OPT OUT","ENTER DOL",M1752="LEAVER FROM PARTNERSHIP","ENTER DOL",M1752="RETURN FROM CAREER BREAK","ENTER RETURN BACK DATE",M1752="INVALID COMBINATION","REVIEW INPUT",M1752="AWAITING INPUT","AWAITING INPUT",M1752="CONTINUOUS OPT OUT","",M1752="CONTINUOUS CAREER BREAK","",M1752="CONTINUOUS PARTNERSHIP","")</f>
        <v>AWAITING INPUT</v>
      </c>
      <c r="S1752" s="11" t="str">
        <f t="shared" si="85"/>
        <v/>
      </c>
    </row>
    <row r="1753" spans="1:19" ht="20.25" x14ac:dyDescent="0.25">
      <c r="A1753" s="46"/>
      <c r="B1753" s="46"/>
      <c r="C1753" s="46"/>
      <c r="D1753" s="46"/>
      <c r="E1753" s="46"/>
      <c r="F1753" s="46"/>
      <c r="G1753" s="46"/>
      <c r="H1753" s="46"/>
      <c r="J1753" s="16"/>
      <c r="K1753" s="16"/>
      <c r="L1753" s="16"/>
      <c r="M1753" s="11" t="str">
        <f t="shared" si="84"/>
        <v>AWAITING INPUT</v>
      </c>
      <c r="O1753" s="15"/>
      <c r="P1753" s="13" t="str">
        <f t="shared" si="86"/>
        <v>←</v>
      </c>
      <c r="Q1753" s="7" t="str" cm="1">
        <f t="array" ref="Q1753">_xlfn.IFS(M1753="ACTIVE","",M1753="LEAVER","ENTER DOL",M1753="LEAVER @ 31/03","ENTER DOL",M1753="OPT OUT","ENTER OPT OUT DATE",M1753="CAREER BREAK","ENTER START DATE OF CAREER BREAK",M1753="DEATH IN SERVICE","ENTER DATE OF DEATH",M1753="SWITCH TO PARTNERSHIP","ENTER SWITCH DATE",M1753="SWITCH TO ALPHA","ENTER SWITCH DATE",M1753="NEW JOINER","ENTER EMPLOYMENT START DATE",M1753="OPT IN","ENTER OPT IN DATE",M1753="NEW JOINER / LEAVER","ENTER START DATE AND DOL",M1753="NEW JOINER / OPT OUT","ENTER START DATE AND DATE OF OPT OUT",M1753="NEW JOINER / PARTNERSHIP","ENTER START DATE AND DATE OF SWITCH TO PARTNERSHIP",M1753="LEAVER FROM CAREER BREAK","ENTER DOL",M1753="LEAVER FROM OPT OUT","ENTER DOL",M1753="LEAVER FROM PARTNERSHIP","ENTER DOL",M1753="RETURN FROM CAREER BREAK","ENTER RETURN BACK DATE",M1753="INVALID COMBINATION","REVIEW INPUT",M1753="AWAITING INPUT","AWAITING INPUT",M1753="CONTINUOUS OPT OUT","",M1753="CONTINUOUS CAREER BREAK","",M1753="CONTINUOUS PARTNERSHIP","")</f>
        <v>AWAITING INPUT</v>
      </c>
      <c r="S1753" s="11" t="str">
        <f t="shared" si="85"/>
        <v/>
      </c>
    </row>
    <row r="1754" spans="1:19" ht="20.25" x14ac:dyDescent="0.25">
      <c r="A1754" s="46"/>
      <c r="B1754" s="46"/>
      <c r="C1754" s="46"/>
      <c r="D1754" s="46"/>
      <c r="E1754" s="46"/>
      <c r="F1754" s="46"/>
      <c r="G1754" s="46"/>
      <c r="H1754" s="46"/>
      <c r="J1754" s="16"/>
      <c r="K1754" s="16"/>
      <c r="L1754" s="16"/>
      <c r="M1754" s="11" t="str">
        <f t="shared" si="84"/>
        <v>AWAITING INPUT</v>
      </c>
      <c r="O1754" s="15"/>
      <c r="P1754" s="13" t="str">
        <f t="shared" si="86"/>
        <v>←</v>
      </c>
      <c r="Q1754" s="7" t="str" cm="1">
        <f t="array" ref="Q1754">_xlfn.IFS(M1754="ACTIVE","",M1754="LEAVER","ENTER DOL",M1754="LEAVER @ 31/03","ENTER DOL",M1754="OPT OUT","ENTER OPT OUT DATE",M1754="CAREER BREAK","ENTER START DATE OF CAREER BREAK",M1754="DEATH IN SERVICE","ENTER DATE OF DEATH",M1754="SWITCH TO PARTNERSHIP","ENTER SWITCH DATE",M1754="SWITCH TO ALPHA","ENTER SWITCH DATE",M1754="NEW JOINER","ENTER EMPLOYMENT START DATE",M1754="OPT IN","ENTER OPT IN DATE",M1754="NEW JOINER / LEAVER","ENTER START DATE AND DOL",M1754="NEW JOINER / OPT OUT","ENTER START DATE AND DATE OF OPT OUT",M1754="NEW JOINER / PARTNERSHIP","ENTER START DATE AND DATE OF SWITCH TO PARTNERSHIP",M1754="LEAVER FROM CAREER BREAK","ENTER DOL",M1754="LEAVER FROM OPT OUT","ENTER DOL",M1754="LEAVER FROM PARTNERSHIP","ENTER DOL",M1754="RETURN FROM CAREER BREAK","ENTER RETURN BACK DATE",M1754="INVALID COMBINATION","REVIEW INPUT",M1754="AWAITING INPUT","AWAITING INPUT",M1754="CONTINUOUS OPT OUT","",M1754="CONTINUOUS CAREER BREAK","",M1754="CONTINUOUS PARTNERSHIP","")</f>
        <v>AWAITING INPUT</v>
      </c>
      <c r="S1754" s="11" t="str">
        <f t="shared" si="85"/>
        <v/>
      </c>
    </row>
    <row r="1755" spans="1:19" ht="20.25" x14ac:dyDescent="0.25">
      <c r="A1755" s="46"/>
      <c r="B1755" s="46"/>
      <c r="C1755" s="46"/>
      <c r="D1755" s="46"/>
      <c r="E1755" s="46"/>
      <c r="F1755" s="46"/>
      <c r="G1755" s="46"/>
      <c r="H1755" s="46"/>
      <c r="J1755" s="16"/>
      <c r="K1755" s="16"/>
      <c r="L1755" s="16"/>
      <c r="M1755" s="11" t="str">
        <f t="shared" si="84"/>
        <v>AWAITING INPUT</v>
      </c>
      <c r="O1755" s="15"/>
      <c r="P1755" s="13" t="str">
        <f t="shared" si="86"/>
        <v>←</v>
      </c>
      <c r="Q1755" s="7" t="str" cm="1">
        <f t="array" ref="Q1755">_xlfn.IFS(M1755="ACTIVE","",M1755="LEAVER","ENTER DOL",M1755="LEAVER @ 31/03","ENTER DOL",M1755="OPT OUT","ENTER OPT OUT DATE",M1755="CAREER BREAK","ENTER START DATE OF CAREER BREAK",M1755="DEATH IN SERVICE","ENTER DATE OF DEATH",M1755="SWITCH TO PARTNERSHIP","ENTER SWITCH DATE",M1755="SWITCH TO ALPHA","ENTER SWITCH DATE",M1755="NEW JOINER","ENTER EMPLOYMENT START DATE",M1755="OPT IN","ENTER OPT IN DATE",M1755="NEW JOINER / LEAVER","ENTER START DATE AND DOL",M1755="NEW JOINER / OPT OUT","ENTER START DATE AND DATE OF OPT OUT",M1755="NEW JOINER / PARTNERSHIP","ENTER START DATE AND DATE OF SWITCH TO PARTNERSHIP",M1755="LEAVER FROM CAREER BREAK","ENTER DOL",M1755="LEAVER FROM OPT OUT","ENTER DOL",M1755="LEAVER FROM PARTNERSHIP","ENTER DOL",M1755="RETURN FROM CAREER BREAK","ENTER RETURN BACK DATE",M1755="INVALID COMBINATION","REVIEW INPUT",M1755="AWAITING INPUT","AWAITING INPUT",M1755="CONTINUOUS OPT OUT","",M1755="CONTINUOUS CAREER BREAK","",M1755="CONTINUOUS PARTNERSHIP","")</f>
        <v>AWAITING INPUT</v>
      </c>
      <c r="S1755" s="11" t="str">
        <f t="shared" si="85"/>
        <v/>
      </c>
    </row>
    <row r="1756" spans="1:19" ht="20.25" x14ac:dyDescent="0.25">
      <c r="A1756" s="46"/>
      <c r="B1756" s="46"/>
      <c r="C1756" s="46"/>
      <c r="D1756" s="46"/>
      <c r="E1756" s="46"/>
      <c r="F1756" s="46"/>
      <c r="G1756" s="46"/>
      <c r="H1756" s="46"/>
      <c r="J1756" s="16"/>
      <c r="K1756" s="16"/>
      <c r="L1756" s="16"/>
      <c r="M1756" s="11" t="str">
        <f t="shared" si="84"/>
        <v>AWAITING INPUT</v>
      </c>
      <c r="O1756" s="15"/>
      <c r="P1756" s="13" t="str">
        <f t="shared" si="86"/>
        <v>←</v>
      </c>
      <c r="Q1756" s="7" t="str" cm="1">
        <f t="array" ref="Q1756">_xlfn.IFS(M1756="ACTIVE","",M1756="LEAVER","ENTER DOL",M1756="LEAVER @ 31/03","ENTER DOL",M1756="OPT OUT","ENTER OPT OUT DATE",M1756="CAREER BREAK","ENTER START DATE OF CAREER BREAK",M1756="DEATH IN SERVICE","ENTER DATE OF DEATH",M1756="SWITCH TO PARTNERSHIP","ENTER SWITCH DATE",M1756="SWITCH TO ALPHA","ENTER SWITCH DATE",M1756="NEW JOINER","ENTER EMPLOYMENT START DATE",M1756="OPT IN","ENTER OPT IN DATE",M1756="NEW JOINER / LEAVER","ENTER START DATE AND DOL",M1756="NEW JOINER / OPT OUT","ENTER START DATE AND DATE OF OPT OUT",M1756="NEW JOINER / PARTNERSHIP","ENTER START DATE AND DATE OF SWITCH TO PARTNERSHIP",M1756="LEAVER FROM CAREER BREAK","ENTER DOL",M1756="LEAVER FROM OPT OUT","ENTER DOL",M1756="LEAVER FROM PARTNERSHIP","ENTER DOL",M1756="RETURN FROM CAREER BREAK","ENTER RETURN BACK DATE",M1756="INVALID COMBINATION","REVIEW INPUT",M1756="AWAITING INPUT","AWAITING INPUT",M1756="CONTINUOUS OPT OUT","",M1756="CONTINUOUS CAREER BREAK","",M1756="CONTINUOUS PARTNERSHIP","")</f>
        <v>AWAITING INPUT</v>
      </c>
      <c r="S1756" s="11" t="str">
        <f t="shared" si="85"/>
        <v/>
      </c>
    </row>
    <row r="1757" spans="1:19" ht="20.25" x14ac:dyDescent="0.25">
      <c r="A1757" s="46"/>
      <c r="B1757" s="46"/>
      <c r="C1757" s="46"/>
      <c r="D1757" s="46"/>
      <c r="E1757" s="46"/>
      <c r="F1757" s="46"/>
      <c r="G1757" s="46"/>
      <c r="H1757" s="46"/>
      <c r="J1757" s="16"/>
      <c r="K1757" s="16"/>
      <c r="L1757" s="16"/>
      <c r="M1757" s="11" t="str">
        <f t="shared" si="84"/>
        <v>AWAITING INPUT</v>
      </c>
      <c r="O1757" s="15"/>
      <c r="P1757" s="13" t="str">
        <f t="shared" si="86"/>
        <v>←</v>
      </c>
      <c r="Q1757" s="7" t="str" cm="1">
        <f t="array" ref="Q1757">_xlfn.IFS(M1757="ACTIVE","",M1757="LEAVER","ENTER DOL",M1757="LEAVER @ 31/03","ENTER DOL",M1757="OPT OUT","ENTER OPT OUT DATE",M1757="CAREER BREAK","ENTER START DATE OF CAREER BREAK",M1757="DEATH IN SERVICE","ENTER DATE OF DEATH",M1757="SWITCH TO PARTNERSHIP","ENTER SWITCH DATE",M1757="SWITCH TO ALPHA","ENTER SWITCH DATE",M1757="NEW JOINER","ENTER EMPLOYMENT START DATE",M1757="OPT IN","ENTER OPT IN DATE",M1757="NEW JOINER / LEAVER","ENTER START DATE AND DOL",M1757="NEW JOINER / OPT OUT","ENTER START DATE AND DATE OF OPT OUT",M1757="NEW JOINER / PARTNERSHIP","ENTER START DATE AND DATE OF SWITCH TO PARTNERSHIP",M1757="LEAVER FROM CAREER BREAK","ENTER DOL",M1757="LEAVER FROM OPT OUT","ENTER DOL",M1757="LEAVER FROM PARTNERSHIP","ENTER DOL",M1757="RETURN FROM CAREER BREAK","ENTER RETURN BACK DATE",M1757="INVALID COMBINATION","REVIEW INPUT",M1757="AWAITING INPUT","AWAITING INPUT",M1757="CONTINUOUS OPT OUT","",M1757="CONTINUOUS CAREER BREAK","",M1757="CONTINUOUS PARTNERSHIP","")</f>
        <v>AWAITING INPUT</v>
      </c>
      <c r="S1757" s="11" t="str">
        <f t="shared" si="85"/>
        <v/>
      </c>
    </row>
    <row r="1758" spans="1:19" ht="20.25" x14ac:dyDescent="0.25">
      <c r="A1758" s="46"/>
      <c r="B1758" s="46"/>
      <c r="C1758" s="46"/>
      <c r="D1758" s="46"/>
      <c r="E1758" s="46"/>
      <c r="F1758" s="46"/>
      <c r="G1758" s="46"/>
      <c r="H1758" s="46"/>
      <c r="J1758" s="16"/>
      <c r="K1758" s="16"/>
      <c r="L1758" s="16"/>
      <c r="M1758" s="11" t="str">
        <f t="shared" si="84"/>
        <v>AWAITING INPUT</v>
      </c>
      <c r="O1758" s="15"/>
      <c r="P1758" s="13" t="str">
        <f t="shared" si="86"/>
        <v>←</v>
      </c>
      <c r="Q1758" s="7" t="str" cm="1">
        <f t="array" ref="Q1758">_xlfn.IFS(M1758="ACTIVE","",M1758="LEAVER","ENTER DOL",M1758="LEAVER @ 31/03","ENTER DOL",M1758="OPT OUT","ENTER OPT OUT DATE",M1758="CAREER BREAK","ENTER START DATE OF CAREER BREAK",M1758="DEATH IN SERVICE","ENTER DATE OF DEATH",M1758="SWITCH TO PARTNERSHIP","ENTER SWITCH DATE",M1758="SWITCH TO ALPHA","ENTER SWITCH DATE",M1758="NEW JOINER","ENTER EMPLOYMENT START DATE",M1758="OPT IN","ENTER OPT IN DATE",M1758="NEW JOINER / LEAVER","ENTER START DATE AND DOL",M1758="NEW JOINER / OPT OUT","ENTER START DATE AND DATE OF OPT OUT",M1758="NEW JOINER / PARTNERSHIP","ENTER START DATE AND DATE OF SWITCH TO PARTNERSHIP",M1758="LEAVER FROM CAREER BREAK","ENTER DOL",M1758="LEAVER FROM OPT OUT","ENTER DOL",M1758="LEAVER FROM PARTNERSHIP","ENTER DOL",M1758="RETURN FROM CAREER BREAK","ENTER RETURN BACK DATE",M1758="INVALID COMBINATION","REVIEW INPUT",M1758="AWAITING INPUT","AWAITING INPUT",M1758="CONTINUOUS OPT OUT","",M1758="CONTINUOUS CAREER BREAK","",M1758="CONTINUOUS PARTNERSHIP","")</f>
        <v>AWAITING INPUT</v>
      </c>
      <c r="S1758" s="11" t="str">
        <f t="shared" si="85"/>
        <v/>
      </c>
    </row>
    <row r="1759" spans="1:19" ht="20.25" x14ac:dyDescent="0.25">
      <c r="A1759" s="46"/>
      <c r="B1759" s="46"/>
      <c r="C1759" s="46"/>
      <c r="D1759" s="46"/>
      <c r="E1759" s="46"/>
      <c r="F1759" s="46"/>
      <c r="G1759" s="46"/>
      <c r="H1759" s="46"/>
      <c r="J1759" s="16"/>
      <c r="K1759" s="16"/>
      <c r="L1759" s="16"/>
      <c r="M1759" s="11" t="str">
        <f t="shared" si="84"/>
        <v>AWAITING INPUT</v>
      </c>
      <c r="O1759" s="15"/>
      <c r="P1759" s="13" t="str">
        <f t="shared" si="86"/>
        <v>←</v>
      </c>
      <c r="Q1759" s="7" t="str" cm="1">
        <f t="array" ref="Q1759">_xlfn.IFS(M1759="ACTIVE","",M1759="LEAVER","ENTER DOL",M1759="LEAVER @ 31/03","ENTER DOL",M1759="OPT OUT","ENTER OPT OUT DATE",M1759="CAREER BREAK","ENTER START DATE OF CAREER BREAK",M1759="DEATH IN SERVICE","ENTER DATE OF DEATH",M1759="SWITCH TO PARTNERSHIP","ENTER SWITCH DATE",M1759="SWITCH TO ALPHA","ENTER SWITCH DATE",M1759="NEW JOINER","ENTER EMPLOYMENT START DATE",M1759="OPT IN","ENTER OPT IN DATE",M1759="NEW JOINER / LEAVER","ENTER START DATE AND DOL",M1759="NEW JOINER / OPT OUT","ENTER START DATE AND DATE OF OPT OUT",M1759="NEW JOINER / PARTNERSHIP","ENTER START DATE AND DATE OF SWITCH TO PARTNERSHIP",M1759="LEAVER FROM CAREER BREAK","ENTER DOL",M1759="LEAVER FROM OPT OUT","ENTER DOL",M1759="LEAVER FROM PARTNERSHIP","ENTER DOL",M1759="RETURN FROM CAREER BREAK","ENTER RETURN BACK DATE",M1759="INVALID COMBINATION","REVIEW INPUT",M1759="AWAITING INPUT","AWAITING INPUT",M1759="CONTINUOUS OPT OUT","",M1759="CONTINUOUS CAREER BREAK","",M1759="CONTINUOUS PARTNERSHIP","")</f>
        <v>AWAITING INPUT</v>
      </c>
      <c r="S1759" s="11" t="str">
        <f t="shared" si="85"/>
        <v/>
      </c>
    </row>
    <row r="1760" spans="1:19" ht="20.25" x14ac:dyDescent="0.25">
      <c r="A1760" s="46"/>
      <c r="B1760" s="46"/>
      <c r="C1760" s="46"/>
      <c r="D1760" s="46"/>
      <c r="E1760" s="46"/>
      <c r="F1760" s="46"/>
      <c r="G1760" s="46"/>
      <c r="H1760" s="46"/>
      <c r="J1760" s="16"/>
      <c r="K1760" s="16"/>
      <c r="L1760" s="16"/>
      <c r="M1760" s="11" t="str">
        <f t="shared" si="84"/>
        <v>AWAITING INPUT</v>
      </c>
      <c r="O1760" s="15"/>
      <c r="P1760" s="13" t="str">
        <f t="shared" si="86"/>
        <v>←</v>
      </c>
      <c r="Q1760" s="7" t="str" cm="1">
        <f t="array" ref="Q1760">_xlfn.IFS(M1760="ACTIVE","",M1760="LEAVER","ENTER DOL",M1760="LEAVER @ 31/03","ENTER DOL",M1760="OPT OUT","ENTER OPT OUT DATE",M1760="CAREER BREAK","ENTER START DATE OF CAREER BREAK",M1760="DEATH IN SERVICE","ENTER DATE OF DEATH",M1760="SWITCH TO PARTNERSHIP","ENTER SWITCH DATE",M1760="SWITCH TO ALPHA","ENTER SWITCH DATE",M1760="NEW JOINER","ENTER EMPLOYMENT START DATE",M1760="OPT IN","ENTER OPT IN DATE",M1760="NEW JOINER / LEAVER","ENTER START DATE AND DOL",M1760="NEW JOINER / OPT OUT","ENTER START DATE AND DATE OF OPT OUT",M1760="NEW JOINER / PARTNERSHIP","ENTER START DATE AND DATE OF SWITCH TO PARTNERSHIP",M1760="LEAVER FROM CAREER BREAK","ENTER DOL",M1760="LEAVER FROM OPT OUT","ENTER DOL",M1760="LEAVER FROM PARTNERSHIP","ENTER DOL",M1760="RETURN FROM CAREER BREAK","ENTER RETURN BACK DATE",M1760="INVALID COMBINATION","REVIEW INPUT",M1760="AWAITING INPUT","AWAITING INPUT",M1760="CONTINUOUS OPT OUT","",M1760="CONTINUOUS CAREER BREAK","",M1760="CONTINUOUS PARTNERSHIP","")</f>
        <v>AWAITING INPUT</v>
      </c>
      <c r="S1760" s="11" t="str">
        <f t="shared" si="85"/>
        <v/>
      </c>
    </row>
    <row r="1761" spans="1:19" ht="20.25" x14ac:dyDescent="0.25">
      <c r="A1761" s="46"/>
      <c r="B1761" s="46"/>
      <c r="C1761" s="46"/>
      <c r="D1761" s="46"/>
      <c r="E1761" s="46"/>
      <c r="F1761" s="46"/>
      <c r="G1761" s="46"/>
      <c r="H1761" s="46"/>
      <c r="J1761" s="16"/>
      <c r="K1761" s="16"/>
      <c r="L1761" s="16"/>
      <c r="M1761" s="11" t="str">
        <f t="shared" si="84"/>
        <v>AWAITING INPUT</v>
      </c>
      <c r="O1761" s="15"/>
      <c r="P1761" s="13" t="str">
        <f t="shared" si="86"/>
        <v>←</v>
      </c>
      <c r="Q1761" s="7" t="str" cm="1">
        <f t="array" ref="Q1761">_xlfn.IFS(M1761="ACTIVE","",M1761="LEAVER","ENTER DOL",M1761="LEAVER @ 31/03","ENTER DOL",M1761="OPT OUT","ENTER OPT OUT DATE",M1761="CAREER BREAK","ENTER START DATE OF CAREER BREAK",M1761="DEATH IN SERVICE","ENTER DATE OF DEATH",M1761="SWITCH TO PARTNERSHIP","ENTER SWITCH DATE",M1761="SWITCH TO ALPHA","ENTER SWITCH DATE",M1761="NEW JOINER","ENTER EMPLOYMENT START DATE",M1761="OPT IN","ENTER OPT IN DATE",M1761="NEW JOINER / LEAVER","ENTER START DATE AND DOL",M1761="NEW JOINER / OPT OUT","ENTER START DATE AND DATE OF OPT OUT",M1761="NEW JOINER / PARTNERSHIP","ENTER START DATE AND DATE OF SWITCH TO PARTNERSHIP",M1761="LEAVER FROM CAREER BREAK","ENTER DOL",M1761="LEAVER FROM OPT OUT","ENTER DOL",M1761="LEAVER FROM PARTNERSHIP","ENTER DOL",M1761="RETURN FROM CAREER BREAK","ENTER RETURN BACK DATE",M1761="INVALID COMBINATION","REVIEW INPUT",M1761="AWAITING INPUT","AWAITING INPUT",M1761="CONTINUOUS OPT OUT","",M1761="CONTINUOUS CAREER BREAK","",M1761="CONTINUOUS PARTNERSHIP","")</f>
        <v>AWAITING INPUT</v>
      </c>
      <c r="S1761" s="11" t="str">
        <f t="shared" si="85"/>
        <v/>
      </c>
    </row>
    <row r="1762" spans="1:19" ht="20.25" x14ac:dyDescent="0.25">
      <c r="A1762" s="46"/>
      <c r="B1762" s="46"/>
      <c r="C1762" s="46"/>
      <c r="D1762" s="46"/>
      <c r="E1762" s="46"/>
      <c r="F1762" s="46"/>
      <c r="G1762" s="46"/>
      <c r="H1762" s="46"/>
      <c r="J1762" s="16"/>
      <c r="K1762" s="16"/>
      <c r="L1762" s="16"/>
      <c r="M1762" s="11" t="str">
        <f t="shared" si="84"/>
        <v>AWAITING INPUT</v>
      </c>
      <c r="O1762" s="15"/>
      <c r="P1762" s="13" t="str">
        <f t="shared" si="86"/>
        <v>←</v>
      </c>
      <c r="Q1762" s="7" t="str" cm="1">
        <f t="array" ref="Q1762">_xlfn.IFS(M1762="ACTIVE","",M1762="LEAVER","ENTER DOL",M1762="LEAVER @ 31/03","ENTER DOL",M1762="OPT OUT","ENTER OPT OUT DATE",M1762="CAREER BREAK","ENTER START DATE OF CAREER BREAK",M1762="DEATH IN SERVICE","ENTER DATE OF DEATH",M1762="SWITCH TO PARTNERSHIP","ENTER SWITCH DATE",M1762="SWITCH TO ALPHA","ENTER SWITCH DATE",M1762="NEW JOINER","ENTER EMPLOYMENT START DATE",M1762="OPT IN","ENTER OPT IN DATE",M1762="NEW JOINER / LEAVER","ENTER START DATE AND DOL",M1762="NEW JOINER / OPT OUT","ENTER START DATE AND DATE OF OPT OUT",M1762="NEW JOINER / PARTNERSHIP","ENTER START DATE AND DATE OF SWITCH TO PARTNERSHIP",M1762="LEAVER FROM CAREER BREAK","ENTER DOL",M1762="LEAVER FROM OPT OUT","ENTER DOL",M1762="LEAVER FROM PARTNERSHIP","ENTER DOL",M1762="RETURN FROM CAREER BREAK","ENTER RETURN BACK DATE",M1762="INVALID COMBINATION","REVIEW INPUT",M1762="AWAITING INPUT","AWAITING INPUT",M1762="CONTINUOUS OPT OUT","",M1762="CONTINUOUS CAREER BREAK","",M1762="CONTINUOUS PARTNERSHIP","")</f>
        <v>AWAITING INPUT</v>
      </c>
      <c r="S1762" s="11" t="str">
        <f t="shared" si="85"/>
        <v/>
      </c>
    </row>
    <row r="1763" spans="1:19" ht="20.25" x14ac:dyDescent="0.25">
      <c r="A1763" s="46"/>
      <c r="B1763" s="46"/>
      <c r="C1763" s="46"/>
      <c r="D1763" s="46"/>
      <c r="E1763" s="46"/>
      <c r="F1763" s="46"/>
      <c r="G1763" s="46"/>
      <c r="H1763" s="46"/>
      <c r="J1763" s="16"/>
      <c r="K1763" s="16"/>
      <c r="L1763" s="16"/>
      <c r="M1763" s="11" t="str">
        <f t="shared" si="84"/>
        <v>AWAITING INPUT</v>
      </c>
      <c r="O1763" s="15"/>
      <c r="P1763" s="13" t="str">
        <f t="shared" si="86"/>
        <v>←</v>
      </c>
      <c r="Q1763" s="7" t="str" cm="1">
        <f t="array" ref="Q1763">_xlfn.IFS(M1763="ACTIVE","",M1763="LEAVER","ENTER DOL",M1763="LEAVER @ 31/03","ENTER DOL",M1763="OPT OUT","ENTER OPT OUT DATE",M1763="CAREER BREAK","ENTER START DATE OF CAREER BREAK",M1763="DEATH IN SERVICE","ENTER DATE OF DEATH",M1763="SWITCH TO PARTNERSHIP","ENTER SWITCH DATE",M1763="SWITCH TO ALPHA","ENTER SWITCH DATE",M1763="NEW JOINER","ENTER EMPLOYMENT START DATE",M1763="OPT IN","ENTER OPT IN DATE",M1763="NEW JOINER / LEAVER","ENTER START DATE AND DOL",M1763="NEW JOINER / OPT OUT","ENTER START DATE AND DATE OF OPT OUT",M1763="NEW JOINER / PARTNERSHIP","ENTER START DATE AND DATE OF SWITCH TO PARTNERSHIP",M1763="LEAVER FROM CAREER BREAK","ENTER DOL",M1763="LEAVER FROM OPT OUT","ENTER DOL",M1763="LEAVER FROM PARTNERSHIP","ENTER DOL",M1763="RETURN FROM CAREER BREAK","ENTER RETURN BACK DATE",M1763="INVALID COMBINATION","REVIEW INPUT",M1763="AWAITING INPUT","AWAITING INPUT",M1763="CONTINUOUS OPT OUT","",M1763="CONTINUOUS CAREER BREAK","",M1763="CONTINUOUS PARTNERSHIP","")</f>
        <v>AWAITING INPUT</v>
      </c>
      <c r="S1763" s="11" t="str">
        <f t="shared" si="85"/>
        <v/>
      </c>
    </row>
    <row r="1764" spans="1:19" ht="20.25" x14ac:dyDescent="0.25">
      <c r="A1764" s="46"/>
      <c r="B1764" s="46"/>
      <c r="C1764" s="46"/>
      <c r="D1764" s="46"/>
      <c r="E1764" s="46"/>
      <c r="F1764" s="46"/>
      <c r="G1764" s="46"/>
      <c r="H1764" s="46"/>
      <c r="J1764" s="16"/>
      <c r="K1764" s="16"/>
      <c r="L1764" s="16"/>
      <c r="M1764" s="11" t="str">
        <f t="shared" si="84"/>
        <v>AWAITING INPUT</v>
      </c>
      <c r="O1764" s="15"/>
      <c r="P1764" s="13" t="str">
        <f t="shared" si="86"/>
        <v>←</v>
      </c>
      <c r="Q1764" s="7" t="str" cm="1">
        <f t="array" ref="Q1764">_xlfn.IFS(M1764="ACTIVE","",M1764="LEAVER","ENTER DOL",M1764="LEAVER @ 31/03","ENTER DOL",M1764="OPT OUT","ENTER OPT OUT DATE",M1764="CAREER BREAK","ENTER START DATE OF CAREER BREAK",M1764="DEATH IN SERVICE","ENTER DATE OF DEATH",M1764="SWITCH TO PARTNERSHIP","ENTER SWITCH DATE",M1764="SWITCH TO ALPHA","ENTER SWITCH DATE",M1764="NEW JOINER","ENTER EMPLOYMENT START DATE",M1764="OPT IN","ENTER OPT IN DATE",M1764="NEW JOINER / LEAVER","ENTER START DATE AND DOL",M1764="NEW JOINER / OPT OUT","ENTER START DATE AND DATE OF OPT OUT",M1764="NEW JOINER / PARTNERSHIP","ENTER START DATE AND DATE OF SWITCH TO PARTNERSHIP",M1764="LEAVER FROM CAREER BREAK","ENTER DOL",M1764="LEAVER FROM OPT OUT","ENTER DOL",M1764="LEAVER FROM PARTNERSHIP","ENTER DOL",M1764="RETURN FROM CAREER BREAK","ENTER RETURN BACK DATE",M1764="INVALID COMBINATION","REVIEW INPUT",M1764="AWAITING INPUT","AWAITING INPUT",M1764="CONTINUOUS OPT OUT","",M1764="CONTINUOUS CAREER BREAK","",M1764="CONTINUOUS PARTNERSHIP","")</f>
        <v>AWAITING INPUT</v>
      </c>
      <c r="S1764" s="11" t="str">
        <f t="shared" si="85"/>
        <v/>
      </c>
    </row>
    <row r="1765" spans="1:19" ht="20.25" x14ac:dyDescent="0.25">
      <c r="A1765" s="46"/>
      <c r="B1765" s="46"/>
      <c r="C1765" s="46"/>
      <c r="D1765" s="46"/>
      <c r="E1765" s="46"/>
      <c r="F1765" s="46"/>
      <c r="G1765" s="46"/>
      <c r="H1765" s="46"/>
      <c r="J1765" s="16"/>
      <c r="K1765" s="16"/>
      <c r="L1765" s="16"/>
      <c r="M1765" s="11" t="str">
        <f t="shared" si="84"/>
        <v>AWAITING INPUT</v>
      </c>
      <c r="O1765" s="15"/>
      <c r="P1765" s="13" t="str">
        <f t="shared" si="86"/>
        <v>←</v>
      </c>
      <c r="Q1765" s="7" t="str" cm="1">
        <f t="array" ref="Q1765">_xlfn.IFS(M1765="ACTIVE","",M1765="LEAVER","ENTER DOL",M1765="LEAVER @ 31/03","ENTER DOL",M1765="OPT OUT","ENTER OPT OUT DATE",M1765="CAREER BREAK","ENTER START DATE OF CAREER BREAK",M1765="DEATH IN SERVICE","ENTER DATE OF DEATH",M1765="SWITCH TO PARTNERSHIP","ENTER SWITCH DATE",M1765="SWITCH TO ALPHA","ENTER SWITCH DATE",M1765="NEW JOINER","ENTER EMPLOYMENT START DATE",M1765="OPT IN","ENTER OPT IN DATE",M1765="NEW JOINER / LEAVER","ENTER START DATE AND DOL",M1765="NEW JOINER / OPT OUT","ENTER START DATE AND DATE OF OPT OUT",M1765="NEW JOINER / PARTNERSHIP","ENTER START DATE AND DATE OF SWITCH TO PARTNERSHIP",M1765="LEAVER FROM CAREER BREAK","ENTER DOL",M1765="LEAVER FROM OPT OUT","ENTER DOL",M1765="LEAVER FROM PARTNERSHIP","ENTER DOL",M1765="RETURN FROM CAREER BREAK","ENTER RETURN BACK DATE",M1765="INVALID COMBINATION","REVIEW INPUT",M1765="AWAITING INPUT","AWAITING INPUT",M1765="CONTINUOUS OPT OUT","",M1765="CONTINUOUS CAREER BREAK","",M1765="CONTINUOUS PARTNERSHIP","")</f>
        <v>AWAITING INPUT</v>
      </c>
      <c r="S1765" s="11" t="str">
        <f t="shared" si="85"/>
        <v/>
      </c>
    </row>
    <row r="1766" spans="1:19" ht="20.25" x14ac:dyDescent="0.25">
      <c r="A1766" s="46"/>
      <c r="B1766" s="46"/>
      <c r="C1766" s="46"/>
      <c r="D1766" s="46"/>
      <c r="E1766" s="46"/>
      <c r="F1766" s="46"/>
      <c r="G1766" s="46"/>
      <c r="H1766" s="46"/>
      <c r="J1766" s="16"/>
      <c r="K1766" s="16"/>
      <c r="L1766" s="16"/>
      <c r="M1766" s="11" t="str">
        <f t="shared" si="84"/>
        <v>AWAITING INPUT</v>
      </c>
      <c r="O1766" s="15"/>
      <c r="P1766" s="13" t="str">
        <f t="shared" si="86"/>
        <v>←</v>
      </c>
      <c r="Q1766" s="7" t="str" cm="1">
        <f t="array" ref="Q1766">_xlfn.IFS(M1766="ACTIVE","",M1766="LEAVER","ENTER DOL",M1766="LEAVER @ 31/03","ENTER DOL",M1766="OPT OUT","ENTER OPT OUT DATE",M1766="CAREER BREAK","ENTER START DATE OF CAREER BREAK",M1766="DEATH IN SERVICE","ENTER DATE OF DEATH",M1766="SWITCH TO PARTNERSHIP","ENTER SWITCH DATE",M1766="SWITCH TO ALPHA","ENTER SWITCH DATE",M1766="NEW JOINER","ENTER EMPLOYMENT START DATE",M1766="OPT IN","ENTER OPT IN DATE",M1766="NEW JOINER / LEAVER","ENTER START DATE AND DOL",M1766="NEW JOINER / OPT OUT","ENTER START DATE AND DATE OF OPT OUT",M1766="NEW JOINER / PARTNERSHIP","ENTER START DATE AND DATE OF SWITCH TO PARTNERSHIP",M1766="LEAVER FROM CAREER BREAK","ENTER DOL",M1766="LEAVER FROM OPT OUT","ENTER DOL",M1766="LEAVER FROM PARTNERSHIP","ENTER DOL",M1766="RETURN FROM CAREER BREAK","ENTER RETURN BACK DATE",M1766="INVALID COMBINATION","REVIEW INPUT",M1766="AWAITING INPUT","AWAITING INPUT",M1766="CONTINUOUS OPT OUT","",M1766="CONTINUOUS CAREER BREAK","",M1766="CONTINUOUS PARTNERSHIP","")</f>
        <v>AWAITING INPUT</v>
      </c>
      <c r="S1766" s="11" t="str">
        <f t="shared" si="85"/>
        <v/>
      </c>
    </row>
    <row r="1767" spans="1:19" ht="20.25" x14ac:dyDescent="0.25">
      <c r="A1767" s="46"/>
      <c r="B1767" s="46"/>
      <c r="C1767" s="46"/>
      <c r="D1767" s="46"/>
      <c r="E1767" s="46"/>
      <c r="F1767" s="46"/>
      <c r="G1767" s="46"/>
      <c r="H1767" s="46"/>
      <c r="J1767" s="16"/>
      <c r="K1767" s="16"/>
      <c r="L1767" s="16"/>
      <c r="M1767" s="11" t="str">
        <f t="shared" si="84"/>
        <v>AWAITING INPUT</v>
      </c>
      <c r="O1767" s="15"/>
      <c r="P1767" s="13" t="str">
        <f t="shared" si="86"/>
        <v>←</v>
      </c>
      <c r="Q1767" s="7" t="str" cm="1">
        <f t="array" ref="Q1767">_xlfn.IFS(M1767="ACTIVE","",M1767="LEAVER","ENTER DOL",M1767="LEAVER @ 31/03","ENTER DOL",M1767="OPT OUT","ENTER OPT OUT DATE",M1767="CAREER BREAK","ENTER START DATE OF CAREER BREAK",M1767="DEATH IN SERVICE","ENTER DATE OF DEATH",M1767="SWITCH TO PARTNERSHIP","ENTER SWITCH DATE",M1767="SWITCH TO ALPHA","ENTER SWITCH DATE",M1767="NEW JOINER","ENTER EMPLOYMENT START DATE",M1767="OPT IN","ENTER OPT IN DATE",M1767="NEW JOINER / LEAVER","ENTER START DATE AND DOL",M1767="NEW JOINER / OPT OUT","ENTER START DATE AND DATE OF OPT OUT",M1767="NEW JOINER / PARTNERSHIP","ENTER START DATE AND DATE OF SWITCH TO PARTNERSHIP",M1767="LEAVER FROM CAREER BREAK","ENTER DOL",M1767="LEAVER FROM OPT OUT","ENTER DOL",M1767="LEAVER FROM PARTNERSHIP","ENTER DOL",M1767="RETURN FROM CAREER BREAK","ENTER RETURN BACK DATE",M1767="INVALID COMBINATION","REVIEW INPUT",M1767="AWAITING INPUT","AWAITING INPUT",M1767="CONTINUOUS OPT OUT","",M1767="CONTINUOUS CAREER BREAK","",M1767="CONTINUOUS PARTNERSHIP","")</f>
        <v>AWAITING INPUT</v>
      </c>
      <c r="S1767" s="11" t="str">
        <f t="shared" si="85"/>
        <v/>
      </c>
    </row>
    <row r="1768" spans="1:19" ht="20.25" x14ac:dyDescent="0.25">
      <c r="A1768" s="46"/>
      <c r="B1768" s="46"/>
      <c r="C1768" s="46"/>
      <c r="D1768" s="46"/>
      <c r="E1768" s="46"/>
      <c r="F1768" s="46"/>
      <c r="G1768" s="46"/>
      <c r="H1768" s="46"/>
      <c r="J1768" s="16"/>
      <c r="K1768" s="16"/>
      <c r="L1768" s="16"/>
      <c r="M1768" s="11" t="str">
        <f t="shared" si="84"/>
        <v>AWAITING INPUT</v>
      </c>
      <c r="O1768" s="15"/>
      <c r="P1768" s="13" t="str">
        <f t="shared" si="86"/>
        <v>←</v>
      </c>
      <c r="Q1768" s="7" t="str" cm="1">
        <f t="array" ref="Q1768">_xlfn.IFS(M1768="ACTIVE","",M1768="LEAVER","ENTER DOL",M1768="LEAVER @ 31/03","ENTER DOL",M1768="OPT OUT","ENTER OPT OUT DATE",M1768="CAREER BREAK","ENTER START DATE OF CAREER BREAK",M1768="DEATH IN SERVICE","ENTER DATE OF DEATH",M1768="SWITCH TO PARTNERSHIP","ENTER SWITCH DATE",M1768="SWITCH TO ALPHA","ENTER SWITCH DATE",M1768="NEW JOINER","ENTER EMPLOYMENT START DATE",M1768="OPT IN","ENTER OPT IN DATE",M1768="NEW JOINER / LEAVER","ENTER START DATE AND DOL",M1768="NEW JOINER / OPT OUT","ENTER START DATE AND DATE OF OPT OUT",M1768="NEW JOINER / PARTNERSHIP","ENTER START DATE AND DATE OF SWITCH TO PARTNERSHIP",M1768="LEAVER FROM CAREER BREAK","ENTER DOL",M1768="LEAVER FROM OPT OUT","ENTER DOL",M1768="LEAVER FROM PARTNERSHIP","ENTER DOL",M1768="RETURN FROM CAREER BREAK","ENTER RETURN BACK DATE",M1768="INVALID COMBINATION","REVIEW INPUT",M1768="AWAITING INPUT","AWAITING INPUT",M1768="CONTINUOUS OPT OUT","",M1768="CONTINUOUS CAREER BREAK","",M1768="CONTINUOUS PARTNERSHIP","")</f>
        <v>AWAITING INPUT</v>
      </c>
      <c r="S1768" s="11" t="str">
        <f t="shared" si="85"/>
        <v/>
      </c>
    </row>
    <row r="1769" spans="1:19" ht="20.25" x14ac:dyDescent="0.25">
      <c r="A1769" s="46"/>
      <c r="B1769" s="46"/>
      <c r="C1769" s="46"/>
      <c r="D1769" s="46"/>
      <c r="E1769" s="46"/>
      <c r="F1769" s="46"/>
      <c r="G1769" s="46"/>
      <c r="H1769" s="46"/>
      <c r="J1769" s="16"/>
      <c r="K1769" s="16"/>
      <c r="L1769" s="16"/>
      <c r="M1769" s="11" t="str">
        <f t="shared" si="84"/>
        <v>AWAITING INPUT</v>
      </c>
      <c r="O1769" s="15"/>
      <c r="P1769" s="13" t="str">
        <f t="shared" si="86"/>
        <v>←</v>
      </c>
      <c r="Q1769" s="7" t="str" cm="1">
        <f t="array" ref="Q1769">_xlfn.IFS(M1769="ACTIVE","",M1769="LEAVER","ENTER DOL",M1769="LEAVER @ 31/03","ENTER DOL",M1769="OPT OUT","ENTER OPT OUT DATE",M1769="CAREER BREAK","ENTER START DATE OF CAREER BREAK",M1769="DEATH IN SERVICE","ENTER DATE OF DEATH",M1769="SWITCH TO PARTNERSHIP","ENTER SWITCH DATE",M1769="SWITCH TO ALPHA","ENTER SWITCH DATE",M1769="NEW JOINER","ENTER EMPLOYMENT START DATE",M1769="OPT IN","ENTER OPT IN DATE",M1769="NEW JOINER / LEAVER","ENTER START DATE AND DOL",M1769="NEW JOINER / OPT OUT","ENTER START DATE AND DATE OF OPT OUT",M1769="NEW JOINER / PARTNERSHIP","ENTER START DATE AND DATE OF SWITCH TO PARTNERSHIP",M1769="LEAVER FROM CAREER BREAK","ENTER DOL",M1769="LEAVER FROM OPT OUT","ENTER DOL",M1769="LEAVER FROM PARTNERSHIP","ENTER DOL",M1769="RETURN FROM CAREER BREAK","ENTER RETURN BACK DATE",M1769="INVALID COMBINATION","REVIEW INPUT",M1769="AWAITING INPUT","AWAITING INPUT",M1769="CONTINUOUS OPT OUT","",M1769="CONTINUOUS CAREER BREAK","",M1769="CONTINUOUS PARTNERSHIP","")</f>
        <v>AWAITING INPUT</v>
      </c>
      <c r="S1769" s="11" t="str">
        <f t="shared" si="85"/>
        <v/>
      </c>
    </row>
    <row r="1770" spans="1:19" ht="20.25" x14ac:dyDescent="0.25">
      <c r="A1770" s="46"/>
      <c r="B1770" s="46"/>
      <c r="C1770" s="46"/>
      <c r="D1770" s="46"/>
      <c r="E1770" s="46"/>
      <c r="F1770" s="46"/>
      <c r="G1770" s="46"/>
      <c r="H1770" s="46"/>
      <c r="J1770" s="16"/>
      <c r="K1770" s="16"/>
      <c r="L1770" s="16"/>
      <c r="M1770" s="11" t="str">
        <f t="shared" si="84"/>
        <v>AWAITING INPUT</v>
      </c>
      <c r="O1770" s="15"/>
      <c r="P1770" s="13" t="str">
        <f t="shared" si="86"/>
        <v>←</v>
      </c>
      <c r="Q1770" s="7" t="str" cm="1">
        <f t="array" ref="Q1770">_xlfn.IFS(M1770="ACTIVE","",M1770="LEAVER","ENTER DOL",M1770="LEAVER @ 31/03","ENTER DOL",M1770="OPT OUT","ENTER OPT OUT DATE",M1770="CAREER BREAK","ENTER START DATE OF CAREER BREAK",M1770="DEATH IN SERVICE","ENTER DATE OF DEATH",M1770="SWITCH TO PARTNERSHIP","ENTER SWITCH DATE",M1770="SWITCH TO ALPHA","ENTER SWITCH DATE",M1770="NEW JOINER","ENTER EMPLOYMENT START DATE",M1770="OPT IN","ENTER OPT IN DATE",M1770="NEW JOINER / LEAVER","ENTER START DATE AND DOL",M1770="NEW JOINER / OPT OUT","ENTER START DATE AND DATE OF OPT OUT",M1770="NEW JOINER / PARTNERSHIP","ENTER START DATE AND DATE OF SWITCH TO PARTNERSHIP",M1770="LEAVER FROM CAREER BREAK","ENTER DOL",M1770="LEAVER FROM OPT OUT","ENTER DOL",M1770="LEAVER FROM PARTNERSHIP","ENTER DOL",M1770="RETURN FROM CAREER BREAK","ENTER RETURN BACK DATE",M1770="INVALID COMBINATION","REVIEW INPUT",M1770="AWAITING INPUT","AWAITING INPUT",M1770="CONTINUOUS OPT OUT","",M1770="CONTINUOUS CAREER BREAK","",M1770="CONTINUOUS PARTNERSHIP","")</f>
        <v>AWAITING INPUT</v>
      </c>
      <c r="S1770" s="11" t="str">
        <f t="shared" si="85"/>
        <v/>
      </c>
    </row>
    <row r="1771" spans="1:19" ht="20.25" x14ac:dyDescent="0.25">
      <c r="A1771" s="46"/>
      <c r="B1771" s="46"/>
      <c r="C1771" s="46"/>
      <c r="D1771" s="46"/>
      <c r="E1771" s="46"/>
      <c r="F1771" s="46"/>
      <c r="G1771" s="46"/>
      <c r="H1771" s="46"/>
      <c r="J1771" s="16"/>
      <c r="K1771" s="16"/>
      <c r="L1771" s="16"/>
      <c r="M1771" s="11" t="str">
        <f t="shared" si="84"/>
        <v>AWAITING INPUT</v>
      </c>
      <c r="O1771" s="15"/>
      <c r="P1771" s="13" t="str">
        <f t="shared" si="86"/>
        <v>←</v>
      </c>
      <c r="Q1771" s="7" t="str" cm="1">
        <f t="array" ref="Q1771">_xlfn.IFS(M1771="ACTIVE","",M1771="LEAVER","ENTER DOL",M1771="LEAVER @ 31/03","ENTER DOL",M1771="OPT OUT","ENTER OPT OUT DATE",M1771="CAREER BREAK","ENTER START DATE OF CAREER BREAK",M1771="DEATH IN SERVICE","ENTER DATE OF DEATH",M1771="SWITCH TO PARTNERSHIP","ENTER SWITCH DATE",M1771="SWITCH TO ALPHA","ENTER SWITCH DATE",M1771="NEW JOINER","ENTER EMPLOYMENT START DATE",M1771="OPT IN","ENTER OPT IN DATE",M1771="NEW JOINER / LEAVER","ENTER START DATE AND DOL",M1771="NEW JOINER / OPT OUT","ENTER START DATE AND DATE OF OPT OUT",M1771="NEW JOINER / PARTNERSHIP","ENTER START DATE AND DATE OF SWITCH TO PARTNERSHIP",M1771="LEAVER FROM CAREER BREAK","ENTER DOL",M1771="LEAVER FROM OPT OUT","ENTER DOL",M1771="LEAVER FROM PARTNERSHIP","ENTER DOL",M1771="RETURN FROM CAREER BREAK","ENTER RETURN BACK DATE",M1771="INVALID COMBINATION","REVIEW INPUT",M1771="AWAITING INPUT","AWAITING INPUT",M1771="CONTINUOUS OPT OUT","",M1771="CONTINUOUS CAREER BREAK","",M1771="CONTINUOUS PARTNERSHIP","")</f>
        <v>AWAITING INPUT</v>
      </c>
      <c r="S1771" s="11" t="str">
        <f t="shared" si="85"/>
        <v/>
      </c>
    </row>
    <row r="1772" spans="1:19" ht="20.25" x14ac:dyDescent="0.25">
      <c r="A1772" s="46"/>
      <c r="B1772" s="46"/>
      <c r="C1772" s="46"/>
      <c r="D1772" s="46"/>
      <c r="E1772" s="46"/>
      <c r="F1772" s="46"/>
      <c r="G1772" s="46"/>
      <c r="H1772" s="46"/>
      <c r="J1772" s="16"/>
      <c r="K1772" s="16"/>
      <c r="L1772" s="16"/>
      <c r="M1772" s="11" t="str">
        <f t="shared" si="84"/>
        <v>AWAITING INPUT</v>
      </c>
      <c r="O1772" s="15"/>
      <c r="P1772" s="13" t="str">
        <f t="shared" si="86"/>
        <v>←</v>
      </c>
      <c r="Q1772" s="7" t="str" cm="1">
        <f t="array" ref="Q1772">_xlfn.IFS(M1772="ACTIVE","",M1772="LEAVER","ENTER DOL",M1772="LEAVER @ 31/03","ENTER DOL",M1772="OPT OUT","ENTER OPT OUT DATE",M1772="CAREER BREAK","ENTER START DATE OF CAREER BREAK",M1772="DEATH IN SERVICE","ENTER DATE OF DEATH",M1772="SWITCH TO PARTNERSHIP","ENTER SWITCH DATE",M1772="SWITCH TO ALPHA","ENTER SWITCH DATE",M1772="NEW JOINER","ENTER EMPLOYMENT START DATE",M1772="OPT IN","ENTER OPT IN DATE",M1772="NEW JOINER / LEAVER","ENTER START DATE AND DOL",M1772="NEW JOINER / OPT OUT","ENTER START DATE AND DATE OF OPT OUT",M1772="NEW JOINER / PARTNERSHIP","ENTER START DATE AND DATE OF SWITCH TO PARTNERSHIP",M1772="LEAVER FROM CAREER BREAK","ENTER DOL",M1772="LEAVER FROM OPT OUT","ENTER DOL",M1772="LEAVER FROM PARTNERSHIP","ENTER DOL",M1772="RETURN FROM CAREER BREAK","ENTER RETURN BACK DATE",M1772="INVALID COMBINATION","REVIEW INPUT",M1772="AWAITING INPUT","AWAITING INPUT",M1772="CONTINUOUS OPT OUT","",M1772="CONTINUOUS CAREER BREAK","",M1772="CONTINUOUS PARTNERSHIP","")</f>
        <v>AWAITING INPUT</v>
      </c>
      <c r="S1772" s="11" t="str">
        <f t="shared" si="85"/>
        <v/>
      </c>
    </row>
    <row r="1773" spans="1:19" ht="20.25" x14ac:dyDescent="0.25">
      <c r="A1773" s="46"/>
      <c r="B1773" s="46"/>
      <c r="C1773" s="46"/>
      <c r="D1773" s="46"/>
      <c r="E1773" s="46"/>
      <c r="F1773" s="46"/>
      <c r="G1773" s="46"/>
      <c r="H1773" s="46"/>
      <c r="J1773" s="16"/>
      <c r="K1773" s="16"/>
      <c r="L1773" s="16"/>
      <c r="M1773" s="11" t="str">
        <f t="shared" si="84"/>
        <v>AWAITING INPUT</v>
      </c>
      <c r="O1773" s="15"/>
      <c r="P1773" s="13" t="str">
        <f t="shared" si="86"/>
        <v>←</v>
      </c>
      <c r="Q1773" s="7" t="str" cm="1">
        <f t="array" ref="Q1773">_xlfn.IFS(M1773="ACTIVE","",M1773="LEAVER","ENTER DOL",M1773="LEAVER @ 31/03","ENTER DOL",M1773="OPT OUT","ENTER OPT OUT DATE",M1773="CAREER BREAK","ENTER START DATE OF CAREER BREAK",M1773="DEATH IN SERVICE","ENTER DATE OF DEATH",M1773="SWITCH TO PARTNERSHIP","ENTER SWITCH DATE",M1773="SWITCH TO ALPHA","ENTER SWITCH DATE",M1773="NEW JOINER","ENTER EMPLOYMENT START DATE",M1773="OPT IN","ENTER OPT IN DATE",M1773="NEW JOINER / LEAVER","ENTER START DATE AND DOL",M1773="NEW JOINER / OPT OUT","ENTER START DATE AND DATE OF OPT OUT",M1773="NEW JOINER / PARTNERSHIP","ENTER START DATE AND DATE OF SWITCH TO PARTNERSHIP",M1773="LEAVER FROM CAREER BREAK","ENTER DOL",M1773="LEAVER FROM OPT OUT","ENTER DOL",M1773="LEAVER FROM PARTNERSHIP","ENTER DOL",M1773="RETURN FROM CAREER BREAK","ENTER RETURN BACK DATE",M1773="INVALID COMBINATION","REVIEW INPUT",M1773="AWAITING INPUT","AWAITING INPUT",M1773="CONTINUOUS OPT OUT","",M1773="CONTINUOUS CAREER BREAK","",M1773="CONTINUOUS PARTNERSHIP","")</f>
        <v>AWAITING INPUT</v>
      </c>
      <c r="S1773" s="11" t="str">
        <f t="shared" si="85"/>
        <v/>
      </c>
    </row>
    <row r="1774" spans="1:19" ht="20.25" x14ac:dyDescent="0.25">
      <c r="A1774" s="46"/>
      <c r="B1774" s="46"/>
      <c r="C1774" s="46"/>
      <c r="D1774" s="46"/>
      <c r="E1774" s="46"/>
      <c r="F1774" s="46"/>
      <c r="G1774" s="46"/>
      <c r="H1774" s="46"/>
      <c r="J1774" s="16"/>
      <c r="K1774" s="16"/>
      <c r="L1774" s="16"/>
      <c r="M1774" s="11" t="str">
        <f t="shared" si="84"/>
        <v>AWAITING INPUT</v>
      </c>
      <c r="O1774" s="15"/>
      <c r="P1774" s="13" t="str">
        <f t="shared" si="86"/>
        <v>←</v>
      </c>
      <c r="Q1774" s="7" t="str" cm="1">
        <f t="array" ref="Q1774">_xlfn.IFS(M1774="ACTIVE","",M1774="LEAVER","ENTER DOL",M1774="LEAVER @ 31/03","ENTER DOL",M1774="OPT OUT","ENTER OPT OUT DATE",M1774="CAREER BREAK","ENTER START DATE OF CAREER BREAK",M1774="DEATH IN SERVICE","ENTER DATE OF DEATH",M1774="SWITCH TO PARTNERSHIP","ENTER SWITCH DATE",M1774="SWITCH TO ALPHA","ENTER SWITCH DATE",M1774="NEW JOINER","ENTER EMPLOYMENT START DATE",M1774="OPT IN","ENTER OPT IN DATE",M1774="NEW JOINER / LEAVER","ENTER START DATE AND DOL",M1774="NEW JOINER / OPT OUT","ENTER START DATE AND DATE OF OPT OUT",M1774="NEW JOINER / PARTNERSHIP","ENTER START DATE AND DATE OF SWITCH TO PARTNERSHIP",M1774="LEAVER FROM CAREER BREAK","ENTER DOL",M1774="LEAVER FROM OPT OUT","ENTER DOL",M1774="LEAVER FROM PARTNERSHIP","ENTER DOL",M1774="RETURN FROM CAREER BREAK","ENTER RETURN BACK DATE",M1774="INVALID COMBINATION","REVIEW INPUT",M1774="AWAITING INPUT","AWAITING INPUT",M1774="CONTINUOUS OPT OUT","",M1774="CONTINUOUS CAREER BREAK","",M1774="CONTINUOUS PARTNERSHIP","")</f>
        <v>AWAITING INPUT</v>
      </c>
      <c r="S1774" s="11" t="str">
        <f t="shared" si="85"/>
        <v/>
      </c>
    </row>
    <row r="1775" spans="1:19" ht="20.25" x14ac:dyDescent="0.25">
      <c r="A1775" s="46"/>
      <c r="B1775" s="46"/>
      <c r="C1775" s="46"/>
      <c r="D1775" s="46"/>
      <c r="E1775" s="46"/>
      <c r="F1775" s="46"/>
      <c r="G1775" s="46"/>
      <c r="H1775" s="46"/>
      <c r="J1775" s="16"/>
      <c r="K1775" s="16"/>
      <c r="L1775" s="16"/>
      <c r="M1775" s="11" t="str">
        <f t="shared" ref="M1775:M1838" si="87">IF(AND($J1775="ACTIVE",$K1775="ACTIVE",$L1775="A"),"ACTIVE",(IF(AND($J1775="ACTIVE",$K1775="INACTIVE",$L1775="B"),"LEAVER",(IF(AND($J1775="ACTIVE",$K1775="ACTIVE",$L1775="BE"),"LEAVER @ 31/03",(IF(AND($J1775="ACTIVE",$K1775="INACTIVE",$L1775="C"),"OPT OUT",(IF(AND($J1775="ACTIVE",$K1775="INACTIVE",$L1775="D"),"CAREER BREAK",(IF(AND($J1775="ACTIVE",$K1775="INACTIVE",$L1775="E"),"SWITCH TO PARTNERSHIP",(IF(AND($J1775="ACTIVE",$K1775="INACTIVE",$L1775="X"),"DEATH IN SERVICE",(IF(AND($J1775="INACTIVE",$K1775="ACTIVE",$L1775="F"),"SWITCH TO ALPHA",(IF(AND($J1775="INACTIVE",$K1775="ACTIVE",$L1775="G"),"NEW JOINER",(IF(AND($J1775="INACTIVE",$K1775="ACTIVE",$L1775="H"),"OPT IN",(IF(AND($J1775="INACTIVE",$K1775="ACTIVE",$L1775="I"),"RETURN FROM CAREER BREAK",(IF(AND($J1775="INACTIVE",$K1775="INACTIVE",$L1775="GB"),"NEW JOINER / LEAVER",(IF(AND($J1775="INACTIVE",$K1775="INACTIVE",$L1775="GO"),"NEW JOINER / OPT OUT",(IF(AND($J1775="INACTIVE",$K1775="INACTIVE",$L1775="GP"),"NEW JOINER / PARTNERSHIP",(IF(AND($J1775="INACTIVE",$K1775="INACTIVE",$L1775="BC"),"LEAVER FROM CAREER BREAK",(IF(AND($J1775="INACTIVE",$K1775="INACTIVE",$L1775="BO"),"LEAVER FROM OPT OUT",(IF(AND($J1775="INACTIVE",$K1775="INACTIVE",$L1775="BP"),"LEAVER FROM PARTNERSHIP",(IF(AND($J1775="INACTIVE",$K1775="INACTIVE",$L1775="J"),"CONTINUOUS OPT OUT",(IF(AND($J1775="INACTIVE",$K1775="INACTIVE",$L1775="K"),"CONTINUOUS CAREER BREAK",(IF(AND($J1775="INACTIVE",$K1775="INACTIVE",$L1775="L"),"CONTINUOUS PARTNERSHIP",(IF(AND($J1775="",$K1775="",$L1775=""),"AWAITING INPUT","INVALID COMBINATION")))))))))))))))))))))))))))))))))))))))))</f>
        <v>AWAITING INPUT</v>
      </c>
      <c r="O1775" s="15"/>
      <c r="P1775" s="13" t="str">
        <f t="shared" si="86"/>
        <v>←</v>
      </c>
      <c r="Q1775" s="7" t="str" cm="1">
        <f t="array" ref="Q1775">_xlfn.IFS(M1775="ACTIVE","",M1775="LEAVER","ENTER DOL",M1775="LEAVER @ 31/03","ENTER DOL",M1775="OPT OUT","ENTER OPT OUT DATE",M1775="CAREER BREAK","ENTER START DATE OF CAREER BREAK",M1775="DEATH IN SERVICE","ENTER DATE OF DEATH",M1775="SWITCH TO PARTNERSHIP","ENTER SWITCH DATE",M1775="SWITCH TO ALPHA","ENTER SWITCH DATE",M1775="NEW JOINER","ENTER EMPLOYMENT START DATE",M1775="OPT IN","ENTER OPT IN DATE",M1775="NEW JOINER / LEAVER","ENTER START DATE AND DOL",M1775="NEW JOINER / OPT OUT","ENTER START DATE AND DATE OF OPT OUT",M1775="NEW JOINER / PARTNERSHIP","ENTER START DATE AND DATE OF SWITCH TO PARTNERSHIP",M1775="LEAVER FROM CAREER BREAK","ENTER DOL",M1775="LEAVER FROM OPT OUT","ENTER DOL",M1775="LEAVER FROM PARTNERSHIP","ENTER DOL",M1775="RETURN FROM CAREER BREAK","ENTER RETURN BACK DATE",M1775="INVALID COMBINATION","REVIEW INPUT",M1775="AWAITING INPUT","AWAITING INPUT",M1775="CONTINUOUS OPT OUT","",M1775="CONTINUOUS CAREER BREAK","",M1775="CONTINUOUS PARTNERSHIP","")</f>
        <v>AWAITING INPUT</v>
      </c>
      <c r="S1775" s="11" t="str">
        <f t="shared" si="85"/>
        <v/>
      </c>
    </row>
    <row r="1776" spans="1:19" ht="20.25" x14ac:dyDescent="0.25">
      <c r="A1776" s="46"/>
      <c r="B1776" s="46"/>
      <c r="C1776" s="46"/>
      <c r="D1776" s="46"/>
      <c r="E1776" s="46"/>
      <c r="F1776" s="46"/>
      <c r="G1776" s="46"/>
      <c r="H1776" s="46"/>
      <c r="J1776" s="16"/>
      <c r="K1776" s="16"/>
      <c r="L1776" s="16"/>
      <c r="M1776" s="11" t="str">
        <f t="shared" si="87"/>
        <v>AWAITING INPUT</v>
      </c>
      <c r="O1776" s="15"/>
      <c r="P1776" s="13" t="str">
        <f t="shared" si="86"/>
        <v>←</v>
      </c>
      <c r="Q1776" s="7" t="str" cm="1">
        <f t="array" ref="Q1776">_xlfn.IFS(M1776="ACTIVE","",M1776="LEAVER","ENTER DOL",M1776="LEAVER @ 31/03","ENTER DOL",M1776="OPT OUT","ENTER OPT OUT DATE",M1776="CAREER BREAK","ENTER START DATE OF CAREER BREAK",M1776="DEATH IN SERVICE","ENTER DATE OF DEATH",M1776="SWITCH TO PARTNERSHIP","ENTER SWITCH DATE",M1776="SWITCH TO ALPHA","ENTER SWITCH DATE",M1776="NEW JOINER","ENTER EMPLOYMENT START DATE",M1776="OPT IN","ENTER OPT IN DATE",M1776="NEW JOINER / LEAVER","ENTER START DATE AND DOL",M1776="NEW JOINER / OPT OUT","ENTER START DATE AND DATE OF OPT OUT",M1776="NEW JOINER / PARTNERSHIP","ENTER START DATE AND DATE OF SWITCH TO PARTNERSHIP",M1776="LEAVER FROM CAREER BREAK","ENTER DOL",M1776="LEAVER FROM OPT OUT","ENTER DOL",M1776="LEAVER FROM PARTNERSHIP","ENTER DOL",M1776="RETURN FROM CAREER BREAK","ENTER RETURN BACK DATE",M1776="INVALID COMBINATION","REVIEW INPUT",M1776="AWAITING INPUT","AWAITING INPUT",M1776="CONTINUOUS OPT OUT","",M1776="CONTINUOUS CAREER BREAK","",M1776="CONTINUOUS PARTNERSHIP","")</f>
        <v>AWAITING INPUT</v>
      </c>
      <c r="S1776" s="11" t="str">
        <f t="shared" si="85"/>
        <v/>
      </c>
    </row>
    <row r="1777" spans="1:19" ht="20.25" x14ac:dyDescent="0.25">
      <c r="A1777" s="46"/>
      <c r="B1777" s="46"/>
      <c r="C1777" s="46"/>
      <c r="D1777" s="46"/>
      <c r="E1777" s="46"/>
      <c r="F1777" s="46"/>
      <c r="G1777" s="46"/>
      <c r="H1777" s="46"/>
      <c r="J1777" s="16"/>
      <c r="K1777" s="16"/>
      <c r="L1777" s="16"/>
      <c r="M1777" s="11" t="str">
        <f t="shared" si="87"/>
        <v>AWAITING INPUT</v>
      </c>
      <c r="O1777" s="15"/>
      <c r="P1777" s="13" t="str">
        <f t="shared" si="86"/>
        <v>←</v>
      </c>
      <c r="Q1777" s="7" t="str" cm="1">
        <f t="array" ref="Q1777">_xlfn.IFS(M1777="ACTIVE","",M1777="LEAVER","ENTER DOL",M1777="LEAVER @ 31/03","ENTER DOL",M1777="OPT OUT","ENTER OPT OUT DATE",M1777="CAREER BREAK","ENTER START DATE OF CAREER BREAK",M1777="DEATH IN SERVICE","ENTER DATE OF DEATH",M1777="SWITCH TO PARTNERSHIP","ENTER SWITCH DATE",M1777="SWITCH TO ALPHA","ENTER SWITCH DATE",M1777="NEW JOINER","ENTER EMPLOYMENT START DATE",M1777="OPT IN","ENTER OPT IN DATE",M1777="NEW JOINER / LEAVER","ENTER START DATE AND DOL",M1777="NEW JOINER / OPT OUT","ENTER START DATE AND DATE OF OPT OUT",M1777="NEW JOINER / PARTNERSHIP","ENTER START DATE AND DATE OF SWITCH TO PARTNERSHIP",M1777="LEAVER FROM CAREER BREAK","ENTER DOL",M1777="LEAVER FROM OPT OUT","ENTER DOL",M1777="LEAVER FROM PARTNERSHIP","ENTER DOL",M1777="RETURN FROM CAREER BREAK","ENTER RETURN BACK DATE",M1777="INVALID COMBINATION","REVIEW INPUT",M1777="AWAITING INPUT","AWAITING INPUT",M1777="CONTINUOUS OPT OUT","",M1777="CONTINUOUS CAREER BREAK","",M1777="CONTINUOUS PARTNERSHIP","")</f>
        <v>AWAITING INPUT</v>
      </c>
      <c r="S1777" s="11" t="str">
        <f t="shared" si="85"/>
        <v/>
      </c>
    </row>
    <row r="1778" spans="1:19" ht="20.25" x14ac:dyDescent="0.25">
      <c r="A1778" s="46"/>
      <c r="B1778" s="46"/>
      <c r="C1778" s="46"/>
      <c r="D1778" s="46"/>
      <c r="E1778" s="46"/>
      <c r="F1778" s="46"/>
      <c r="G1778" s="46"/>
      <c r="H1778" s="46"/>
      <c r="J1778" s="16"/>
      <c r="K1778" s="16"/>
      <c r="L1778" s="16"/>
      <c r="M1778" s="11" t="str">
        <f t="shared" si="87"/>
        <v>AWAITING INPUT</v>
      </c>
      <c r="O1778" s="15"/>
      <c r="P1778" s="13" t="str">
        <f t="shared" si="86"/>
        <v>←</v>
      </c>
      <c r="Q1778" s="7" t="str" cm="1">
        <f t="array" ref="Q1778">_xlfn.IFS(M1778="ACTIVE","",M1778="LEAVER","ENTER DOL",M1778="LEAVER @ 31/03","ENTER DOL",M1778="OPT OUT","ENTER OPT OUT DATE",M1778="CAREER BREAK","ENTER START DATE OF CAREER BREAK",M1778="DEATH IN SERVICE","ENTER DATE OF DEATH",M1778="SWITCH TO PARTNERSHIP","ENTER SWITCH DATE",M1778="SWITCH TO ALPHA","ENTER SWITCH DATE",M1778="NEW JOINER","ENTER EMPLOYMENT START DATE",M1778="OPT IN","ENTER OPT IN DATE",M1778="NEW JOINER / LEAVER","ENTER START DATE AND DOL",M1778="NEW JOINER / OPT OUT","ENTER START DATE AND DATE OF OPT OUT",M1778="NEW JOINER / PARTNERSHIP","ENTER START DATE AND DATE OF SWITCH TO PARTNERSHIP",M1778="LEAVER FROM CAREER BREAK","ENTER DOL",M1778="LEAVER FROM OPT OUT","ENTER DOL",M1778="LEAVER FROM PARTNERSHIP","ENTER DOL",M1778="RETURN FROM CAREER BREAK","ENTER RETURN BACK DATE",M1778="INVALID COMBINATION","REVIEW INPUT",M1778="AWAITING INPUT","AWAITING INPUT",M1778="CONTINUOUS OPT OUT","",M1778="CONTINUOUS CAREER BREAK","",M1778="CONTINUOUS PARTNERSHIP","")</f>
        <v>AWAITING INPUT</v>
      </c>
      <c r="S1778" s="11" t="str">
        <f t="shared" si="85"/>
        <v/>
      </c>
    </row>
    <row r="1779" spans="1:19" ht="20.25" x14ac:dyDescent="0.25">
      <c r="A1779" s="46"/>
      <c r="B1779" s="46"/>
      <c r="C1779" s="46"/>
      <c r="D1779" s="46"/>
      <c r="E1779" s="46"/>
      <c r="F1779" s="46"/>
      <c r="G1779" s="46"/>
      <c r="H1779" s="46"/>
      <c r="J1779" s="16"/>
      <c r="K1779" s="16"/>
      <c r="L1779" s="16"/>
      <c r="M1779" s="11" t="str">
        <f t="shared" si="87"/>
        <v>AWAITING INPUT</v>
      </c>
      <c r="O1779" s="15"/>
      <c r="P1779" s="13" t="str">
        <f t="shared" si="86"/>
        <v>←</v>
      </c>
      <c r="Q1779" s="7" t="str" cm="1">
        <f t="array" ref="Q1779">_xlfn.IFS(M1779="ACTIVE","",M1779="LEAVER","ENTER DOL",M1779="LEAVER @ 31/03","ENTER DOL",M1779="OPT OUT","ENTER OPT OUT DATE",M1779="CAREER BREAK","ENTER START DATE OF CAREER BREAK",M1779="DEATH IN SERVICE","ENTER DATE OF DEATH",M1779="SWITCH TO PARTNERSHIP","ENTER SWITCH DATE",M1779="SWITCH TO ALPHA","ENTER SWITCH DATE",M1779="NEW JOINER","ENTER EMPLOYMENT START DATE",M1779="OPT IN","ENTER OPT IN DATE",M1779="NEW JOINER / LEAVER","ENTER START DATE AND DOL",M1779="NEW JOINER / OPT OUT","ENTER START DATE AND DATE OF OPT OUT",M1779="NEW JOINER / PARTNERSHIP","ENTER START DATE AND DATE OF SWITCH TO PARTNERSHIP",M1779="LEAVER FROM CAREER BREAK","ENTER DOL",M1779="LEAVER FROM OPT OUT","ENTER DOL",M1779="LEAVER FROM PARTNERSHIP","ENTER DOL",M1779="RETURN FROM CAREER BREAK","ENTER RETURN BACK DATE",M1779="INVALID COMBINATION","REVIEW INPUT",M1779="AWAITING INPUT","AWAITING INPUT",M1779="CONTINUOUS OPT OUT","",M1779="CONTINUOUS CAREER BREAK","",M1779="CONTINUOUS PARTNERSHIP","")</f>
        <v>AWAITING INPUT</v>
      </c>
      <c r="S1779" s="11" t="str">
        <f t="shared" si="85"/>
        <v/>
      </c>
    </row>
    <row r="1780" spans="1:19" ht="20.25" x14ac:dyDescent="0.25">
      <c r="A1780" s="46"/>
      <c r="B1780" s="46"/>
      <c r="C1780" s="46"/>
      <c r="D1780" s="46"/>
      <c r="E1780" s="46"/>
      <c r="F1780" s="46"/>
      <c r="G1780" s="46"/>
      <c r="H1780" s="46"/>
      <c r="J1780" s="16"/>
      <c r="K1780" s="16"/>
      <c r="L1780" s="16"/>
      <c r="M1780" s="11" t="str">
        <f t="shared" si="87"/>
        <v>AWAITING INPUT</v>
      </c>
      <c r="O1780" s="15"/>
      <c r="P1780" s="13" t="str">
        <f t="shared" si="86"/>
        <v>←</v>
      </c>
      <c r="Q1780" s="7" t="str" cm="1">
        <f t="array" ref="Q1780">_xlfn.IFS(M1780="ACTIVE","",M1780="LEAVER","ENTER DOL",M1780="LEAVER @ 31/03","ENTER DOL",M1780="OPT OUT","ENTER OPT OUT DATE",M1780="CAREER BREAK","ENTER START DATE OF CAREER BREAK",M1780="DEATH IN SERVICE","ENTER DATE OF DEATH",M1780="SWITCH TO PARTNERSHIP","ENTER SWITCH DATE",M1780="SWITCH TO ALPHA","ENTER SWITCH DATE",M1780="NEW JOINER","ENTER EMPLOYMENT START DATE",M1780="OPT IN","ENTER OPT IN DATE",M1780="NEW JOINER / LEAVER","ENTER START DATE AND DOL",M1780="NEW JOINER / OPT OUT","ENTER START DATE AND DATE OF OPT OUT",M1780="NEW JOINER / PARTNERSHIP","ENTER START DATE AND DATE OF SWITCH TO PARTNERSHIP",M1780="LEAVER FROM CAREER BREAK","ENTER DOL",M1780="LEAVER FROM OPT OUT","ENTER DOL",M1780="LEAVER FROM PARTNERSHIP","ENTER DOL",M1780="RETURN FROM CAREER BREAK","ENTER RETURN BACK DATE",M1780="INVALID COMBINATION","REVIEW INPUT",M1780="AWAITING INPUT","AWAITING INPUT",M1780="CONTINUOUS OPT OUT","",M1780="CONTINUOUS CAREER BREAK","",M1780="CONTINUOUS PARTNERSHIP","")</f>
        <v>AWAITING INPUT</v>
      </c>
      <c r="S1780" s="11" t="str">
        <f t="shared" si="85"/>
        <v/>
      </c>
    </row>
    <row r="1781" spans="1:19" ht="20.25" x14ac:dyDescent="0.25">
      <c r="A1781" s="46"/>
      <c r="B1781" s="46"/>
      <c r="C1781" s="46"/>
      <c r="D1781" s="46"/>
      <c r="E1781" s="46"/>
      <c r="F1781" s="46"/>
      <c r="G1781" s="46"/>
      <c r="H1781" s="46"/>
      <c r="J1781" s="16"/>
      <c r="K1781" s="16"/>
      <c r="L1781" s="16"/>
      <c r="M1781" s="11" t="str">
        <f t="shared" si="87"/>
        <v>AWAITING INPUT</v>
      </c>
      <c r="O1781" s="15"/>
      <c r="P1781" s="13" t="str">
        <f t="shared" si="86"/>
        <v>←</v>
      </c>
      <c r="Q1781" s="7" t="str" cm="1">
        <f t="array" ref="Q1781">_xlfn.IFS(M1781="ACTIVE","",M1781="LEAVER","ENTER DOL",M1781="LEAVER @ 31/03","ENTER DOL",M1781="OPT OUT","ENTER OPT OUT DATE",M1781="CAREER BREAK","ENTER START DATE OF CAREER BREAK",M1781="DEATH IN SERVICE","ENTER DATE OF DEATH",M1781="SWITCH TO PARTNERSHIP","ENTER SWITCH DATE",M1781="SWITCH TO ALPHA","ENTER SWITCH DATE",M1781="NEW JOINER","ENTER EMPLOYMENT START DATE",M1781="OPT IN","ENTER OPT IN DATE",M1781="NEW JOINER / LEAVER","ENTER START DATE AND DOL",M1781="NEW JOINER / OPT OUT","ENTER START DATE AND DATE OF OPT OUT",M1781="NEW JOINER / PARTNERSHIP","ENTER START DATE AND DATE OF SWITCH TO PARTNERSHIP",M1781="LEAVER FROM CAREER BREAK","ENTER DOL",M1781="LEAVER FROM OPT OUT","ENTER DOL",M1781="LEAVER FROM PARTNERSHIP","ENTER DOL",M1781="RETURN FROM CAREER BREAK","ENTER RETURN BACK DATE",M1781="INVALID COMBINATION","REVIEW INPUT",M1781="AWAITING INPUT","AWAITING INPUT",M1781="CONTINUOUS OPT OUT","",M1781="CONTINUOUS CAREER BREAK","",M1781="CONTINUOUS PARTNERSHIP","")</f>
        <v>AWAITING INPUT</v>
      </c>
      <c r="S1781" s="11" t="str">
        <f t="shared" si="85"/>
        <v/>
      </c>
    </row>
    <row r="1782" spans="1:19" ht="20.25" x14ac:dyDescent="0.25">
      <c r="A1782" s="46"/>
      <c r="B1782" s="46"/>
      <c r="C1782" s="46"/>
      <c r="D1782" s="46"/>
      <c r="E1782" s="46"/>
      <c r="F1782" s="46"/>
      <c r="G1782" s="46"/>
      <c r="H1782" s="46"/>
      <c r="J1782" s="16"/>
      <c r="K1782" s="16"/>
      <c r="L1782" s="16"/>
      <c r="M1782" s="11" t="str">
        <f t="shared" si="87"/>
        <v>AWAITING INPUT</v>
      </c>
      <c r="O1782" s="15"/>
      <c r="P1782" s="13" t="str">
        <f t="shared" si="86"/>
        <v>←</v>
      </c>
      <c r="Q1782" s="7" t="str" cm="1">
        <f t="array" ref="Q1782">_xlfn.IFS(M1782="ACTIVE","",M1782="LEAVER","ENTER DOL",M1782="LEAVER @ 31/03","ENTER DOL",M1782="OPT OUT","ENTER OPT OUT DATE",M1782="CAREER BREAK","ENTER START DATE OF CAREER BREAK",M1782="DEATH IN SERVICE","ENTER DATE OF DEATH",M1782="SWITCH TO PARTNERSHIP","ENTER SWITCH DATE",M1782="SWITCH TO ALPHA","ENTER SWITCH DATE",M1782="NEW JOINER","ENTER EMPLOYMENT START DATE",M1782="OPT IN","ENTER OPT IN DATE",M1782="NEW JOINER / LEAVER","ENTER START DATE AND DOL",M1782="NEW JOINER / OPT OUT","ENTER START DATE AND DATE OF OPT OUT",M1782="NEW JOINER / PARTNERSHIP","ENTER START DATE AND DATE OF SWITCH TO PARTNERSHIP",M1782="LEAVER FROM CAREER BREAK","ENTER DOL",M1782="LEAVER FROM OPT OUT","ENTER DOL",M1782="LEAVER FROM PARTNERSHIP","ENTER DOL",M1782="RETURN FROM CAREER BREAK","ENTER RETURN BACK DATE",M1782="INVALID COMBINATION","REVIEW INPUT",M1782="AWAITING INPUT","AWAITING INPUT",M1782="CONTINUOUS OPT OUT","",M1782="CONTINUOUS CAREER BREAK","",M1782="CONTINUOUS PARTNERSHIP","")</f>
        <v>AWAITING INPUT</v>
      </c>
      <c r="S1782" s="11" t="str">
        <f t="shared" si="85"/>
        <v/>
      </c>
    </row>
    <row r="1783" spans="1:19" ht="20.25" x14ac:dyDescent="0.25">
      <c r="A1783" s="46"/>
      <c r="B1783" s="46"/>
      <c r="C1783" s="46"/>
      <c r="D1783" s="46"/>
      <c r="E1783" s="46"/>
      <c r="F1783" s="46"/>
      <c r="G1783" s="46"/>
      <c r="H1783" s="46"/>
      <c r="J1783" s="16"/>
      <c r="K1783" s="16"/>
      <c r="L1783" s="16"/>
      <c r="M1783" s="11" t="str">
        <f t="shared" si="87"/>
        <v>AWAITING INPUT</v>
      </c>
      <c r="O1783" s="15"/>
      <c r="P1783" s="13" t="str">
        <f t="shared" si="86"/>
        <v>←</v>
      </c>
      <c r="Q1783" s="7" t="str" cm="1">
        <f t="array" ref="Q1783">_xlfn.IFS(M1783="ACTIVE","",M1783="LEAVER","ENTER DOL",M1783="LEAVER @ 31/03","ENTER DOL",M1783="OPT OUT","ENTER OPT OUT DATE",M1783="CAREER BREAK","ENTER START DATE OF CAREER BREAK",M1783="DEATH IN SERVICE","ENTER DATE OF DEATH",M1783="SWITCH TO PARTNERSHIP","ENTER SWITCH DATE",M1783="SWITCH TO ALPHA","ENTER SWITCH DATE",M1783="NEW JOINER","ENTER EMPLOYMENT START DATE",M1783="OPT IN","ENTER OPT IN DATE",M1783="NEW JOINER / LEAVER","ENTER START DATE AND DOL",M1783="NEW JOINER / OPT OUT","ENTER START DATE AND DATE OF OPT OUT",M1783="NEW JOINER / PARTNERSHIP","ENTER START DATE AND DATE OF SWITCH TO PARTNERSHIP",M1783="LEAVER FROM CAREER BREAK","ENTER DOL",M1783="LEAVER FROM OPT OUT","ENTER DOL",M1783="LEAVER FROM PARTNERSHIP","ENTER DOL",M1783="RETURN FROM CAREER BREAK","ENTER RETURN BACK DATE",M1783="INVALID COMBINATION","REVIEW INPUT",M1783="AWAITING INPUT","AWAITING INPUT",M1783="CONTINUOUS OPT OUT","",M1783="CONTINUOUS CAREER BREAK","",M1783="CONTINUOUS PARTNERSHIP","")</f>
        <v>AWAITING INPUT</v>
      </c>
      <c r="S1783" s="11" t="str">
        <f t="shared" si="85"/>
        <v/>
      </c>
    </row>
    <row r="1784" spans="1:19" ht="20.25" x14ac:dyDescent="0.25">
      <c r="A1784" s="46"/>
      <c r="B1784" s="46"/>
      <c r="C1784" s="46"/>
      <c r="D1784" s="46"/>
      <c r="E1784" s="46"/>
      <c r="F1784" s="46"/>
      <c r="G1784" s="46"/>
      <c r="H1784" s="46"/>
      <c r="J1784" s="16"/>
      <c r="K1784" s="16"/>
      <c r="L1784" s="16"/>
      <c r="M1784" s="11" t="str">
        <f t="shared" si="87"/>
        <v>AWAITING INPUT</v>
      </c>
      <c r="O1784" s="15"/>
      <c r="P1784" s="13" t="str">
        <f t="shared" si="86"/>
        <v>←</v>
      </c>
      <c r="Q1784" s="7" t="str" cm="1">
        <f t="array" ref="Q1784">_xlfn.IFS(M1784="ACTIVE","",M1784="LEAVER","ENTER DOL",M1784="LEAVER @ 31/03","ENTER DOL",M1784="OPT OUT","ENTER OPT OUT DATE",M1784="CAREER BREAK","ENTER START DATE OF CAREER BREAK",M1784="DEATH IN SERVICE","ENTER DATE OF DEATH",M1784="SWITCH TO PARTNERSHIP","ENTER SWITCH DATE",M1784="SWITCH TO ALPHA","ENTER SWITCH DATE",M1784="NEW JOINER","ENTER EMPLOYMENT START DATE",M1784="OPT IN","ENTER OPT IN DATE",M1784="NEW JOINER / LEAVER","ENTER START DATE AND DOL",M1784="NEW JOINER / OPT OUT","ENTER START DATE AND DATE OF OPT OUT",M1784="NEW JOINER / PARTNERSHIP","ENTER START DATE AND DATE OF SWITCH TO PARTNERSHIP",M1784="LEAVER FROM CAREER BREAK","ENTER DOL",M1784="LEAVER FROM OPT OUT","ENTER DOL",M1784="LEAVER FROM PARTNERSHIP","ENTER DOL",M1784="RETURN FROM CAREER BREAK","ENTER RETURN BACK DATE",M1784="INVALID COMBINATION","REVIEW INPUT",M1784="AWAITING INPUT","AWAITING INPUT",M1784="CONTINUOUS OPT OUT","",M1784="CONTINUOUS CAREER BREAK","",M1784="CONTINUOUS PARTNERSHIP","")</f>
        <v>AWAITING INPUT</v>
      </c>
      <c r="S1784" s="11" t="str">
        <f t="shared" si="85"/>
        <v/>
      </c>
    </row>
    <row r="1785" spans="1:19" ht="20.25" x14ac:dyDescent="0.25">
      <c r="A1785" s="46"/>
      <c r="B1785" s="46"/>
      <c r="C1785" s="46"/>
      <c r="D1785" s="46"/>
      <c r="E1785" s="46"/>
      <c r="F1785" s="46"/>
      <c r="G1785" s="46"/>
      <c r="H1785" s="46"/>
      <c r="J1785" s="16"/>
      <c r="K1785" s="16"/>
      <c r="L1785" s="16"/>
      <c r="M1785" s="11" t="str">
        <f t="shared" si="87"/>
        <v>AWAITING INPUT</v>
      </c>
      <c r="O1785" s="15"/>
      <c r="P1785" s="13" t="str">
        <f t="shared" si="86"/>
        <v>←</v>
      </c>
      <c r="Q1785" s="7" t="str" cm="1">
        <f t="array" ref="Q1785">_xlfn.IFS(M1785="ACTIVE","",M1785="LEAVER","ENTER DOL",M1785="LEAVER @ 31/03","ENTER DOL",M1785="OPT OUT","ENTER OPT OUT DATE",M1785="CAREER BREAK","ENTER START DATE OF CAREER BREAK",M1785="DEATH IN SERVICE","ENTER DATE OF DEATH",M1785="SWITCH TO PARTNERSHIP","ENTER SWITCH DATE",M1785="SWITCH TO ALPHA","ENTER SWITCH DATE",M1785="NEW JOINER","ENTER EMPLOYMENT START DATE",M1785="OPT IN","ENTER OPT IN DATE",M1785="NEW JOINER / LEAVER","ENTER START DATE AND DOL",M1785="NEW JOINER / OPT OUT","ENTER START DATE AND DATE OF OPT OUT",M1785="NEW JOINER / PARTNERSHIP","ENTER START DATE AND DATE OF SWITCH TO PARTNERSHIP",M1785="LEAVER FROM CAREER BREAK","ENTER DOL",M1785="LEAVER FROM OPT OUT","ENTER DOL",M1785="LEAVER FROM PARTNERSHIP","ENTER DOL",M1785="RETURN FROM CAREER BREAK","ENTER RETURN BACK DATE",M1785="INVALID COMBINATION","REVIEW INPUT",M1785="AWAITING INPUT","AWAITING INPUT",M1785="CONTINUOUS OPT OUT","",M1785="CONTINUOUS CAREER BREAK","",M1785="CONTINUOUS PARTNERSHIP","")</f>
        <v>AWAITING INPUT</v>
      </c>
      <c r="S1785" s="11" t="str">
        <f t="shared" si="85"/>
        <v/>
      </c>
    </row>
    <row r="1786" spans="1:19" ht="20.25" x14ac:dyDescent="0.25">
      <c r="A1786" s="46"/>
      <c r="B1786" s="46"/>
      <c r="C1786" s="46"/>
      <c r="D1786" s="46"/>
      <c r="E1786" s="46"/>
      <c r="F1786" s="46"/>
      <c r="G1786" s="46"/>
      <c r="H1786" s="46"/>
      <c r="J1786" s="16"/>
      <c r="K1786" s="16"/>
      <c r="L1786" s="16"/>
      <c r="M1786" s="11" t="str">
        <f t="shared" si="87"/>
        <v>AWAITING INPUT</v>
      </c>
      <c r="O1786" s="15"/>
      <c r="P1786" s="13" t="str">
        <f t="shared" si="86"/>
        <v>←</v>
      </c>
      <c r="Q1786" s="7" t="str" cm="1">
        <f t="array" ref="Q1786">_xlfn.IFS(M1786="ACTIVE","",M1786="LEAVER","ENTER DOL",M1786="LEAVER @ 31/03","ENTER DOL",M1786="OPT OUT","ENTER OPT OUT DATE",M1786="CAREER BREAK","ENTER START DATE OF CAREER BREAK",M1786="DEATH IN SERVICE","ENTER DATE OF DEATH",M1786="SWITCH TO PARTNERSHIP","ENTER SWITCH DATE",M1786="SWITCH TO ALPHA","ENTER SWITCH DATE",M1786="NEW JOINER","ENTER EMPLOYMENT START DATE",M1786="OPT IN","ENTER OPT IN DATE",M1786="NEW JOINER / LEAVER","ENTER START DATE AND DOL",M1786="NEW JOINER / OPT OUT","ENTER START DATE AND DATE OF OPT OUT",M1786="NEW JOINER / PARTNERSHIP","ENTER START DATE AND DATE OF SWITCH TO PARTNERSHIP",M1786="LEAVER FROM CAREER BREAK","ENTER DOL",M1786="LEAVER FROM OPT OUT","ENTER DOL",M1786="LEAVER FROM PARTNERSHIP","ENTER DOL",M1786="RETURN FROM CAREER BREAK","ENTER RETURN BACK DATE",M1786="INVALID COMBINATION","REVIEW INPUT",M1786="AWAITING INPUT","AWAITING INPUT",M1786="CONTINUOUS OPT OUT","",M1786="CONTINUOUS CAREER BREAK","",M1786="CONTINUOUS PARTNERSHIP","")</f>
        <v>AWAITING INPUT</v>
      </c>
      <c r="S1786" s="11" t="str">
        <f t="shared" si="85"/>
        <v/>
      </c>
    </row>
    <row r="1787" spans="1:19" ht="20.25" x14ac:dyDescent="0.25">
      <c r="A1787" s="46"/>
      <c r="B1787" s="46"/>
      <c r="C1787" s="46"/>
      <c r="D1787" s="46"/>
      <c r="E1787" s="46"/>
      <c r="F1787" s="46"/>
      <c r="G1787" s="46"/>
      <c r="H1787" s="46"/>
      <c r="J1787" s="16"/>
      <c r="K1787" s="16"/>
      <c r="L1787" s="16"/>
      <c r="M1787" s="11" t="str">
        <f t="shared" si="87"/>
        <v>AWAITING INPUT</v>
      </c>
      <c r="O1787" s="15"/>
      <c r="P1787" s="13" t="str">
        <f t="shared" si="86"/>
        <v>←</v>
      </c>
      <c r="Q1787" s="7" t="str" cm="1">
        <f t="array" ref="Q1787">_xlfn.IFS(M1787="ACTIVE","",M1787="LEAVER","ENTER DOL",M1787="LEAVER @ 31/03","ENTER DOL",M1787="OPT OUT","ENTER OPT OUT DATE",M1787="CAREER BREAK","ENTER START DATE OF CAREER BREAK",M1787="DEATH IN SERVICE","ENTER DATE OF DEATH",M1787="SWITCH TO PARTNERSHIP","ENTER SWITCH DATE",M1787="SWITCH TO ALPHA","ENTER SWITCH DATE",M1787="NEW JOINER","ENTER EMPLOYMENT START DATE",M1787="OPT IN","ENTER OPT IN DATE",M1787="NEW JOINER / LEAVER","ENTER START DATE AND DOL",M1787="NEW JOINER / OPT OUT","ENTER START DATE AND DATE OF OPT OUT",M1787="NEW JOINER / PARTNERSHIP","ENTER START DATE AND DATE OF SWITCH TO PARTNERSHIP",M1787="LEAVER FROM CAREER BREAK","ENTER DOL",M1787="LEAVER FROM OPT OUT","ENTER DOL",M1787="LEAVER FROM PARTNERSHIP","ENTER DOL",M1787="RETURN FROM CAREER BREAK","ENTER RETURN BACK DATE",M1787="INVALID COMBINATION","REVIEW INPUT",M1787="AWAITING INPUT","AWAITING INPUT",M1787="CONTINUOUS OPT OUT","",M1787="CONTINUOUS CAREER BREAK","",M1787="CONTINUOUS PARTNERSHIP","")</f>
        <v>AWAITING INPUT</v>
      </c>
      <c r="S1787" s="11" t="str">
        <f t="shared" si="85"/>
        <v/>
      </c>
    </row>
    <row r="1788" spans="1:19" ht="20.25" x14ac:dyDescent="0.25">
      <c r="A1788" s="46"/>
      <c r="B1788" s="46"/>
      <c r="C1788" s="46"/>
      <c r="D1788" s="46"/>
      <c r="E1788" s="46"/>
      <c r="F1788" s="46"/>
      <c r="G1788" s="46"/>
      <c r="H1788" s="46"/>
      <c r="J1788" s="16"/>
      <c r="K1788" s="16"/>
      <c r="L1788" s="16"/>
      <c r="M1788" s="11" t="str">
        <f t="shared" si="87"/>
        <v>AWAITING INPUT</v>
      </c>
      <c r="O1788" s="15"/>
      <c r="P1788" s="13" t="str">
        <f t="shared" si="86"/>
        <v>←</v>
      </c>
      <c r="Q1788" s="7" t="str" cm="1">
        <f t="array" ref="Q1788">_xlfn.IFS(M1788="ACTIVE","",M1788="LEAVER","ENTER DOL",M1788="LEAVER @ 31/03","ENTER DOL",M1788="OPT OUT","ENTER OPT OUT DATE",M1788="CAREER BREAK","ENTER START DATE OF CAREER BREAK",M1788="DEATH IN SERVICE","ENTER DATE OF DEATH",M1788="SWITCH TO PARTNERSHIP","ENTER SWITCH DATE",M1788="SWITCH TO ALPHA","ENTER SWITCH DATE",M1788="NEW JOINER","ENTER EMPLOYMENT START DATE",M1788="OPT IN","ENTER OPT IN DATE",M1788="NEW JOINER / LEAVER","ENTER START DATE AND DOL",M1788="NEW JOINER / OPT OUT","ENTER START DATE AND DATE OF OPT OUT",M1788="NEW JOINER / PARTNERSHIP","ENTER START DATE AND DATE OF SWITCH TO PARTNERSHIP",M1788="LEAVER FROM CAREER BREAK","ENTER DOL",M1788="LEAVER FROM OPT OUT","ENTER DOL",M1788="LEAVER FROM PARTNERSHIP","ENTER DOL",M1788="RETURN FROM CAREER BREAK","ENTER RETURN BACK DATE",M1788="INVALID COMBINATION","REVIEW INPUT",M1788="AWAITING INPUT","AWAITING INPUT",M1788="CONTINUOUS OPT OUT","",M1788="CONTINUOUS CAREER BREAK","",M1788="CONTINUOUS PARTNERSHIP","")</f>
        <v>AWAITING INPUT</v>
      </c>
      <c r="S1788" s="11" t="str">
        <f t="shared" si="85"/>
        <v/>
      </c>
    </row>
    <row r="1789" spans="1:19" ht="20.25" x14ac:dyDescent="0.25">
      <c r="A1789" s="46"/>
      <c r="B1789" s="46"/>
      <c r="C1789" s="46"/>
      <c r="D1789" s="46"/>
      <c r="E1789" s="46"/>
      <c r="F1789" s="46"/>
      <c r="G1789" s="46"/>
      <c r="H1789" s="46"/>
      <c r="J1789" s="16"/>
      <c r="K1789" s="16"/>
      <c r="L1789" s="16"/>
      <c r="M1789" s="11" t="str">
        <f t="shared" si="87"/>
        <v>AWAITING INPUT</v>
      </c>
      <c r="O1789" s="15"/>
      <c r="P1789" s="13" t="str">
        <f t="shared" si="86"/>
        <v>←</v>
      </c>
      <c r="Q1789" s="7" t="str" cm="1">
        <f t="array" ref="Q1789">_xlfn.IFS(M1789="ACTIVE","",M1789="LEAVER","ENTER DOL",M1789="LEAVER @ 31/03","ENTER DOL",M1789="OPT OUT","ENTER OPT OUT DATE",M1789="CAREER BREAK","ENTER START DATE OF CAREER BREAK",M1789="DEATH IN SERVICE","ENTER DATE OF DEATH",M1789="SWITCH TO PARTNERSHIP","ENTER SWITCH DATE",M1789="SWITCH TO ALPHA","ENTER SWITCH DATE",M1789="NEW JOINER","ENTER EMPLOYMENT START DATE",M1789="OPT IN","ENTER OPT IN DATE",M1789="NEW JOINER / LEAVER","ENTER START DATE AND DOL",M1789="NEW JOINER / OPT OUT","ENTER START DATE AND DATE OF OPT OUT",M1789="NEW JOINER / PARTNERSHIP","ENTER START DATE AND DATE OF SWITCH TO PARTNERSHIP",M1789="LEAVER FROM CAREER BREAK","ENTER DOL",M1789="LEAVER FROM OPT OUT","ENTER DOL",M1789="LEAVER FROM PARTNERSHIP","ENTER DOL",M1789="RETURN FROM CAREER BREAK","ENTER RETURN BACK DATE",M1789="INVALID COMBINATION","REVIEW INPUT",M1789="AWAITING INPUT","AWAITING INPUT",M1789="CONTINUOUS OPT OUT","",M1789="CONTINUOUS CAREER BREAK","",M1789="CONTINUOUS PARTNERSHIP","")</f>
        <v>AWAITING INPUT</v>
      </c>
      <c r="S1789" s="11" t="str">
        <f t="shared" si="85"/>
        <v/>
      </c>
    </row>
    <row r="1790" spans="1:19" ht="20.25" x14ac:dyDescent="0.25">
      <c r="A1790" s="46"/>
      <c r="B1790" s="46"/>
      <c r="C1790" s="46"/>
      <c r="D1790" s="46"/>
      <c r="E1790" s="46"/>
      <c r="F1790" s="46"/>
      <c r="G1790" s="46"/>
      <c r="H1790" s="46"/>
      <c r="J1790" s="16"/>
      <c r="K1790" s="16"/>
      <c r="L1790" s="16"/>
      <c r="M1790" s="11" t="str">
        <f t="shared" si="87"/>
        <v>AWAITING INPUT</v>
      </c>
      <c r="O1790" s="15"/>
      <c r="P1790" s="13" t="str">
        <f t="shared" si="86"/>
        <v>←</v>
      </c>
      <c r="Q1790" s="7" t="str" cm="1">
        <f t="array" ref="Q1790">_xlfn.IFS(M1790="ACTIVE","",M1790="LEAVER","ENTER DOL",M1790="LEAVER @ 31/03","ENTER DOL",M1790="OPT OUT","ENTER OPT OUT DATE",M1790="CAREER BREAK","ENTER START DATE OF CAREER BREAK",M1790="DEATH IN SERVICE","ENTER DATE OF DEATH",M1790="SWITCH TO PARTNERSHIP","ENTER SWITCH DATE",M1790="SWITCH TO ALPHA","ENTER SWITCH DATE",M1790="NEW JOINER","ENTER EMPLOYMENT START DATE",M1790="OPT IN","ENTER OPT IN DATE",M1790="NEW JOINER / LEAVER","ENTER START DATE AND DOL",M1790="NEW JOINER / OPT OUT","ENTER START DATE AND DATE OF OPT OUT",M1790="NEW JOINER / PARTNERSHIP","ENTER START DATE AND DATE OF SWITCH TO PARTNERSHIP",M1790="LEAVER FROM CAREER BREAK","ENTER DOL",M1790="LEAVER FROM OPT OUT","ENTER DOL",M1790="LEAVER FROM PARTNERSHIP","ENTER DOL",M1790="RETURN FROM CAREER BREAK","ENTER RETURN BACK DATE",M1790="INVALID COMBINATION","REVIEW INPUT",M1790="AWAITING INPUT","AWAITING INPUT",M1790="CONTINUOUS OPT OUT","",M1790="CONTINUOUS CAREER BREAK","",M1790="CONTINUOUS PARTNERSHIP","")</f>
        <v>AWAITING INPUT</v>
      </c>
      <c r="S1790" s="11" t="str">
        <f t="shared" si="85"/>
        <v/>
      </c>
    </row>
    <row r="1791" spans="1:19" ht="20.25" x14ac:dyDescent="0.25">
      <c r="A1791" s="46"/>
      <c r="B1791" s="46"/>
      <c r="C1791" s="46"/>
      <c r="D1791" s="46"/>
      <c r="E1791" s="46"/>
      <c r="F1791" s="46"/>
      <c r="G1791" s="46"/>
      <c r="H1791" s="46"/>
      <c r="J1791" s="16"/>
      <c r="K1791" s="16"/>
      <c r="L1791" s="16"/>
      <c r="M1791" s="11" t="str">
        <f t="shared" si="87"/>
        <v>AWAITING INPUT</v>
      </c>
      <c r="O1791" s="15"/>
      <c r="P1791" s="13" t="str">
        <f t="shared" si="86"/>
        <v>←</v>
      </c>
      <c r="Q1791" s="7" t="str" cm="1">
        <f t="array" ref="Q1791">_xlfn.IFS(M1791="ACTIVE","",M1791="LEAVER","ENTER DOL",M1791="LEAVER @ 31/03","ENTER DOL",M1791="OPT OUT","ENTER OPT OUT DATE",M1791="CAREER BREAK","ENTER START DATE OF CAREER BREAK",M1791="DEATH IN SERVICE","ENTER DATE OF DEATH",M1791="SWITCH TO PARTNERSHIP","ENTER SWITCH DATE",M1791="SWITCH TO ALPHA","ENTER SWITCH DATE",M1791="NEW JOINER","ENTER EMPLOYMENT START DATE",M1791="OPT IN","ENTER OPT IN DATE",M1791="NEW JOINER / LEAVER","ENTER START DATE AND DOL",M1791="NEW JOINER / OPT OUT","ENTER START DATE AND DATE OF OPT OUT",M1791="NEW JOINER / PARTNERSHIP","ENTER START DATE AND DATE OF SWITCH TO PARTNERSHIP",M1791="LEAVER FROM CAREER BREAK","ENTER DOL",M1791="LEAVER FROM OPT OUT","ENTER DOL",M1791="LEAVER FROM PARTNERSHIP","ENTER DOL",M1791="RETURN FROM CAREER BREAK","ENTER RETURN BACK DATE",M1791="INVALID COMBINATION","REVIEW INPUT",M1791="AWAITING INPUT","AWAITING INPUT",M1791="CONTINUOUS OPT OUT","",M1791="CONTINUOUS CAREER BREAK","",M1791="CONTINUOUS PARTNERSHIP","")</f>
        <v>AWAITING INPUT</v>
      </c>
      <c r="S1791" s="11" t="str">
        <f t="shared" si="85"/>
        <v/>
      </c>
    </row>
    <row r="1792" spans="1:19" ht="20.25" x14ac:dyDescent="0.25">
      <c r="A1792" s="46"/>
      <c r="B1792" s="46"/>
      <c r="C1792" s="46"/>
      <c r="D1792" s="46"/>
      <c r="E1792" s="46"/>
      <c r="F1792" s="46"/>
      <c r="G1792" s="46"/>
      <c r="H1792" s="46"/>
      <c r="J1792" s="16"/>
      <c r="K1792" s="16"/>
      <c r="L1792" s="16"/>
      <c r="M1792" s="11" t="str">
        <f t="shared" si="87"/>
        <v>AWAITING INPUT</v>
      </c>
      <c r="O1792" s="15"/>
      <c r="P1792" s="13" t="str">
        <f t="shared" si="86"/>
        <v>←</v>
      </c>
      <c r="Q1792" s="7" t="str" cm="1">
        <f t="array" ref="Q1792">_xlfn.IFS(M1792="ACTIVE","",M1792="LEAVER","ENTER DOL",M1792="LEAVER @ 31/03","ENTER DOL",M1792="OPT OUT","ENTER OPT OUT DATE",M1792="CAREER BREAK","ENTER START DATE OF CAREER BREAK",M1792="DEATH IN SERVICE","ENTER DATE OF DEATH",M1792="SWITCH TO PARTNERSHIP","ENTER SWITCH DATE",M1792="SWITCH TO ALPHA","ENTER SWITCH DATE",M1792="NEW JOINER","ENTER EMPLOYMENT START DATE",M1792="OPT IN","ENTER OPT IN DATE",M1792="NEW JOINER / LEAVER","ENTER START DATE AND DOL",M1792="NEW JOINER / OPT OUT","ENTER START DATE AND DATE OF OPT OUT",M1792="NEW JOINER / PARTNERSHIP","ENTER START DATE AND DATE OF SWITCH TO PARTNERSHIP",M1792="LEAVER FROM CAREER BREAK","ENTER DOL",M1792="LEAVER FROM OPT OUT","ENTER DOL",M1792="LEAVER FROM PARTNERSHIP","ENTER DOL",M1792="RETURN FROM CAREER BREAK","ENTER RETURN BACK DATE",M1792="INVALID COMBINATION","REVIEW INPUT",M1792="AWAITING INPUT","AWAITING INPUT",M1792="CONTINUOUS OPT OUT","",M1792="CONTINUOUS CAREER BREAK","",M1792="CONTINUOUS PARTNERSHIP","")</f>
        <v>AWAITING INPUT</v>
      </c>
      <c r="S1792" s="11" t="str">
        <f t="shared" si="85"/>
        <v/>
      </c>
    </row>
    <row r="1793" spans="1:19" ht="20.25" x14ac:dyDescent="0.25">
      <c r="A1793" s="46"/>
      <c r="B1793" s="46"/>
      <c r="C1793" s="46"/>
      <c r="D1793" s="46"/>
      <c r="E1793" s="46"/>
      <c r="F1793" s="46"/>
      <c r="G1793" s="46"/>
      <c r="H1793" s="46"/>
      <c r="J1793" s="16"/>
      <c r="K1793" s="16"/>
      <c r="L1793" s="16"/>
      <c r="M1793" s="11" t="str">
        <f t="shared" si="87"/>
        <v>AWAITING INPUT</v>
      </c>
      <c r="O1793" s="15"/>
      <c r="P1793" s="13" t="str">
        <f t="shared" si="86"/>
        <v>←</v>
      </c>
      <c r="Q1793" s="7" t="str" cm="1">
        <f t="array" ref="Q1793">_xlfn.IFS(M1793="ACTIVE","",M1793="LEAVER","ENTER DOL",M1793="LEAVER @ 31/03","ENTER DOL",M1793="OPT OUT","ENTER OPT OUT DATE",M1793="CAREER BREAK","ENTER START DATE OF CAREER BREAK",M1793="DEATH IN SERVICE","ENTER DATE OF DEATH",M1793="SWITCH TO PARTNERSHIP","ENTER SWITCH DATE",M1793="SWITCH TO ALPHA","ENTER SWITCH DATE",M1793="NEW JOINER","ENTER EMPLOYMENT START DATE",M1793="OPT IN","ENTER OPT IN DATE",M1793="NEW JOINER / LEAVER","ENTER START DATE AND DOL",M1793="NEW JOINER / OPT OUT","ENTER START DATE AND DATE OF OPT OUT",M1793="NEW JOINER / PARTNERSHIP","ENTER START DATE AND DATE OF SWITCH TO PARTNERSHIP",M1793="LEAVER FROM CAREER BREAK","ENTER DOL",M1793="LEAVER FROM OPT OUT","ENTER DOL",M1793="LEAVER FROM PARTNERSHIP","ENTER DOL",M1793="RETURN FROM CAREER BREAK","ENTER RETURN BACK DATE",M1793="INVALID COMBINATION","REVIEW INPUT",M1793="AWAITING INPUT","AWAITING INPUT",M1793="CONTINUOUS OPT OUT","",M1793="CONTINUOUS CAREER BREAK","",M1793="CONTINUOUS PARTNERSHIP","")</f>
        <v>AWAITING INPUT</v>
      </c>
      <c r="S1793" s="11" t="str">
        <f t="shared" si="85"/>
        <v/>
      </c>
    </row>
    <row r="1794" spans="1:19" ht="20.25" x14ac:dyDescent="0.25">
      <c r="A1794" s="46"/>
      <c r="B1794" s="46"/>
      <c r="C1794" s="46"/>
      <c r="D1794" s="46"/>
      <c r="E1794" s="46"/>
      <c r="F1794" s="46"/>
      <c r="G1794" s="46"/>
      <c r="H1794" s="46"/>
      <c r="J1794" s="16"/>
      <c r="K1794" s="16"/>
      <c r="L1794" s="16"/>
      <c r="M1794" s="11" t="str">
        <f t="shared" si="87"/>
        <v>AWAITING INPUT</v>
      </c>
      <c r="O1794" s="15"/>
      <c r="P1794" s="13" t="str">
        <f t="shared" si="86"/>
        <v>←</v>
      </c>
      <c r="Q1794" s="7" t="str" cm="1">
        <f t="array" ref="Q1794">_xlfn.IFS(M1794="ACTIVE","",M1794="LEAVER","ENTER DOL",M1794="LEAVER @ 31/03","ENTER DOL",M1794="OPT OUT","ENTER OPT OUT DATE",M1794="CAREER BREAK","ENTER START DATE OF CAREER BREAK",M1794="DEATH IN SERVICE","ENTER DATE OF DEATH",M1794="SWITCH TO PARTNERSHIP","ENTER SWITCH DATE",M1794="SWITCH TO ALPHA","ENTER SWITCH DATE",M1794="NEW JOINER","ENTER EMPLOYMENT START DATE",M1794="OPT IN","ENTER OPT IN DATE",M1794="NEW JOINER / LEAVER","ENTER START DATE AND DOL",M1794="NEW JOINER / OPT OUT","ENTER START DATE AND DATE OF OPT OUT",M1794="NEW JOINER / PARTNERSHIP","ENTER START DATE AND DATE OF SWITCH TO PARTNERSHIP",M1794="LEAVER FROM CAREER BREAK","ENTER DOL",M1794="LEAVER FROM OPT OUT","ENTER DOL",M1794="LEAVER FROM PARTNERSHIP","ENTER DOL",M1794="RETURN FROM CAREER BREAK","ENTER RETURN BACK DATE",M1794="INVALID COMBINATION","REVIEW INPUT",M1794="AWAITING INPUT","AWAITING INPUT",M1794="CONTINUOUS OPT OUT","",M1794="CONTINUOUS CAREER BREAK","",M1794="CONTINUOUS PARTNERSHIP","")</f>
        <v>AWAITING INPUT</v>
      </c>
      <c r="S1794" s="11" t="str">
        <f t="shared" si="85"/>
        <v/>
      </c>
    </row>
    <row r="1795" spans="1:19" ht="20.25" x14ac:dyDescent="0.25">
      <c r="A1795" s="46"/>
      <c r="B1795" s="46"/>
      <c r="C1795" s="46"/>
      <c r="D1795" s="46"/>
      <c r="E1795" s="46"/>
      <c r="F1795" s="46"/>
      <c r="G1795" s="46"/>
      <c r="H1795" s="46"/>
      <c r="J1795" s="16"/>
      <c r="K1795" s="16"/>
      <c r="L1795" s="16"/>
      <c r="M1795" s="11" t="str">
        <f t="shared" si="87"/>
        <v>AWAITING INPUT</v>
      </c>
      <c r="O1795" s="15"/>
      <c r="P1795" s="13" t="str">
        <f t="shared" si="86"/>
        <v>←</v>
      </c>
      <c r="Q1795" s="7" t="str" cm="1">
        <f t="array" ref="Q1795">_xlfn.IFS(M1795="ACTIVE","",M1795="LEAVER","ENTER DOL",M1795="LEAVER @ 31/03","ENTER DOL",M1795="OPT OUT","ENTER OPT OUT DATE",M1795="CAREER BREAK","ENTER START DATE OF CAREER BREAK",M1795="DEATH IN SERVICE","ENTER DATE OF DEATH",M1795="SWITCH TO PARTNERSHIP","ENTER SWITCH DATE",M1795="SWITCH TO ALPHA","ENTER SWITCH DATE",M1795="NEW JOINER","ENTER EMPLOYMENT START DATE",M1795="OPT IN","ENTER OPT IN DATE",M1795="NEW JOINER / LEAVER","ENTER START DATE AND DOL",M1795="NEW JOINER / OPT OUT","ENTER START DATE AND DATE OF OPT OUT",M1795="NEW JOINER / PARTNERSHIP","ENTER START DATE AND DATE OF SWITCH TO PARTNERSHIP",M1795="LEAVER FROM CAREER BREAK","ENTER DOL",M1795="LEAVER FROM OPT OUT","ENTER DOL",M1795="LEAVER FROM PARTNERSHIP","ENTER DOL",M1795="RETURN FROM CAREER BREAK","ENTER RETURN BACK DATE",M1795="INVALID COMBINATION","REVIEW INPUT",M1795="AWAITING INPUT","AWAITING INPUT",M1795="CONTINUOUS OPT OUT","",M1795="CONTINUOUS CAREER BREAK","",M1795="CONTINUOUS PARTNERSHIP","")</f>
        <v>AWAITING INPUT</v>
      </c>
      <c r="S1795" s="11" t="str">
        <f t="shared" si="85"/>
        <v/>
      </c>
    </row>
    <row r="1796" spans="1:19" ht="20.25" x14ac:dyDescent="0.25">
      <c r="A1796" s="46"/>
      <c r="B1796" s="46"/>
      <c r="C1796" s="46"/>
      <c r="D1796" s="46"/>
      <c r="E1796" s="46"/>
      <c r="F1796" s="46"/>
      <c r="G1796" s="46"/>
      <c r="H1796" s="46"/>
      <c r="J1796" s="16"/>
      <c r="K1796" s="16"/>
      <c r="L1796" s="16"/>
      <c r="M1796" s="11" t="str">
        <f t="shared" si="87"/>
        <v>AWAITING INPUT</v>
      </c>
      <c r="O1796" s="15"/>
      <c r="P1796" s="13" t="str">
        <f t="shared" si="86"/>
        <v>←</v>
      </c>
      <c r="Q1796" s="7" t="str" cm="1">
        <f t="array" ref="Q1796">_xlfn.IFS(M1796="ACTIVE","",M1796="LEAVER","ENTER DOL",M1796="LEAVER @ 31/03","ENTER DOL",M1796="OPT OUT","ENTER OPT OUT DATE",M1796="CAREER BREAK","ENTER START DATE OF CAREER BREAK",M1796="DEATH IN SERVICE","ENTER DATE OF DEATH",M1796="SWITCH TO PARTNERSHIP","ENTER SWITCH DATE",M1796="SWITCH TO ALPHA","ENTER SWITCH DATE",M1796="NEW JOINER","ENTER EMPLOYMENT START DATE",M1796="OPT IN","ENTER OPT IN DATE",M1796="NEW JOINER / LEAVER","ENTER START DATE AND DOL",M1796="NEW JOINER / OPT OUT","ENTER START DATE AND DATE OF OPT OUT",M1796="NEW JOINER / PARTNERSHIP","ENTER START DATE AND DATE OF SWITCH TO PARTNERSHIP",M1796="LEAVER FROM CAREER BREAK","ENTER DOL",M1796="LEAVER FROM OPT OUT","ENTER DOL",M1796="LEAVER FROM PARTNERSHIP","ENTER DOL",M1796="RETURN FROM CAREER BREAK","ENTER RETURN BACK DATE",M1796="INVALID COMBINATION","REVIEW INPUT",M1796="AWAITING INPUT","AWAITING INPUT",M1796="CONTINUOUS OPT OUT","",M1796="CONTINUOUS CAREER BREAK","",M1796="CONTINUOUS PARTNERSHIP","")</f>
        <v>AWAITING INPUT</v>
      </c>
      <c r="S1796" s="11" t="str">
        <f t="shared" si="85"/>
        <v/>
      </c>
    </row>
    <row r="1797" spans="1:19" ht="20.25" x14ac:dyDescent="0.25">
      <c r="A1797" s="46"/>
      <c r="B1797" s="46"/>
      <c r="C1797" s="46"/>
      <c r="D1797" s="46"/>
      <c r="E1797" s="46"/>
      <c r="F1797" s="46"/>
      <c r="G1797" s="46"/>
      <c r="H1797" s="46"/>
      <c r="J1797" s="16"/>
      <c r="K1797" s="16"/>
      <c r="L1797" s="16"/>
      <c r="M1797" s="11" t="str">
        <f t="shared" si="87"/>
        <v>AWAITING INPUT</v>
      </c>
      <c r="O1797" s="15"/>
      <c r="P1797" s="13" t="str">
        <f t="shared" si="86"/>
        <v>←</v>
      </c>
      <c r="Q1797" s="7" t="str" cm="1">
        <f t="array" ref="Q1797">_xlfn.IFS(M1797="ACTIVE","",M1797="LEAVER","ENTER DOL",M1797="LEAVER @ 31/03","ENTER DOL",M1797="OPT OUT","ENTER OPT OUT DATE",M1797="CAREER BREAK","ENTER START DATE OF CAREER BREAK",M1797="DEATH IN SERVICE","ENTER DATE OF DEATH",M1797="SWITCH TO PARTNERSHIP","ENTER SWITCH DATE",M1797="SWITCH TO ALPHA","ENTER SWITCH DATE",M1797="NEW JOINER","ENTER EMPLOYMENT START DATE",M1797="OPT IN","ENTER OPT IN DATE",M1797="NEW JOINER / LEAVER","ENTER START DATE AND DOL",M1797="NEW JOINER / OPT OUT","ENTER START DATE AND DATE OF OPT OUT",M1797="NEW JOINER / PARTNERSHIP","ENTER START DATE AND DATE OF SWITCH TO PARTNERSHIP",M1797="LEAVER FROM CAREER BREAK","ENTER DOL",M1797="LEAVER FROM OPT OUT","ENTER DOL",M1797="LEAVER FROM PARTNERSHIP","ENTER DOL",M1797="RETURN FROM CAREER BREAK","ENTER RETURN BACK DATE",M1797="INVALID COMBINATION","REVIEW INPUT",M1797="AWAITING INPUT","AWAITING INPUT",M1797="CONTINUOUS OPT OUT","",M1797="CONTINUOUS CAREER BREAK","",M1797="CONTINUOUS PARTNERSHIP","")</f>
        <v>AWAITING INPUT</v>
      </c>
      <c r="S1797" s="11" t="str">
        <f t="shared" si="85"/>
        <v/>
      </c>
    </row>
    <row r="1798" spans="1:19" ht="20.25" x14ac:dyDescent="0.25">
      <c r="A1798" s="46"/>
      <c r="B1798" s="46"/>
      <c r="C1798" s="46"/>
      <c r="D1798" s="46"/>
      <c r="E1798" s="46"/>
      <c r="F1798" s="46"/>
      <c r="G1798" s="46"/>
      <c r="H1798" s="46"/>
      <c r="J1798" s="16"/>
      <c r="K1798" s="16"/>
      <c r="L1798" s="16"/>
      <c r="M1798" s="11" t="str">
        <f t="shared" si="87"/>
        <v>AWAITING INPUT</v>
      </c>
      <c r="O1798" s="15"/>
      <c r="P1798" s="13" t="str">
        <f t="shared" si="86"/>
        <v>←</v>
      </c>
      <c r="Q1798" s="7" t="str" cm="1">
        <f t="array" ref="Q1798">_xlfn.IFS(M1798="ACTIVE","",M1798="LEAVER","ENTER DOL",M1798="LEAVER @ 31/03","ENTER DOL",M1798="OPT OUT","ENTER OPT OUT DATE",M1798="CAREER BREAK","ENTER START DATE OF CAREER BREAK",M1798="DEATH IN SERVICE","ENTER DATE OF DEATH",M1798="SWITCH TO PARTNERSHIP","ENTER SWITCH DATE",M1798="SWITCH TO ALPHA","ENTER SWITCH DATE",M1798="NEW JOINER","ENTER EMPLOYMENT START DATE",M1798="OPT IN","ENTER OPT IN DATE",M1798="NEW JOINER / LEAVER","ENTER START DATE AND DOL",M1798="NEW JOINER / OPT OUT","ENTER START DATE AND DATE OF OPT OUT",M1798="NEW JOINER / PARTNERSHIP","ENTER START DATE AND DATE OF SWITCH TO PARTNERSHIP",M1798="LEAVER FROM CAREER BREAK","ENTER DOL",M1798="LEAVER FROM OPT OUT","ENTER DOL",M1798="LEAVER FROM PARTNERSHIP","ENTER DOL",M1798="RETURN FROM CAREER BREAK","ENTER RETURN BACK DATE",M1798="INVALID COMBINATION","REVIEW INPUT",M1798="AWAITING INPUT","AWAITING INPUT",M1798="CONTINUOUS OPT OUT","",M1798="CONTINUOUS CAREER BREAK","",M1798="CONTINUOUS PARTNERSHIP","")</f>
        <v>AWAITING INPUT</v>
      </c>
      <c r="S1798" s="11" t="str">
        <f t="shared" si="85"/>
        <v/>
      </c>
    </row>
    <row r="1799" spans="1:19" ht="20.25" x14ac:dyDescent="0.25">
      <c r="A1799" s="46"/>
      <c r="B1799" s="46"/>
      <c r="C1799" s="46"/>
      <c r="D1799" s="46"/>
      <c r="E1799" s="46"/>
      <c r="F1799" s="46"/>
      <c r="G1799" s="46"/>
      <c r="H1799" s="46"/>
      <c r="J1799" s="16"/>
      <c r="K1799" s="16"/>
      <c r="L1799" s="16"/>
      <c r="M1799" s="11" t="str">
        <f t="shared" si="87"/>
        <v>AWAITING INPUT</v>
      </c>
      <c r="O1799" s="15"/>
      <c r="P1799" s="13" t="str">
        <f t="shared" si="86"/>
        <v>←</v>
      </c>
      <c r="Q1799" s="7" t="str" cm="1">
        <f t="array" ref="Q1799">_xlfn.IFS(M1799="ACTIVE","",M1799="LEAVER","ENTER DOL",M1799="LEAVER @ 31/03","ENTER DOL",M1799="OPT OUT","ENTER OPT OUT DATE",M1799="CAREER BREAK","ENTER START DATE OF CAREER BREAK",M1799="DEATH IN SERVICE","ENTER DATE OF DEATH",M1799="SWITCH TO PARTNERSHIP","ENTER SWITCH DATE",M1799="SWITCH TO ALPHA","ENTER SWITCH DATE",M1799="NEW JOINER","ENTER EMPLOYMENT START DATE",M1799="OPT IN","ENTER OPT IN DATE",M1799="NEW JOINER / LEAVER","ENTER START DATE AND DOL",M1799="NEW JOINER / OPT OUT","ENTER START DATE AND DATE OF OPT OUT",M1799="NEW JOINER / PARTNERSHIP","ENTER START DATE AND DATE OF SWITCH TO PARTNERSHIP",M1799="LEAVER FROM CAREER BREAK","ENTER DOL",M1799="LEAVER FROM OPT OUT","ENTER DOL",M1799="LEAVER FROM PARTNERSHIP","ENTER DOL",M1799="RETURN FROM CAREER BREAK","ENTER RETURN BACK DATE",M1799="INVALID COMBINATION","REVIEW INPUT",M1799="AWAITING INPUT","AWAITING INPUT",M1799="CONTINUOUS OPT OUT","",M1799="CONTINUOUS CAREER BREAK","",M1799="CONTINUOUS PARTNERSHIP","")</f>
        <v>AWAITING INPUT</v>
      </c>
      <c r="S1799" s="11" t="str">
        <f t="shared" si="85"/>
        <v/>
      </c>
    </row>
    <row r="1800" spans="1:19" ht="20.25" x14ac:dyDescent="0.25">
      <c r="A1800" s="46"/>
      <c r="B1800" s="46"/>
      <c r="C1800" s="46"/>
      <c r="D1800" s="46"/>
      <c r="E1800" s="46"/>
      <c r="F1800" s="46"/>
      <c r="G1800" s="46"/>
      <c r="H1800" s="46"/>
      <c r="J1800" s="16"/>
      <c r="K1800" s="16"/>
      <c r="L1800" s="16"/>
      <c r="M1800" s="11" t="str">
        <f t="shared" si="87"/>
        <v>AWAITING INPUT</v>
      </c>
      <c r="O1800" s="15"/>
      <c r="P1800" s="13" t="str">
        <f t="shared" si="86"/>
        <v>←</v>
      </c>
      <c r="Q1800" s="7" t="str" cm="1">
        <f t="array" ref="Q1800">_xlfn.IFS(M1800="ACTIVE","",M1800="LEAVER","ENTER DOL",M1800="LEAVER @ 31/03","ENTER DOL",M1800="OPT OUT","ENTER OPT OUT DATE",M1800="CAREER BREAK","ENTER START DATE OF CAREER BREAK",M1800="DEATH IN SERVICE","ENTER DATE OF DEATH",M1800="SWITCH TO PARTNERSHIP","ENTER SWITCH DATE",M1800="SWITCH TO ALPHA","ENTER SWITCH DATE",M1800="NEW JOINER","ENTER EMPLOYMENT START DATE",M1800="OPT IN","ENTER OPT IN DATE",M1800="NEW JOINER / LEAVER","ENTER START DATE AND DOL",M1800="NEW JOINER / OPT OUT","ENTER START DATE AND DATE OF OPT OUT",M1800="NEW JOINER / PARTNERSHIP","ENTER START DATE AND DATE OF SWITCH TO PARTNERSHIP",M1800="LEAVER FROM CAREER BREAK","ENTER DOL",M1800="LEAVER FROM OPT OUT","ENTER DOL",M1800="LEAVER FROM PARTNERSHIP","ENTER DOL",M1800="RETURN FROM CAREER BREAK","ENTER RETURN BACK DATE",M1800="INVALID COMBINATION","REVIEW INPUT",M1800="AWAITING INPUT","AWAITING INPUT",M1800="CONTINUOUS OPT OUT","",M1800="CONTINUOUS CAREER BREAK","",M1800="CONTINUOUS PARTNERSHIP","")</f>
        <v>AWAITING INPUT</v>
      </c>
      <c r="S1800" s="11" t="str">
        <f t="shared" si="85"/>
        <v/>
      </c>
    </row>
    <row r="1801" spans="1:19" ht="20.25" x14ac:dyDescent="0.25">
      <c r="A1801" s="46"/>
      <c r="B1801" s="46"/>
      <c r="C1801" s="46"/>
      <c r="D1801" s="46"/>
      <c r="E1801" s="46"/>
      <c r="F1801" s="46"/>
      <c r="G1801" s="46"/>
      <c r="H1801" s="46"/>
      <c r="J1801" s="16"/>
      <c r="K1801" s="16"/>
      <c r="L1801" s="16"/>
      <c r="M1801" s="11" t="str">
        <f t="shared" si="87"/>
        <v>AWAITING INPUT</v>
      </c>
      <c r="O1801" s="15"/>
      <c r="P1801" s="13" t="str">
        <f t="shared" si="86"/>
        <v>←</v>
      </c>
      <c r="Q1801" s="7" t="str" cm="1">
        <f t="array" ref="Q1801">_xlfn.IFS(M1801="ACTIVE","",M1801="LEAVER","ENTER DOL",M1801="LEAVER @ 31/03","ENTER DOL",M1801="OPT OUT","ENTER OPT OUT DATE",M1801="CAREER BREAK","ENTER START DATE OF CAREER BREAK",M1801="DEATH IN SERVICE","ENTER DATE OF DEATH",M1801="SWITCH TO PARTNERSHIP","ENTER SWITCH DATE",M1801="SWITCH TO ALPHA","ENTER SWITCH DATE",M1801="NEW JOINER","ENTER EMPLOYMENT START DATE",M1801="OPT IN","ENTER OPT IN DATE",M1801="NEW JOINER / LEAVER","ENTER START DATE AND DOL",M1801="NEW JOINER / OPT OUT","ENTER START DATE AND DATE OF OPT OUT",M1801="NEW JOINER / PARTNERSHIP","ENTER START DATE AND DATE OF SWITCH TO PARTNERSHIP",M1801="LEAVER FROM CAREER BREAK","ENTER DOL",M1801="LEAVER FROM OPT OUT","ENTER DOL",M1801="LEAVER FROM PARTNERSHIP","ENTER DOL",M1801="RETURN FROM CAREER BREAK","ENTER RETURN BACK DATE",M1801="INVALID COMBINATION","REVIEW INPUT",M1801="AWAITING INPUT","AWAITING INPUT",M1801="CONTINUOUS OPT OUT","",M1801="CONTINUOUS CAREER BREAK","",M1801="CONTINUOUS PARTNERSHIP","")</f>
        <v>AWAITING INPUT</v>
      </c>
      <c r="S1801" s="11" t="str">
        <f t="shared" ref="S1801:S1864" si="88">IF(AND($J1801="ACTIVE",$K1801="ACTIVE"),"A -&gt; A",IF(AND($J1801="INACTIVE",$K1801="ACTIVE"),"I -&gt; A",IF(AND($J1801="ACTIVE",$K1801="INACTIVE"),"A -&gt; I",IF(AND($J1801="INACTIVE",$K1801="INACTIVE"),"I -&gt; I",""))))</f>
        <v/>
      </c>
    </row>
    <row r="1802" spans="1:19" ht="20.25" x14ac:dyDescent="0.25">
      <c r="A1802" s="46"/>
      <c r="B1802" s="46"/>
      <c r="C1802" s="46"/>
      <c r="D1802" s="46"/>
      <c r="E1802" s="46"/>
      <c r="F1802" s="46"/>
      <c r="G1802" s="46"/>
      <c r="H1802" s="46"/>
      <c r="J1802" s="16"/>
      <c r="K1802" s="16"/>
      <c r="L1802" s="16"/>
      <c r="M1802" s="11" t="str">
        <f t="shared" si="87"/>
        <v>AWAITING INPUT</v>
      </c>
      <c r="O1802" s="15"/>
      <c r="P1802" s="13" t="str">
        <f t="shared" si="86"/>
        <v>←</v>
      </c>
      <c r="Q1802" s="7" t="str" cm="1">
        <f t="array" ref="Q1802">_xlfn.IFS(M1802="ACTIVE","",M1802="LEAVER","ENTER DOL",M1802="LEAVER @ 31/03","ENTER DOL",M1802="OPT OUT","ENTER OPT OUT DATE",M1802="CAREER BREAK","ENTER START DATE OF CAREER BREAK",M1802="DEATH IN SERVICE","ENTER DATE OF DEATH",M1802="SWITCH TO PARTNERSHIP","ENTER SWITCH DATE",M1802="SWITCH TO ALPHA","ENTER SWITCH DATE",M1802="NEW JOINER","ENTER EMPLOYMENT START DATE",M1802="OPT IN","ENTER OPT IN DATE",M1802="NEW JOINER / LEAVER","ENTER START DATE AND DOL",M1802="NEW JOINER / OPT OUT","ENTER START DATE AND DATE OF OPT OUT",M1802="NEW JOINER / PARTNERSHIP","ENTER START DATE AND DATE OF SWITCH TO PARTNERSHIP",M1802="LEAVER FROM CAREER BREAK","ENTER DOL",M1802="LEAVER FROM OPT OUT","ENTER DOL",M1802="LEAVER FROM PARTNERSHIP","ENTER DOL",M1802="RETURN FROM CAREER BREAK","ENTER RETURN BACK DATE",M1802="INVALID COMBINATION","REVIEW INPUT",M1802="AWAITING INPUT","AWAITING INPUT",M1802="CONTINUOUS OPT OUT","",M1802="CONTINUOUS CAREER BREAK","",M1802="CONTINUOUS PARTNERSHIP","")</f>
        <v>AWAITING INPUT</v>
      </c>
      <c r="S1802" s="11" t="str">
        <f t="shared" si="88"/>
        <v/>
      </c>
    </row>
    <row r="1803" spans="1:19" ht="20.25" x14ac:dyDescent="0.25">
      <c r="A1803" s="46"/>
      <c r="B1803" s="46"/>
      <c r="C1803" s="46"/>
      <c r="D1803" s="46"/>
      <c r="E1803" s="46"/>
      <c r="F1803" s="46"/>
      <c r="G1803" s="46"/>
      <c r="H1803" s="46"/>
      <c r="J1803" s="16"/>
      <c r="K1803" s="16"/>
      <c r="L1803" s="16"/>
      <c r="M1803" s="11" t="str">
        <f t="shared" si="87"/>
        <v>AWAITING INPUT</v>
      </c>
      <c r="O1803" s="15"/>
      <c r="P1803" s="13" t="str">
        <f t="shared" ref="P1803:P1866" si="89">IF(Q1803&lt;&gt;"","←","")</f>
        <v>←</v>
      </c>
      <c r="Q1803" s="7" t="str" cm="1">
        <f t="array" ref="Q1803">_xlfn.IFS(M1803="ACTIVE","",M1803="LEAVER","ENTER DOL",M1803="LEAVER @ 31/03","ENTER DOL",M1803="OPT OUT","ENTER OPT OUT DATE",M1803="CAREER BREAK","ENTER START DATE OF CAREER BREAK",M1803="DEATH IN SERVICE","ENTER DATE OF DEATH",M1803="SWITCH TO PARTNERSHIP","ENTER SWITCH DATE",M1803="SWITCH TO ALPHA","ENTER SWITCH DATE",M1803="NEW JOINER","ENTER EMPLOYMENT START DATE",M1803="OPT IN","ENTER OPT IN DATE",M1803="NEW JOINER / LEAVER","ENTER START DATE AND DOL",M1803="NEW JOINER / OPT OUT","ENTER START DATE AND DATE OF OPT OUT",M1803="NEW JOINER / PARTNERSHIP","ENTER START DATE AND DATE OF SWITCH TO PARTNERSHIP",M1803="LEAVER FROM CAREER BREAK","ENTER DOL",M1803="LEAVER FROM OPT OUT","ENTER DOL",M1803="LEAVER FROM PARTNERSHIP","ENTER DOL",M1803="RETURN FROM CAREER BREAK","ENTER RETURN BACK DATE",M1803="INVALID COMBINATION","REVIEW INPUT",M1803="AWAITING INPUT","AWAITING INPUT",M1803="CONTINUOUS OPT OUT","",M1803="CONTINUOUS CAREER BREAK","",M1803="CONTINUOUS PARTNERSHIP","")</f>
        <v>AWAITING INPUT</v>
      </c>
      <c r="S1803" s="11" t="str">
        <f t="shared" si="88"/>
        <v/>
      </c>
    </row>
    <row r="1804" spans="1:19" ht="20.25" x14ac:dyDescent="0.25">
      <c r="A1804" s="46"/>
      <c r="B1804" s="46"/>
      <c r="C1804" s="46"/>
      <c r="D1804" s="46"/>
      <c r="E1804" s="46"/>
      <c r="F1804" s="46"/>
      <c r="G1804" s="46"/>
      <c r="H1804" s="46"/>
      <c r="J1804" s="16"/>
      <c r="K1804" s="16"/>
      <c r="L1804" s="16"/>
      <c r="M1804" s="11" t="str">
        <f t="shared" si="87"/>
        <v>AWAITING INPUT</v>
      </c>
      <c r="O1804" s="15"/>
      <c r="P1804" s="13" t="str">
        <f t="shared" si="89"/>
        <v>←</v>
      </c>
      <c r="Q1804" s="7" t="str" cm="1">
        <f t="array" ref="Q1804">_xlfn.IFS(M1804="ACTIVE","",M1804="LEAVER","ENTER DOL",M1804="LEAVER @ 31/03","ENTER DOL",M1804="OPT OUT","ENTER OPT OUT DATE",M1804="CAREER BREAK","ENTER START DATE OF CAREER BREAK",M1804="DEATH IN SERVICE","ENTER DATE OF DEATH",M1804="SWITCH TO PARTNERSHIP","ENTER SWITCH DATE",M1804="SWITCH TO ALPHA","ENTER SWITCH DATE",M1804="NEW JOINER","ENTER EMPLOYMENT START DATE",M1804="OPT IN","ENTER OPT IN DATE",M1804="NEW JOINER / LEAVER","ENTER START DATE AND DOL",M1804="NEW JOINER / OPT OUT","ENTER START DATE AND DATE OF OPT OUT",M1804="NEW JOINER / PARTNERSHIP","ENTER START DATE AND DATE OF SWITCH TO PARTNERSHIP",M1804="LEAVER FROM CAREER BREAK","ENTER DOL",M1804="LEAVER FROM OPT OUT","ENTER DOL",M1804="LEAVER FROM PARTNERSHIP","ENTER DOL",M1804="RETURN FROM CAREER BREAK","ENTER RETURN BACK DATE",M1804="INVALID COMBINATION","REVIEW INPUT",M1804="AWAITING INPUT","AWAITING INPUT",M1804="CONTINUOUS OPT OUT","",M1804="CONTINUOUS CAREER BREAK","",M1804="CONTINUOUS PARTNERSHIP","")</f>
        <v>AWAITING INPUT</v>
      </c>
      <c r="S1804" s="11" t="str">
        <f t="shared" si="88"/>
        <v/>
      </c>
    </row>
    <row r="1805" spans="1:19" ht="20.25" x14ac:dyDescent="0.25">
      <c r="A1805" s="46"/>
      <c r="B1805" s="46"/>
      <c r="C1805" s="46"/>
      <c r="D1805" s="46"/>
      <c r="E1805" s="46"/>
      <c r="F1805" s="46"/>
      <c r="G1805" s="46"/>
      <c r="H1805" s="46"/>
      <c r="J1805" s="16"/>
      <c r="K1805" s="16"/>
      <c r="L1805" s="16"/>
      <c r="M1805" s="11" t="str">
        <f t="shared" si="87"/>
        <v>AWAITING INPUT</v>
      </c>
      <c r="O1805" s="15"/>
      <c r="P1805" s="13" t="str">
        <f t="shared" si="89"/>
        <v>←</v>
      </c>
      <c r="Q1805" s="7" t="str" cm="1">
        <f t="array" ref="Q1805">_xlfn.IFS(M1805="ACTIVE","",M1805="LEAVER","ENTER DOL",M1805="LEAVER @ 31/03","ENTER DOL",M1805="OPT OUT","ENTER OPT OUT DATE",M1805="CAREER BREAK","ENTER START DATE OF CAREER BREAK",M1805="DEATH IN SERVICE","ENTER DATE OF DEATH",M1805="SWITCH TO PARTNERSHIP","ENTER SWITCH DATE",M1805="SWITCH TO ALPHA","ENTER SWITCH DATE",M1805="NEW JOINER","ENTER EMPLOYMENT START DATE",M1805="OPT IN","ENTER OPT IN DATE",M1805="NEW JOINER / LEAVER","ENTER START DATE AND DOL",M1805="NEW JOINER / OPT OUT","ENTER START DATE AND DATE OF OPT OUT",M1805="NEW JOINER / PARTNERSHIP","ENTER START DATE AND DATE OF SWITCH TO PARTNERSHIP",M1805="LEAVER FROM CAREER BREAK","ENTER DOL",M1805="LEAVER FROM OPT OUT","ENTER DOL",M1805="LEAVER FROM PARTNERSHIP","ENTER DOL",M1805="RETURN FROM CAREER BREAK","ENTER RETURN BACK DATE",M1805="INVALID COMBINATION","REVIEW INPUT",M1805="AWAITING INPUT","AWAITING INPUT",M1805="CONTINUOUS OPT OUT","",M1805="CONTINUOUS CAREER BREAK","",M1805="CONTINUOUS PARTNERSHIP","")</f>
        <v>AWAITING INPUT</v>
      </c>
      <c r="S1805" s="11" t="str">
        <f t="shared" si="88"/>
        <v/>
      </c>
    </row>
    <row r="1806" spans="1:19" ht="20.25" x14ac:dyDescent="0.25">
      <c r="A1806" s="46"/>
      <c r="B1806" s="46"/>
      <c r="C1806" s="46"/>
      <c r="D1806" s="46"/>
      <c r="E1806" s="46"/>
      <c r="F1806" s="46"/>
      <c r="G1806" s="46"/>
      <c r="H1806" s="46"/>
      <c r="J1806" s="16"/>
      <c r="K1806" s="16"/>
      <c r="L1806" s="16"/>
      <c r="M1806" s="11" t="str">
        <f t="shared" si="87"/>
        <v>AWAITING INPUT</v>
      </c>
      <c r="O1806" s="15"/>
      <c r="P1806" s="13" t="str">
        <f t="shared" si="89"/>
        <v>←</v>
      </c>
      <c r="Q1806" s="7" t="str" cm="1">
        <f t="array" ref="Q1806">_xlfn.IFS(M1806="ACTIVE","",M1806="LEAVER","ENTER DOL",M1806="LEAVER @ 31/03","ENTER DOL",M1806="OPT OUT","ENTER OPT OUT DATE",M1806="CAREER BREAK","ENTER START DATE OF CAREER BREAK",M1806="DEATH IN SERVICE","ENTER DATE OF DEATH",M1806="SWITCH TO PARTNERSHIP","ENTER SWITCH DATE",M1806="SWITCH TO ALPHA","ENTER SWITCH DATE",M1806="NEW JOINER","ENTER EMPLOYMENT START DATE",M1806="OPT IN","ENTER OPT IN DATE",M1806="NEW JOINER / LEAVER","ENTER START DATE AND DOL",M1806="NEW JOINER / OPT OUT","ENTER START DATE AND DATE OF OPT OUT",M1806="NEW JOINER / PARTNERSHIP","ENTER START DATE AND DATE OF SWITCH TO PARTNERSHIP",M1806="LEAVER FROM CAREER BREAK","ENTER DOL",M1806="LEAVER FROM OPT OUT","ENTER DOL",M1806="LEAVER FROM PARTNERSHIP","ENTER DOL",M1806="RETURN FROM CAREER BREAK","ENTER RETURN BACK DATE",M1806="INVALID COMBINATION","REVIEW INPUT",M1806="AWAITING INPUT","AWAITING INPUT",M1806="CONTINUOUS OPT OUT","",M1806="CONTINUOUS CAREER BREAK","",M1806="CONTINUOUS PARTNERSHIP","")</f>
        <v>AWAITING INPUT</v>
      </c>
      <c r="S1806" s="11" t="str">
        <f t="shared" si="88"/>
        <v/>
      </c>
    </row>
    <row r="1807" spans="1:19" ht="20.25" x14ac:dyDescent="0.25">
      <c r="A1807" s="46"/>
      <c r="B1807" s="46"/>
      <c r="C1807" s="46"/>
      <c r="D1807" s="46"/>
      <c r="E1807" s="46"/>
      <c r="F1807" s="46"/>
      <c r="G1807" s="46"/>
      <c r="H1807" s="46"/>
      <c r="J1807" s="16"/>
      <c r="K1807" s="16"/>
      <c r="L1807" s="16"/>
      <c r="M1807" s="11" t="str">
        <f t="shared" si="87"/>
        <v>AWAITING INPUT</v>
      </c>
      <c r="O1807" s="15"/>
      <c r="P1807" s="13" t="str">
        <f t="shared" si="89"/>
        <v>←</v>
      </c>
      <c r="Q1807" s="7" t="str" cm="1">
        <f t="array" ref="Q1807">_xlfn.IFS(M1807="ACTIVE","",M1807="LEAVER","ENTER DOL",M1807="LEAVER @ 31/03","ENTER DOL",M1807="OPT OUT","ENTER OPT OUT DATE",M1807="CAREER BREAK","ENTER START DATE OF CAREER BREAK",M1807="DEATH IN SERVICE","ENTER DATE OF DEATH",M1807="SWITCH TO PARTNERSHIP","ENTER SWITCH DATE",M1807="SWITCH TO ALPHA","ENTER SWITCH DATE",M1807="NEW JOINER","ENTER EMPLOYMENT START DATE",M1807="OPT IN","ENTER OPT IN DATE",M1807="NEW JOINER / LEAVER","ENTER START DATE AND DOL",M1807="NEW JOINER / OPT OUT","ENTER START DATE AND DATE OF OPT OUT",M1807="NEW JOINER / PARTNERSHIP","ENTER START DATE AND DATE OF SWITCH TO PARTNERSHIP",M1807="LEAVER FROM CAREER BREAK","ENTER DOL",M1807="LEAVER FROM OPT OUT","ENTER DOL",M1807="LEAVER FROM PARTNERSHIP","ENTER DOL",M1807="RETURN FROM CAREER BREAK","ENTER RETURN BACK DATE",M1807="INVALID COMBINATION","REVIEW INPUT",M1807="AWAITING INPUT","AWAITING INPUT",M1807="CONTINUOUS OPT OUT","",M1807="CONTINUOUS CAREER BREAK","",M1807="CONTINUOUS PARTNERSHIP","")</f>
        <v>AWAITING INPUT</v>
      </c>
      <c r="S1807" s="11" t="str">
        <f t="shared" si="88"/>
        <v/>
      </c>
    </row>
    <row r="1808" spans="1:19" ht="20.25" x14ac:dyDescent="0.25">
      <c r="A1808" s="46"/>
      <c r="B1808" s="46"/>
      <c r="C1808" s="46"/>
      <c r="D1808" s="46"/>
      <c r="E1808" s="46"/>
      <c r="F1808" s="46"/>
      <c r="G1808" s="46"/>
      <c r="H1808" s="46"/>
      <c r="J1808" s="16"/>
      <c r="K1808" s="16"/>
      <c r="L1808" s="16"/>
      <c r="M1808" s="11" t="str">
        <f t="shared" si="87"/>
        <v>AWAITING INPUT</v>
      </c>
      <c r="O1808" s="15"/>
      <c r="P1808" s="13" t="str">
        <f t="shared" si="89"/>
        <v>←</v>
      </c>
      <c r="Q1808" s="7" t="str" cm="1">
        <f t="array" ref="Q1808">_xlfn.IFS(M1808="ACTIVE","",M1808="LEAVER","ENTER DOL",M1808="LEAVER @ 31/03","ENTER DOL",M1808="OPT OUT","ENTER OPT OUT DATE",M1808="CAREER BREAK","ENTER START DATE OF CAREER BREAK",M1808="DEATH IN SERVICE","ENTER DATE OF DEATH",M1808="SWITCH TO PARTNERSHIP","ENTER SWITCH DATE",M1808="SWITCH TO ALPHA","ENTER SWITCH DATE",M1808="NEW JOINER","ENTER EMPLOYMENT START DATE",M1808="OPT IN","ENTER OPT IN DATE",M1808="NEW JOINER / LEAVER","ENTER START DATE AND DOL",M1808="NEW JOINER / OPT OUT","ENTER START DATE AND DATE OF OPT OUT",M1808="NEW JOINER / PARTNERSHIP","ENTER START DATE AND DATE OF SWITCH TO PARTNERSHIP",M1808="LEAVER FROM CAREER BREAK","ENTER DOL",M1808="LEAVER FROM OPT OUT","ENTER DOL",M1808="LEAVER FROM PARTNERSHIP","ENTER DOL",M1808="RETURN FROM CAREER BREAK","ENTER RETURN BACK DATE",M1808="INVALID COMBINATION","REVIEW INPUT",M1808="AWAITING INPUT","AWAITING INPUT",M1808="CONTINUOUS OPT OUT","",M1808="CONTINUOUS CAREER BREAK","",M1808="CONTINUOUS PARTNERSHIP","")</f>
        <v>AWAITING INPUT</v>
      </c>
      <c r="S1808" s="11" t="str">
        <f t="shared" si="88"/>
        <v/>
      </c>
    </row>
    <row r="1809" spans="1:19" ht="20.25" x14ac:dyDescent="0.25">
      <c r="A1809" s="46"/>
      <c r="B1809" s="46"/>
      <c r="C1809" s="46"/>
      <c r="D1809" s="46"/>
      <c r="E1809" s="46"/>
      <c r="F1809" s="46"/>
      <c r="G1809" s="46"/>
      <c r="H1809" s="46"/>
      <c r="J1809" s="16"/>
      <c r="K1809" s="16"/>
      <c r="L1809" s="16"/>
      <c r="M1809" s="11" t="str">
        <f t="shared" si="87"/>
        <v>AWAITING INPUT</v>
      </c>
      <c r="O1809" s="15"/>
      <c r="P1809" s="13" t="str">
        <f t="shared" si="89"/>
        <v>←</v>
      </c>
      <c r="Q1809" s="7" t="str" cm="1">
        <f t="array" ref="Q1809">_xlfn.IFS(M1809="ACTIVE","",M1809="LEAVER","ENTER DOL",M1809="LEAVER @ 31/03","ENTER DOL",M1809="OPT OUT","ENTER OPT OUT DATE",M1809="CAREER BREAK","ENTER START DATE OF CAREER BREAK",M1809="DEATH IN SERVICE","ENTER DATE OF DEATH",M1809="SWITCH TO PARTNERSHIP","ENTER SWITCH DATE",M1809="SWITCH TO ALPHA","ENTER SWITCH DATE",M1809="NEW JOINER","ENTER EMPLOYMENT START DATE",M1809="OPT IN","ENTER OPT IN DATE",M1809="NEW JOINER / LEAVER","ENTER START DATE AND DOL",M1809="NEW JOINER / OPT OUT","ENTER START DATE AND DATE OF OPT OUT",M1809="NEW JOINER / PARTNERSHIP","ENTER START DATE AND DATE OF SWITCH TO PARTNERSHIP",M1809="LEAVER FROM CAREER BREAK","ENTER DOL",M1809="LEAVER FROM OPT OUT","ENTER DOL",M1809="LEAVER FROM PARTNERSHIP","ENTER DOL",M1809="RETURN FROM CAREER BREAK","ENTER RETURN BACK DATE",M1809="INVALID COMBINATION","REVIEW INPUT",M1809="AWAITING INPUT","AWAITING INPUT",M1809="CONTINUOUS OPT OUT","",M1809="CONTINUOUS CAREER BREAK","",M1809="CONTINUOUS PARTNERSHIP","")</f>
        <v>AWAITING INPUT</v>
      </c>
      <c r="S1809" s="11" t="str">
        <f t="shared" si="88"/>
        <v/>
      </c>
    </row>
    <row r="1810" spans="1:19" ht="20.25" x14ac:dyDescent="0.25">
      <c r="A1810" s="46"/>
      <c r="B1810" s="46"/>
      <c r="C1810" s="46"/>
      <c r="D1810" s="46"/>
      <c r="E1810" s="46"/>
      <c r="F1810" s="46"/>
      <c r="G1810" s="46"/>
      <c r="H1810" s="46"/>
      <c r="J1810" s="16"/>
      <c r="K1810" s="16"/>
      <c r="L1810" s="16"/>
      <c r="M1810" s="11" t="str">
        <f t="shared" si="87"/>
        <v>AWAITING INPUT</v>
      </c>
      <c r="O1810" s="15"/>
      <c r="P1810" s="13" t="str">
        <f t="shared" si="89"/>
        <v>←</v>
      </c>
      <c r="Q1810" s="7" t="str" cm="1">
        <f t="array" ref="Q1810">_xlfn.IFS(M1810="ACTIVE","",M1810="LEAVER","ENTER DOL",M1810="LEAVER @ 31/03","ENTER DOL",M1810="OPT OUT","ENTER OPT OUT DATE",M1810="CAREER BREAK","ENTER START DATE OF CAREER BREAK",M1810="DEATH IN SERVICE","ENTER DATE OF DEATH",M1810="SWITCH TO PARTNERSHIP","ENTER SWITCH DATE",M1810="SWITCH TO ALPHA","ENTER SWITCH DATE",M1810="NEW JOINER","ENTER EMPLOYMENT START DATE",M1810="OPT IN","ENTER OPT IN DATE",M1810="NEW JOINER / LEAVER","ENTER START DATE AND DOL",M1810="NEW JOINER / OPT OUT","ENTER START DATE AND DATE OF OPT OUT",M1810="NEW JOINER / PARTNERSHIP","ENTER START DATE AND DATE OF SWITCH TO PARTNERSHIP",M1810="LEAVER FROM CAREER BREAK","ENTER DOL",M1810="LEAVER FROM OPT OUT","ENTER DOL",M1810="LEAVER FROM PARTNERSHIP","ENTER DOL",M1810="RETURN FROM CAREER BREAK","ENTER RETURN BACK DATE",M1810="INVALID COMBINATION","REVIEW INPUT",M1810="AWAITING INPUT","AWAITING INPUT",M1810="CONTINUOUS OPT OUT","",M1810="CONTINUOUS CAREER BREAK","",M1810="CONTINUOUS PARTNERSHIP","")</f>
        <v>AWAITING INPUT</v>
      </c>
      <c r="S1810" s="11" t="str">
        <f t="shared" si="88"/>
        <v/>
      </c>
    </row>
    <row r="1811" spans="1:19" ht="20.25" x14ac:dyDescent="0.25">
      <c r="A1811" s="46"/>
      <c r="B1811" s="46"/>
      <c r="C1811" s="46"/>
      <c r="D1811" s="46"/>
      <c r="E1811" s="46"/>
      <c r="F1811" s="46"/>
      <c r="G1811" s="46"/>
      <c r="H1811" s="46"/>
      <c r="J1811" s="16"/>
      <c r="K1811" s="16"/>
      <c r="L1811" s="16"/>
      <c r="M1811" s="11" t="str">
        <f t="shared" si="87"/>
        <v>AWAITING INPUT</v>
      </c>
      <c r="O1811" s="15"/>
      <c r="P1811" s="13" t="str">
        <f t="shared" si="89"/>
        <v>←</v>
      </c>
      <c r="Q1811" s="7" t="str" cm="1">
        <f t="array" ref="Q1811">_xlfn.IFS(M1811="ACTIVE","",M1811="LEAVER","ENTER DOL",M1811="LEAVER @ 31/03","ENTER DOL",M1811="OPT OUT","ENTER OPT OUT DATE",M1811="CAREER BREAK","ENTER START DATE OF CAREER BREAK",M1811="DEATH IN SERVICE","ENTER DATE OF DEATH",M1811="SWITCH TO PARTNERSHIP","ENTER SWITCH DATE",M1811="SWITCH TO ALPHA","ENTER SWITCH DATE",M1811="NEW JOINER","ENTER EMPLOYMENT START DATE",M1811="OPT IN","ENTER OPT IN DATE",M1811="NEW JOINER / LEAVER","ENTER START DATE AND DOL",M1811="NEW JOINER / OPT OUT","ENTER START DATE AND DATE OF OPT OUT",M1811="NEW JOINER / PARTNERSHIP","ENTER START DATE AND DATE OF SWITCH TO PARTNERSHIP",M1811="LEAVER FROM CAREER BREAK","ENTER DOL",M1811="LEAVER FROM OPT OUT","ENTER DOL",M1811="LEAVER FROM PARTNERSHIP","ENTER DOL",M1811="RETURN FROM CAREER BREAK","ENTER RETURN BACK DATE",M1811="INVALID COMBINATION","REVIEW INPUT",M1811="AWAITING INPUT","AWAITING INPUT",M1811="CONTINUOUS OPT OUT","",M1811="CONTINUOUS CAREER BREAK","",M1811="CONTINUOUS PARTNERSHIP","")</f>
        <v>AWAITING INPUT</v>
      </c>
      <c r="S1811" s="11" t="str">
        <f t="shared" si="88"/>
        <v/>
      </c>
    </row>
    <row r="1812" spans="1:19" ht="20.25" x14ac:dyDescent="0.25">
      <c r="A1812" s="46"/>
      <c r="B1812" s="46"/>
      <c r="C1812" s="46"/>
      <c r="D1812" s="46"/>
      <c r="E1812" s="46"/>
      <c r="F1812" s="46"/>
      <c r="G1812" s="46"/>
      <c r="H1812" s="46"/>
      <c r="J1812" s="16"/>
      <c r="K1812" s="16"/>
      <c r="L1812" s="16"/>
      <c r="M1812" s="11" t="str">
        <f t="shared" si="87"/>
        <v>AWAITING INPUT</v>
      </c>
      <c r="O1812" s="15"/>
      <c r="P1812" s="13" t="str">
        <f t="shared" si="89"/>
        <v>←</v>
      </c>
      <c r="Q1812" s="7" t="str" cm="1">
        <f t="array" ref="Q1812">_xlfn.IFS(M1812="ACTIVE","",M1812="LEAVER","ENTER DOL",M1812="LEAVER @ 31/03","ENTER DOL",M1812="OPT OUT","ENTER OPT OUT DATE",M1812="CAREER BREAK","ENTER START DATE OF CAREER BREAK",M1812="DEATH IN SERVICE","ENTER DATE OF DEATH",M1812="SWITCH TO PARTNERSHIP","ENTER SWITCH DATE",M1812="SWITCH TO ALPHA","ENTER SWITCH DATE",M1812="NEW JOINER","ENTER EMPLOYMENT START DATE",M1812="OPT IN","ENTER OPT IN DATE",M1812="NEW JOINER / LEAVER","ENTER START DATE AND DOL",M1812="NEW JOINER / OPT OUT","ENTER START DATE AND DATE OF OPT OUT",M1812="NEW JOINER / PARTNERSHIP","ENTER START DATE AND DATE OF SWITCH TO PARTNERSHIP",M1812="LEAVER FROM CAREER BREAK","ENTER DOL",M1812="LEAVER FROM OPT OUT","ENTER DOL",M1812="LEAVER FROM PARTNERSHIP","ENTER DOL",M1812="RETURN FROM CAREER BREAK","ENTER RETURN BACK DATE",M1812="INVALID COMBINATION","REVIEW INPUT",M1812="AWAITING INPUT","AWAITING INPUT",M1812="CONTINUOUS OPT OUT","",M1812="CONTINUOUS CAREER BREAK","",M1812="CONTINUOUS PARTNERSHIP","")</f>
        <v>AWAITING INPUT</v>
      </c>
      <c r="S1812" s="11" t="str">
        <f t="shared" si="88"/>
        <v/>
      </c>
    </row>
    <row r="1813" spans="1:19" ht="20.25" x14ac:dyDescent="0.25">
      <c r="A1813" s="46"/>
      <c r="B1813" s="46"/>
      <c r="C1813" s="46"/>
      <c r="D1813" s="46"/>
      <c r="E1813" s="46"/>
      <c r="F1813" s="46"/>
      <c r="G1813" s="46"/>
      <c r="H1813" s="46"/>
      <c r="J1813" s="16"/>
      <c r="K1813" s="16"/>
      <c r="L1813" s="16"/>
      <c r="M1813" s="11" t="str">
        <f t="shared" si="87"/>
        <v>AWAITING INPUT</v>
      </c>
      <c r="O1813" s="15"/>
      <c r="P1813" s="13" t="str">
        <f t="shared" si="89"/>
        <v>←</v>
      </c>
      <c r="Q1813" s="7" t="str" cm="1">
        <f t="array" ref="Q1813">_xlfn.IFS(M1813="ACTIVE","",M1813="LEAVER","ENTER DOL",M1813="LEAVER @ 31/03","ENTER DOL",M1813="OPT OUT","ENTER OPT OUT DATE",M1813="CAREER BREAK","ENTER START DATE OF CAREER BREAK",M1813="DEATH IN SERVICE","ENTER DATE OF DEATH",M1813="SWITCH TO PARTNERSHIP","ENTER SWITCH DATE",M1813="SWITCH TO ALPHA","ENTER SWITCH DATE",M1813="NEW JOINER","ENTER EMPLOYMENT START DATE",M1813="OPT IN","ENTER OPT IN DATE",M1813="NEW JOINER / LEAVER","ENTER START DATE AND DOL",M1813="NEW JOINER / OPT OUT","ENTER START DATE AND DATE OF OPT OUT",M1813="NEW JOINER / PARTNERSHIP","ENTER START DATE AND DATE OF SWITCH TO PARTNERSHIP",M1813="LEAVER FROM CAREER BREAK","ENTER DOL",M1813="LEAVER FROM OPT OUT","ENTER DOL",M1813="LEAVER FROM PARTNERSHIP","ENTER DOL",M1813="RETURN FROM CAREER BREAK","ENTER RETURN BACK DATE",M1813="INVALID COMBINATION","REVIEW INPUT",M1813="AWAITING INPUT","AWAITING INPUT",M1813="CONTINUOUS OPT OUT","",M1813="CONTINUOUS CAREER BREAK","",M1813="CONTINUOUS PARTNERSHIP","")</f>
        <v>AWAITING INPUT</v>
      </c>
      <c r="S1813" s="11" t="str">
        <f t="shared" si="88"/>
        <v/>
      </c>
    </row>
    <row r="1814" spans="1:19" ht="20.25" x14ac:dyDescent="0.25">
      <c r="A1814" s="46"/>
      <c r="B1814" s="46"/>
      <c r="C1814" s="46"/>
      <c r="D1814" s="46"/>
      <c r="E1814" s="46"/>
      <c r="F1814" s="46"/>
      <c r="G1814" s="46"/>
      <c r="H1814" s="46"/>
      <c r="J1814" s="16"/>
      <c r="K1814" s="16"/>
      <c r="L1814" s="16"/>
      <c r="M1814" s="11" t="str">
        <f t="shared" si="87"/>
        <v>AWAITING INPUT</v>
      </c>
      <c r="O1814" s="15"/>
      <c r="P1814" s="13" t="str">
        <f t="shared" si="89"/>
        <v>←</v>
      </c>
      <c r="Q1814" s="7" t="str" cm="1">
        <f t="array" ref="Q1814">_xlfn.IFS(M1814="ACTIVE","",M1814="LEAVER","ENTER DOL",M1814="LEAVER @ 31/03","ENTER DOL",M1814="OPT OUT","ENTER OPT OUT DATE",M1814="CAREER BREAK","ENTER START DATE OF CAREER BREAK",M1814="DEATH IN SERVICE","ENTER DATE OF DEATH",M1814="SWITCH TO PARTNERSHIP","ENTER SWITCH DATE",M1814="SWITCH TO ALPHA","ENTER SWITCH DATE",M1814="NEW JOINER","ENTER EMPLOYMENT START DATE",M1814="OPT IN","ENTER OPT IN DATE",M1814="NEW JOINER / LEAVER","ENTER START DATE AND DOL",M1814="NEW JOINER / OPT OUT","ENTER START DATE AND DATE OF OPT OUT",M1814="NEW JOINER / PARTNERSHIP","ENTER START DATE AND DATE OF SWITCH TO PARTNERSHIP",M1814="LEAVER FROM CAREER BREAK","ENTER DOL",M1814="LEAVER FROM OPT OUT","ENTER DOL",M1814="LEAVER FROM PARTNERSHIP","ENTER DOL",M1814="RETURN FROM CAREER BREAK","ENTER RETURN BACK DATE",M1814="INVALID COMBINATION","REVIEW INPUT",M1814="AWAITING INPUT","AWAITING INPUT",M1814="CONTINUOUS OPT OUT","",M1814="CONTINUOUS CAREER BREAK","",M1814="CONTINUOUS PARTNERSHIP","")</f>
        <v>AWAITING INPUT</v>
      </c>
      <c r="S1814" s="11" t="str">
        <f t="shared" si="88"/>
        <v/>
      </c>
    </row>
    <row r="1815" spans="1:19" ht="20.25" x14ac:dyDescent="0.25">
      <c r="A1815" s="46"/>
      <c r="B1815" s="46"/>
      <c r="C1815" s="46"/>
      <c r="D1815" s="46"/>
      <c r="E1815" s="46"/>
      <c r="F1815" s="46"/>
      <c r="G1815" s="46"/>
      <c r="H1815" s="46"/>
      <c r="J1815" s="16"/>
      <c r="K1815" s="16"/>
      <c r="L1815" s="16"/>
      <c r="M1815" s="11" t="str">
        <f t="shared" si="87"/>
        <v>AWAITING INPUT</v>
      </c>
      <c r="O1815" s="15"/>
      <c r="P1815" s="13" t="str">
        <f t="shared" si="89"/>
        <v>←</v>
      </c>
      <c r="Q1815" s="7" t="str" cm="1">
        <f t="array" ref="Q1815">_xlfn.IFS(M1815="ACTIVE","",M1815="LEAVER","ENTER DOL",M1815="LEAVER @ 31/03","ENTER DOL",M1815="OPT OUT","ENTER OPT OUT DATE",M1815="CAREER BREAK","ENTER START DATE OF CAREER BREAK",M1815="DEATH IN SERVICE","ENTER DATE OF DEATH",M1815="SWITCH TO PARTNERSHIP","ENTER SWITCH DATE",M1815="SWITCH TO ALPHA","ENTER SWITCH DATE",M1815="NEW JOINER","ENTER EMPLOYMENT START DATE",M1815="OPT IN","ENTER OPT IN DATE",M1815="NEW JOINER / LEAVER","ENTER START DATE AND DOL",M1815="NEW JOINER / OPT OUT","ENTER START DATE AND DATE OF OPT OUT",M1815="NEW JOINER / PARTNERSHIP","ENTER START DATE AND DATE OF SWITCH TO PARTNERSHIP",M1815="LEAVER FROM CAREER BREAK","ENTER DOL",M1815="LEAVER FROM OPT OUT","ENTER DOL",M1815="LEAVER FROM PARTNERSHIP","ENTER DOL",M1815="RETURN FROM CAREER BREAK","ENTER RETURN BACK DATE",M1815="INVALID COMBINATION","REVIEW INPUT",M1815="AWAITING INPUT","AWAITING INPUT",M1815="CONTINUOUS OPT OUT","",M1815="CONTINUOUS CAREER BREAK","",M1815="CONTINUOUS PARTNERSHIP","")</f>
        <v>AWAITING INPUT</v>
      </c>
      <c r="S1815" s="11" t="str">
        <f t="shared" si="88"/>
        <v/>
      </c>
    </row>
    <row r="1816" spans="1:19" ht="20.25" x14ac:dyDescent="0.25">
      <c r="A1816" s="46"/>
      <c r="B1816" s="46"/>
      <c r="C1816" s="46"/>
      <c r="D1816" s="46"/>
      <c r="E1816" s="46"/>
      <c r="F1816" s="46"/>
      <c r="G1816" s="46"/>
      <c r="H1816" s="46"/>
      <c r="J1816" s="16"/>
      <c r="K1816" s="16"/>
      <c r="L1816" s="16"/>
      <c r="M1816" s="11" t="str">
        <f t="shared" si="87"/>
        <v>AWAITING INPUT</v>
      </c>
      <c r="O1816" s="15"/>
      <c r="P1816" s="13" t="str">
        <f t="shared" si="89"/>
        <v>←</v>
      </c>
      <c r="Q1816" s="7" t="str" cm="1">
        <f t="array" ref="Q1816">_xlfn.IFS(M1816="ACTIVE","",M1816="LEAVER","ENTER DOL",M1816="LEAVER @ 31/03","ENTER DOL",M1816="OPT OUT","ENTER OPT OUT DATE",M1816="CAREER BREAK","ENTER START DATE OF CAREER BREAK",M1816="DEATH IN SERVICE","ENTER DATE OF DEATH",M1816="SWITCH TO PARTNERSHIP","ENTER SWITCH DATE",M1816="SWITCH TO ALPHA","ENTER SWITCH DATE",M1816="NEW JOINER","ENTER EMPLOYMENT START DATE",M1816="OPT IN","ENTER OPT IN DATE",M1816="NEW JOINER / LEAVER","ENTER START DATE AND DOL",M1816="NEW JOINER / OPT OUT","ENTER START DATE AND DATE OF OPT OUT",M1816="NEW JOINER / PARTNERSHIP","ENTER START DATE AND DATE OF SWITCH TO PARTNERSHIP",M1816="LEAVER FROM CAREER BREAK","ENTER DOL",M1816="LEAVER FROM OPT OUT","ENTER DOL",M1816="LEAVER FROM PARTNERSHIP","ENTER DOL",M1816="RETURN FROM CAREER BREAK","ENTER RETURN BACK DATE",M1816="INVALID COMBINATION","REVIEW INPUT",M1816="AWAITING INPUT","AWAITING INPUT",M1816="CONTINUOUS OPT OUT","",M1816="CONTINUOUS CAREER BREAK","",M1816="CONTINUOUS PARTNERSHIP","")</f>
        <v>AWAITING INPUT</v>
      </c>
      <c r="S1816" s="11" t="str">
        <f t="shared" si="88"/>
        <v/>
      </c>
    </row>
    <row r="1817" spans="1:19" ht="20.25" x14ac:dyDescent="0.25">
      <c r="A1817" s="46"/>
      <c r="B1817" s="46"/>
      <c r="C1817" s="46"/>
      <c r="D1817" s="46"/>
      <c r="E1817" s="46"/>
      <c r="F1817" s="46"/>
      <c r="G1817" s="46"/>
      <c r="H1817" s="46"/>
      <c r="J1817" s="16"/>
      <c r="K1817" s="16"/>
      <c r="L1817" s="16"/>
      <c r="M1817" s="11" t="str">
        <f t="shared" si="87"/>
        <v>AWAITING INPUT</v>
      </c>
      <c r="O1817" s="15"/>
      <c r="P1817" s="13" t="str">
        <f t="shared" si="89"/>
        <v>←</v>
      </c>
      <c r="Q1817" s="7" t="str" cm="1">
        <f t="array" ref="Q1817">_xlfn.IFS(M1817="ACTIVE","",M1817="LEAVER","ENTER DOL",M1817="LEAVER @ 31/03","ENTER DOL",M1817="OPT OUT","ENTER OPT OUT DATE",M1817="CAREER BREAK","ENTER START DATE OF CAREER BREAK",M1817="DEATH IN SERVICE","ENTER DATE OF DEATH",M1817="SWITCH TO PARTNERSHIP","ENTER SWITCH DATE",M1817="SWITCH TO ALPHA","ENTER SWITCH DATE",M1817="NEW JOINER","ENTER EMPLOYMENT START DATE",M1817="OPT IN","ENTER OPT IN DATE",M1817="NEW JOINER / LEAVER","ENTER START DATE AND DOL",M1817="NEW JOINER / OPT OUT","ENTER START DATE AND DATE OF OPT OUT",M1817="NEW JOINER / PARTNERSHIP","ENTER START DATE AND DATE OF SWITCH TO PARTNERSHIP",M1817="LEAVER FROM CAREER BREAK","ENTER DOL",M1817="LEAVER FROM OPT OUT","ENTER DOL",M1817="LEAVER FROM PARTNERSHIP","ENTER DOL",M1817="RETURN FROM CAREER BREAK","ENTER RETURN BACK DATE",M1817="INVALID COMBINATION","REVIEW INPUT",M1817="AWAITING INPUT","AWAITING INPUT",M1817="CONTINUOUS OPT OUT","",M1817="CONTINUOUS CAREER BREAK","",M1817="CONTINUOUS PARTNERSHIP","")</f>
        <v>AWAITING INPUT</v>
      </c>
      <c r="S1817" s="11" t="str">
        <f t="shared" si="88"/>
        <v/>
      </c>
    </row>
    <row r="1818" spans="1:19" ht="20.25" x14ac:dyDescent="0.25">
      <c r="A1818" s="46"/>
      <c r="B1818" s="46"/>
      <c r="C1818" s="46"/>
      <c r="D1818" s="46"/>
      <c r="E1818" s="46"/>
      <c r="F1818" s="46"/>
      <c r="G1818" s="46"/>
      <c r="H1818" s="46"/>
      <c r="J1818" s="16"/>
      <c r="K1818" s="16"/>
      <c r="L1818" s="16"/>
      <c r="M1818" s="11" t="str">
        <f t="shared" si="87"/>
        <v>AWAITING INPUT</v>
      </c>
      <c r="O1818" s="15"/>
      <c r="P1818" s="13" t="str">
        <f t="shared" si="89"/>
        <v>←</v>
      </c>
      <c r="Q1818" s="7" t="str" cm="1">
        <f t="array" ref="Q1818">_xlfn.IFS(M1818="ACTIVE","",M1818="LEAVER","ENTER DOL",M1818="LEAVER @ 31/03","ENTER DOL",M1818="OPT OUT","ENTER OPT OUT DATE",M1818="CAREER BREAK","ENTER START DATE OF CAREER BREAK",M1818="DEATH IN SERVICE","ENTER DATE OF DEATH",M1818="SWITCH TO PARTNERSHIP","ENTER SWITCH DATE",M1818="SWITCH TO ALPHA","ENTER SWITCH DATE",M1818="NEW JOINER","ENTER EMPLOYMENT START DATE",M1818="OPT IN","ENTER OPT IN DATE",M1818="NEW JOINER / LEAVER","ENTER START DATE AND DOL",M1818="NEW JOINER / OPT OUT","ENTER START DATE AND DATE OF OPT OUT",M1818="NEW JOINER / PARTNERSHIP","ENTER START DATE AND DATE OF SWITCH TO PARTNERSHIP",M1818="LEAVER FROM CAREER BREAK","ENTER DOL",M1818="LEAVER FROM OPT OUT","ENTER DOL",M1818="LEAVER FROM PARTNERSHIP","ENTER DOL",M1818="RETURN FROM CAREER BREAK","ENTER RETURN BACK DATE",M1818="INVALID COMBINATION","REVIEW INPUT",M1818="AWAITING INPUT","AWAITING INPUT",M1818="CONTINUOUS OPT OUT","",M1818="CONTINUOUS CAREER BREAK","",M1818="CONTINUOUS PARTNERSHIP","")</f>
        <v>AWAITING INPUT</v>
      </c>
      <c r="S1818" s="11" t="str">
        <f t="shared" si="88"/>
        <v/>
      </c>
    </row>
    <row r="1819" spans="1:19" ht="20.25" x14ac:dyDescent="0.25">
      <c r="A1819" s="46"/>
      <c r="B1819" s="46"/>
      <c r="C1819" s="46"/>
      <c r="D1819" s="46"/>
      <c r="E1819" s="46"/>
      <c r="F1819" s="46"/>
      <c r="G1819" s="46"/>
      <c r="H1819" s="46"/>
      <c r="J1819" s="16"/>
      <c r="K1819" s="16"/>
      <c r="L1819" s="16"/>
      <c r="M1819" s="11" t="str">
        <f t="shared" si="87"/>
        <v>AWAITING INPUT</v>
      </c>
      <c r="O1819" s="15"/>
      <c r="P1819" s="13" t="str">
        <f t="shared" si="89"/>
        <v>←</v>
      </c>
      <c r="Q1819" s="7" t="str" cm="1">
        <f t="array" ref="Q1819">_xlfn.IFS(M1819="ACTIVE","",M1819="LEAVER","ENTER DOL",M1819="LEAVER @ 31/03","ENTER DOL",M1819="OPT OUT","ENTER OPT OUT DATE",M1819="CAREER BREAK","ENTER START DATE OF CAREER BREAK",M1819="DEATH IN SERVICE","ENTER DATE OF DEATH",M1819="SWITCH TO PARTNERSHIP","ENTER SWITCH DATE",M1819="SWITCH TO ALPHA","ENTER SWITCH DATE",M1819="NEW JOINER","ENTER EMPLOYMENT START DATE",M1819="OPT IN","ENTER OPT IN DATE",M1819="NEW JOINER / LEAVER","ENTER START DATE AND DOL",M1819="NEW JOINER / OPT OUT","ENTER START DATE AND DATE OF OPT OUT",M1819="NEW JOINER / PARTNERSHIP","ENTER START DATE AND DATE OF SWITCH TO PARTNERSHIP",M1819="LEAVER FROM CAREER BREAK","ENTER DOL",M1819="LEAVER FROM OPT OUT","ENTER DOL",M1819="LEAVER FROM PARTNERSHIP","ENTER DOL",M1819="RETURN FROM CAREER BREAK","ENTER RETURN BACK DATE",M1819="INVALID COMBINATION","REVIEW INPUT",M1819="AWAITING INPUT","AWAITING INPUT",M1819="CONTINUOUS OPT OUT","",M1819="CONTINUOUS CAREER BREAK","",M1819="CONTINUOUS PARTNERSHIP","")</f>
        <v>AWAITING INPUT</v>
      </c>
      <c r="S1819" s="11" t="str">
        <f t="shared" si="88"/>
        <v/>
      </c>
    </row>
    <row r="1820" spans="1:19" ht="20.25" x14ac:dyDescent="0.25">
      <c r="A1820" s="46"/>
      <c r="B1820" s="46"/>
      <c r="C1820" s="46"/>
      <c r="D1820" s="46"/>
      <c r="E1820" s="46"/>
      <c r="F1820" s="46"/>
      <c r="G1820" s="46"/>
      <c r="H1820" s="46"/>
      <c r="J1820" s="16"/>
      <c r="K1820" s="16"/>
      <c r="L1820" s="16"/>
      <c r="M1820" s="11" t="str">
        <f t="shared" si="87"/>
        <v>AWAITING INPUT</v>
      </c>
      <c r="O1820" s="15"/>
      <c r="P1820" s="13" t="str">
        <f t="shared" si="89"/>
        <v>←</v>
      </c>
      <c r="Q1820" s="7" t="str" cm="1">
        <f t="array" ref="Q1820">_xlfn.IFS(M1820="ACTIVE","",M1820="LEAVER","ENTER DOL",M1820="LEAVER @ 31/03","ENTER DOL",M1820="OPT OUT","ENTER OPT OUT DATE",M1820="CAREER BREAK","ENTER START DATE OF CAREER BREAK",M1820="DEATH IN SERVICE","ENTER DATE OF DEATH",M1820="SWITCH TO PARTNERSHIP","ENTER SWITCH DATE",M1820="SWITCH TO ALPHA","ENTER SWITCH DATE",M1820="NEW JOINER","ENTER EMPLOYMENT START DATE",M1820="OPT IN","ENTER OPT IN DATE",M1820="NEW JOINER / LEAVER","ENTER START DATE AND DOL",M1820="NEW JOINER / OPT OUT","ENTER START DATE AND DATE OF OPT OUT",M1820="NEW JOINER / PARTNERSHIP","ENTER START DATE AND DATE OF SWITCH TO PARTNERSHIP",M1820="LEAVER FROM CAREER BREAK","ENTER DOL",M1820="LEAVER FROM OPT OUT","ENTER DOL",M1820="LEAVER FROM PARTNERSHIP","ENTER DOL",M1820="RETURN FROM CAREER BREAK","ENTER RETURN BACK DATE",M1820="INVALID COMBINATION","REVIEW INPUT",M1820="AWAITING INPUT","AWAITING INPUT",M1820="CONTINUOUS OPT OUT","",M1820="CONTINUOUS CAREER BREAK","",M1820="CONTINUOUS PARTNERSHIP","")</f>
        <v>AWAITING INPUT</v>
      </c>
      <c r="S1820" s="11" t="str">
        <f t="shared" si="88"/>
        <v/>
      </c>
    </row>
    <row r="1821" spans="1:19" ht="20.25" x14ac:dyDescent="0.25">
      <c r="A1821" s="46"/>
      <c r="B1821" s="46"/>
      <c r="C1821" s="46"/>
      <c r="D1821" s="46"/>
      <c r="E1821" s="46"/>
      <c r="F1821" s="46"/>
      <c r="G1821" s="46"/>
      <c r="H1821" s="46"/>
      <c r="J1821" s="16"/>
      <c r="K1821" s="16"/>
      <c r="L1821" s="16"/>
      <c r="M1821" s="11" t="str">
        <f t="shared" si="87"/>
        <v>AWAITING INPUT</v>
      </c>
      <c r="O1821" s="15"/>
      <c r="P1821" s="13" t="str">
        <f t="shared" si="89"/>
        <v>←</v>
      </c>
      <c r="Q1821" s="7" t="str" cm="1">
        <f t="array" ref="Q1821">_xlfn.IFS(M1821="ACTIVE","",M1821="LEAVER","ENTER DOL",M1821="LEAVER @ 31/03","ENTER DOL",M1821="OPT OUT","ENTER OPT OUT DATE",M1821="CAREER BREAK","ENTER START DATE OF CAREER BREAK",M1821="DEATH IN SERVICE","ENTER DATE OF DEATH",M1821="SWITCH TO PARTNERSHIP","ENTER SWITCH DATE",M1821="SWITCH TO ALPHA","ENTER SWITCH DATE",M1821="NEW JOINER","ENTER EMPLOYMENT START DATE",M1821="OPT IN","ENTER OPT IN DATE",M1821="NEW JOINER / LEAVER","ENTER START DATE AND DOL",M1821="NEW JOINER / OPT OUT","ENTER START DATE AND DATE OF OPT OUT",M1821="NEW JOINER / PARTNERSHIP","ENTER START DATE AND DATE OF SWITCH TO PARTNERSHIP",M1821="LEAVER FROM CAREER BREAK","ENTER DOL",M1821="LEAVER FROM OPT OUT","ENTER DOL",M1821="LEAVER FROM PARTNERSHIP","ENTER DOL",M1821="RETURN FROM CAREER BREAK","ENTER RETURN BACK DATE",M1821="INVALID COMBINATION","REVIEW INPUT",M1821="AWAITING INPUT","AWAITING INPUT",M1821="CONTINUOUS OPT OUT","",M1821="CONTINUOUS CAREER BREAK","",M1821="CONTINUOUS PARTNERSHIP","")</f>
        <v>AWAITING INPUT</v>
      </c>
      <c r="S1821" s="11" t="str">
        <f t="shared" si="88"/>
        <v/>
      </c>
    </row>
    <row r="1822" spans="1:19" ht="20.25" x14ac:dyDescent="0.25">
      <c r="A1822" s="46"/>
      <c r="B1822" s="46"/>
      <c r="C1822" s="46"/>
      <c r="D1822" s="46"/>
      <c r="E1822" s="46"/>
      <c r="F1822" s="46"/>
      <c r="G1822" s="46"/>
      <c r="H1822" s="46"/>
      <c r="J1822" s="16"/>
      <c r="K1822" s="16"/>
      <c r="L1822" s="16"/>
      <c r="M1822" s="11" t="str">
        <f t="shared" si="87"/>
        <v>AWAITING INPUT</v>
      </c>
      <c r="O1822" s="15"/>
      <c r="P1822" s="13" t="str">
        <f t="shared" si="89"/>
        <v>←</v>
      </c>
      <c r="Q1822" s="7" t="str" cm="1">
        <f t="array" ref="Q1822">_xlfn.IFS(M1822="ACTIVE","",M1822="LEAVER","ENTER DOL",M1822="LEAVER @ 31/03","ENTER DOL",M1822="OPT OUT","ENTER OPT OUT DATE",M1822="CAREER BREAK","ENTER START DATE OF CAREER BREAK",M1822="DEATH IN SERVICE","ENTER DATE OF DEATH",M1822="SWITCH TO PARTNERSHIP","ENTER SWITCH DATE",M1822="SWITCH TO ALPHA","ENTER SWITCH DATE",M1822="NEW JOINER","ENTER EMPLOYMENT START DATE",M1822="OPT IN","ENTER OPT IN DATE",M1822="NEW JOINER / LEAVER","ENTER START DATE AND DOL",M1822="NEW JOINER / OPT OUT","ENTER START DATE AND DATE OF OPT OUT",M1822="NEW JOINER / PARTNERSHIP","ENTER START DATE AND DATE OF SWITCH TO PARTNERSHIP",M1822="LEAVER FROM CAREER BREAK","ENTER DOL",M1822="LEAVER FROM OPT OUT","ENTER DOL",M1822="LEAVER FROM PARTNERSHIP","ENTER DOL",M1822="RETURN FROM CAREER BREAK","ENTER RETURN BACK DATE",M1822="INVALID COMBINATION","REVIEW INPUT",M1822="AWAITING INPUT","AWAITING INPUT",M1822="CONTINUOUS OPT OUT","",M1822="CONTINUOUS CAREER BREAK","",M1822="CONTINUOUS PARTNERSHIP","")</f>
        <v>AWAITING INPUT</v>
      </c>
      <c r="S1822" s="11" t="str">
        <f t="shared" si="88"/>
        <v/>
      </c>
    </row>
    <row r="1823" spans="1:19" ht="20.25" x14ac:dyDescent="0.25">
      <c r="A1823" s="46"/>
      <c r="B1823" s="46"/>
      <c r="C1823" s="46"/>
      <c r="D1823" s="46"/>
      <c r="E1823" s="46"/>
      <c r="F1823" s="46"/>
      <c r="G1823" s="46"/>
      <c r="H1823" s="46"/>
      <c r="J1823" s="16"/>
      <c r="K1823" s="16"/>
      <c r="L1823" s="16"/>
      <c r="M1823" s="11" t="str">
        <f t="shared" si="87"/>
        <v>AWAITING INPUT</v>
      </c>
      <c r="O1823" s="15"/>
      <c r="P1823" s="13" t="str">
        <f t="shared" si="89"/>
        <v>←</v>
      </c>
      <c r="Q1823" s="7" t="str" cm="1">
        <f t="array" ref="Q1823">_xlfn.IFS(M1823="ACTIVE","",M1823="LEAVER","ENTER DOL",M1823="LEAVER @ 31/03","ENTER DOL",M1823="OPT OUT","ENTER OPT OUT DATE",M1823="CAREER BREAK","ENTER START DATE OF CAREER BREAK",M1823="DEATH IN SERVICE","ENTER DATE OF DEATH",M1823="SWITCH TO PARTNERSHIP","ENTER SWITCH DATE",M1823="SWITCH TO ALPHA","ENTER SWITCH DATE",M1823="NEW JOINER","ENTER EMPLOYMENT START DATE",M1823="OPT IN","ENTER OPT IN DATE",M1823="NEW JOINER / LEAVER","ENTER START DATE AND DOL",M1823="NEW JOINER / OPT OUT","ENTER START DATE AND DATE OF OPT OUT",M1823="NEW JOINER / PARTNERSHIP","ENTER START DATE AND DATE OF SWITCH TO PARTNERSHIP",M1823="LEAVER FROM CAREER BREAK","ENTER DOL",M1823="LEAVER FROM OPT OUT","ENTER DOL",M1823="LEAVER FROM PARTNERSHIP","ENTER DOL",M1823="RETURN FROM CAREER BREAK","ENTER RETURN BACK DATE",M1823="INVALID COMBINATION","REVIEW INPUT",M1823="AWAITING INPUT","AWAITING INPUT",M1823="CONTINUOUS OPT OUT","",M1823="CONTINUOUS CAREER BREAK","",M1823="CONTINUOUS PARTNERSHIP","")</f>
        <v>AWAITING INPUT</v>
      </c>
      <c r="S1823" s="11" t="str">
        <f t="shared" si="88"/>
        <v/>
      </c>
    </row>
    <row r="1824" spans="1:19" ht="20.25" x14ac:dyDescent="0.25">
      <c r="A1824" s="46"/>
      <c r="B1824" s="46"/>
      <c r="C1824" s="46"/>
      <c r="D1824" s="46"/>
      <c r="E1824" s="46"/>
      <c r="F1824" s="46"/>
      <c r="G1824" s="46"/>
      <c r="H1824" s="46"/>
      <c r="J1824" s="16"/>
      <c r="K1824" s="16"/>
      <c r="L1824" s="16"/>
      <c r="M1824" s="11" t="str">
        <f t="shared" si="87"/>
        <v>AWAITING INPUT</v>
      </c>
      <c r="O1824" s="15"/>
      <c r="P1824" s="13" t="str">
        <f t="shared" si="89"/>
        <v>←</v>
      </c>
      <c r="Q1824" s="7" t="str" cm="1">
        <f t="array" ref="Q1824">_xlfn.IFS(M1824="ACTIVE","",M1824="LEAVER","ENTER DOL",M1824="LEAVER @ 31/03","ENTER DOL",M1824="OPT OUT","ENTER OPT OUT DATE",M1824="CAREER BREAK","ENTER START DATE OF CAREER BREAK",M1824="DEATH IN SERVICE","ENTER DATE OF DEATH",M1824="SWITCH TO PARTNERSHIP","ENTER SWITCH DATE",M1824="SWITCH TO ALPHA","ENTER SWITCH DATE",M1824="NEW JOINER","ENTER EMPLOYMENT START DATE",M1824="OPT IN","ENTER OPT IN DATE",M1824="NEW JOINER / LEAVER","ENTER START DATE AND DOL",M1824="NEW JOINER / OPT OUT","ENTER START DATE AND DATE OF OPT OUT",M1824="NEW JOINER / PARTNERSHIP","ENTER START DATE AND DATE OF SWITCH TO PARTNERSHIP",M1824="LEAVER FROM CAREER BREAK","ENTER DOL",M1824="LEAVER FROM OPT OUT","ENTER DOL",M1824="LEAVER FROM PARTNERSHIP","ENTER DOL",M1824="RETURN FROM CAREER BREAK","ENTER RETURN BACK DATE",M1824="INVALID COMBINATION","REVIEW INPUT",M1824="AWAITING INPUT","AWAITING INPUT",M1824="CONTINUOUS OPT OUT","",M1824="CONTINUOUS CAREER BREAK","",M1824="CONTINUOUS PARTNERSHIP","")</f>
        <v>AWAITING INPUT</v>
      </c>
      <c r="S1824" s="11" t="str">
        <f t="shared" si="88"/>
        <v/>
      </c>
    </row>
    <row r="1825" spans="1:19" ht="20.25" x14ac:dyDescent="0.25">
      <c r="A1825" s="46"/>
      <c r="B1825" s="46"/>
      <c r="C1825" s="46"/>
      <c r="D1825" s="46"/>
      <c r="E1825" s="46"/>
      <c r="F1825" s="46"/>
      <c r="G1825" s="46"/>
      <c r="H1825" s="46"/>
      <c r="J1825" s="16"/>
      <c r="K1825" s="16"/>
      <c r="L1825" s="16"/>
      <c r="M1825" s="11" t="str">
        <f t="shared" si="87"/>
        <v>AWAITING INPUT</v>
      </c>
      <c r="O1825" s="15"/>
      <c r="P1825" s="13" t="str">
        <f t="shared" si="89"/>
        <v>←</v>
      </c>
      <c r="Q1825" s="7" t="str" cm="1">
        <f t="array" ref="Q1825">_xlfn.IFS(M1825="ACTIVE","",M1825="LEAVER","ENTER DOL",M1825="LEAVER @ 31/03","ENTER DOL",M1825="OPT OUT","ENTER OPT OUT DATE",M1825="CAREER BREAK","ENTER START DATE OF CAREER BREAK",M1825="DEATH IN SERVICE","ENTER DATE OF DEATH",M1825="SWITCH TO PARTNERSHIP","ENTER SWITCH DATE",M1825="SWITCH TO ALPHA","ENTER SWITCH DATE",M1825="NEW JOINER","ENTER EMPLOYMENT START DATE",M1825="OPT IN","ENTER OPT IN DATE",M1825="NEW JOINER / LEAVER","ENTER START DATE AND DOL",M1825="NEW JOINER / OPT OUT","ENTER START DATE AND DATE OF OPT OUT",M1825="NEW JOINER / PARTNERSHIP","ENTER START DATE AND DATE OF SWITCH TO PARTNERSHIP",M1825="LEAVER FROM CAREER BREAK","ENTER DOL",M1825="LEAVER FROM OPT OUT","ENTER DOL",M1825="LEAVER FROM PARTNERSHIP","ENTER DOL",M1825="RETURN FROM CAREER BREAK","ENTER RETURN BACK DATE",M1825="INVALID COMBINATION","REVIEW INPUT",M1825="AWAITING INPUT","AWAITING INPUT",M1825="CONTINUOUS OPT OUT","",M1825="CONTINUOUS CAREER BREAK","",M1825="CONTINUOUS PARTNERSHIP","")</f>
        <v>AWAITING INPUT</v>
      </c>
      <c r="S1825" s="11" t="str">
        <f t="shared" si="88"/>
        <v/>
      </c>
    </row>
    <row r="1826" spans="1:19" ht="20.25" x14ac:dyDescent="0.25">
      <c r="A1826" s="46"/>
      <c r="B1826" s="46"/>
      <c r="C1826" s="46"/>
      <c r="D1826" s="46"/>
      <c r="E1826" s="46"/>
      <c r="F1826" s="46"/>
      <c r="G1826" s="46"/>
      <c r="H1826" s="46"/>
      <c r="J1826" s="16"/>
      <c r="K1826" s="16"/>
      <c r="L1826" s="16"/>
      <c r="M1826" s="11" t="str">
        <f t="shared" si="87"/>
        <v>AWAITING INPUT</v>
      </c>
      <c r="O1826" s="15"/>
      <c r="P1826" s="13" t="str">
        <f t="shared" si="89"/>
        <v>←</v>
      </c>
      <c r="Q1826" s="7" t="str" cm="1">
        <f t="array" ref="Q1826">_xlfn.IFS(M1826="ACTIVE","",M1826="LEAVER","ENTER DOL",M1826="LEAVER @ 31/03","ENTER DOL",M1826="OPT OUT","ENTER OPT OUT DATE",M1826="CAREER BREAK","ENTER START DATE OF CAREER BREAK",M1826="DEATH IN SERVICE","ENTER DATE OF DEATH",M1826="SWITCH TO PARTNERSHIP","ENTER SWITCH DATE",M1826="SWITCH TO ALPHA","ENTER SWITCH DATE",M1826="NEW JOINER","ENTER EMPLOYMENT START DATE",M1826="OPT IN","ENTER OPT IN DATE",M1826="NEW JOINER / LEAVER","ENTER START DATE AND DOL",M1826="NEW JOINER / OPT OUT","ENTER START DATE AND DATE OF OPT OUT",M1826="NEW JOINER / PARTNERSHIP","ENTER START DATE AND DATE OF SWITCH TO PARTNERSHIP",M1826="LEAVER FROM CAREER BREAK","ENTER DOL",M1826="LEAVER FROM OPT OUT","ENTER DOL",M1826="LEAVER FROM PARTNERSHIP","ENTER DOL",M1826="RETURN FROM CAREER BREAK","ENTER RETURN BACK DATE",M1826="INVALID COMBINATION","REVIEW INPUT",M1826="AWAITING INPUT","AWAITING INPUT",M1826="CONTINUOUS OPT OUT","",M1826="CONTINUOUS CAREER BREAK","",M1826="CONTINUOUS PARTNERSHIP","")</f>
        <v>AWAITING INPUT</v>
      </c>
      <c r="S1826" s="11" t="str">
        <f t="shared" si="88"/>
        <v/>
      </c>
    </row>
    <row r="1827" spans="1:19" ht="20.25" x14ac:dyDescent="0.25">
      <c r="A1827" s="46"/>
      <c r="B1827" s="46"/>
      <c r="C1827" s="46"/>
      <c r="D1827" s="46"/>
      <c r="E1827" s="46"/>
      <c r="F1827" s="46"/>
      <c r="G1827" s="46"/>
      <c r="H1827" s="46"/>
      <c r="J1827" s="16"/>
      <c r="K1827" s="16"/>
      <c r="L1827" s="16"/>
      <c r="M1827" s="11" t="str">
        <f t="shared" si="87"/>
        <v>AWAITING INPUT</v>
      </c>
      <c r="O1827" s="15"/>
      <c r="P1827" s="13" t="str">
        <f t="shared" si="89"/>
        <v>←</v>
      </c>
      <c r="Q1827" s="7" t="str" cm="1">
        <f t="array" ref="Q1827">_xlfn.IFS(M1827="ACTIVE","",M1827="LEAVER","ENTER DOL",M1827="LEAVER @ 31/03","ENTER DOL",M1827="OPT OUT","ENTER OPT OUT DATE",M1827="CAREER BREAK","ENTER START DATE OF CAREER BREAK",M1827="DEATH IN SERVICE","ENTER DATE OF DEATH",M1827="SWITCH TO PARTNERSHIP","ENTER SWITCH DATE",M1827="SWITCH TO ALPHA","ENTER SWITCH DATE",M1827="NEW JOINER","ENTER EMPLOYMENT START DATE",M1827="OPT IN","ENTER OPT IN DATE",M1827="NEW JOINER / LEAVER","ENTER START DATE AND DOL",M1827="NEW JOINER / OPT OUT","ENTER START DATE AND DATE OF OPT OUT",M1827="NEW JOINER / PARTNERSHIP","ENTER START DATE AND DATE OF SWITCH TO PARTNERSHIP",M1827="LEAVER FROM CAREER BREAK","ENTER DOL",M1827="LEAVER FROM OPT OUT","ENTER DOL",M1827="LEAVER FROM PARTNERSHIP","ENTER DOL",M1827="RETURN FROM CAREER BREAK","ENTER RETURN BACK DATE",M1827="INVALID COMBINATION","REVIEW INPUT",M1827="AWAITING INPUT","AWAITING INPUT",M1827="CONTINUOUS OPT OUT","",M1827="CONTINUOUS CAREER BREAK","",M1827="CONTINUOUS PARTNERSHIP","")</f>
        <v>AWAITING INPUT</v>
      </c>
      <c r="S1827" s="11" t="str">
        <f t="shared" si="88"/>
        <v/>
      </c>
    </row>
    <row r="1828" spans="1:19" ht="20.25" x14ac:dyDescent="0.25">
      <c r="A1828" s="46"/>
      <c r="B1828" s="46"/>
      <c r="C1828" s="46"/>
      <c r="D1828" s="46"/>
      <c r="E1828" s="46"/>
      <c r="F1828" s="46"/>
      <c r="G1828" s="46"/>
      <c r="H1828" s="46"/>
      <c r="J1828" s="16"/>
      <c r="K1828" s="16"/>
      <c r="L1828" s="16"/>
      <c r="M1828" s="11" t="str">
        <f t="shared" si="87"/>
        <v>AWAITING INPUT</v>
      </c>
      <c r="O1828" s="15"/>
      <c r="P1828" s="13" t="str">
        <f t="shared" si="89"/>
        <v>←</v>
      </c>
      <c r="Q1828" s="7" t="str" cm="1">
        <f t="array" ref="Q1828">_xlfn.IFS(M1828="ACTIVE","",M1828="LEAVER","ENTER DOL",M1828="LEAVER @ 31/03","ENTER DOL",M1828="OPT OUT","ENTER OPT OUT DATE",M1828="CAREER BREAK","ENTER START DATE OF CAREER BREAK",M1828="DEATH IN SERVICE","ENTER DATE OF DEATH",M1828="SWITCH TO PARTNERSHIP","ENTER SWITCH DATE",M1828="SWITCH TO ALPHA","ENTER SWITCH DATE",M1828="NEW JOINER","ENTER EMPLOYMENT START DATE",M1828="OPT IN","ENTER OPT IN DATE",M1828="NEW JOINER / LEAVER","ENTER START DATE AND DOL",M1828="NEW JOINER / OPT OUT","ENTER START DATE AND DATE OF OPT OUT",M1828="NEW JOINER / PARTNERSHIP","ENTER START DATE AND DATE OF SWITCH TO PARTNERSHIP",M1828="LEAVER FROM CAREER BREAK","ENTER DOL",M1828="LEAVER FROM OPT OUT","ENTER DOL",M1828="LEAVER FROM PARTNERSHIP","ENTER DOL",M1828="RETURN FROM CAREER BREAK","ENTER RETURN BACK DATE",M1828="INVALID COMBINATION","REVIEW INPUT",M1828="AWAITING INPUT","AWAITING INPUT",M1828="CONTINUOUS OPT OUT","",M1828="CONTINUOUS CAREER BREAK","",M1828="CONTINUOUS PARTNERSHIP","")</f>
        <v>AWAITING INPUT</v>
      </c>
      <c r="S1828" s="11" t="str">
        <f t="shared" si="88"/>
        <v/>
      </c>
    </row>
    <row r="1829" spans="1:19" ht="20.25" x14ac:dyDescent="0.25">
      <c r="A1829" s="46"/>
      <c r="B1829" s="46"/>
      <c r="C1829" s="46"/>
      <c r="D1829" s="46"/>
      <c r="E1829" s="46"/>
      <c r="F1829" s="46"/>
      <c r="G1829" s="46"/>
      <c r="H1829" s="46"/>
      <c r="J1829" s="16"/>
      <c r="K1829" s="16"/>
      <c r="L1829" s="16"/>
      <c r="M1829" s="11" t="str">
        <f t="shared" si="87"/>
        <v>AWAITING INPUT</v>
      </c>
      <c r="O1829" s="15"/>
      <c r="P1829" s="13" t="str">
        <f t="shared" si="89"/>
        <v>←</v>
      </c>
      <c r="Q1829" s="7" t="str" cm="1">
        <f t="array" ref="Q1829">_xlfn.IFS(M1829="ACTIVE","",M1829="LEAVER","ENTER DOL",M1829="LEAVER @ 31/03","ENTER DOL",M1829="OPT OUT","ENTER OPT OUT DATE",M1829="CAREER BREAK","ENTER START DATE OF CAREER BREAK",M1829="DEATH IN SERVICE","ENTER DATE OF DEATH",M1829="SWITCH TO PARTNERSHIP","ENTER SWITCH DATE",M1829="SWITCH TO ALPHA","ENTER SWITCH DATE",M1829="NEW JOINER","ENTER EMPLOYMENT START DATE",M1829="OPT IN","ENTER OPT IN DATE",M1829="NEW JOINER / LEAVER","ENTER START DATE AND DOL",M1829="NEW JOINER / OPT OUT","ENTER START DATE AND DATE OF OPT OUT",M1829="NEW JOINER / PARTNERSHIP","ENTER START DATE AND DATE OF SWITCH TO PARTNERSHIP",M1829="LEAVER FROM CAREER BREAK","ENTER DOL",M1829="LEAVER FROM OPT OUT","ENTER DOL",M1829="LEAVER FROM PARTNERSHIP","ENTER DOL",M1829="RETURN FROM CAREER BREAK","ENTER RETURN BACK DATE",M1829="INVALID COMBINATION","REVIEW INPUT",M1829="AWAITING INPUT","AWAITING INPUT",M1829="CONTINUOUS OPT OUT","",M1829="CONTINUOUS CAREER BREAK","",M1829="CONTINUOUS PARTNERSHIP","")</f>
        <v>AWAITING INPUT</v>
      </c>
      <c r="S1829" s="11" t="str">
        <f t="shared" si="88"/>
        <v/>
      </c>
    </row>
    <row r="1830" spans="1:19" ht="20.25" x14ac:dyDescent="0.25">
      <c r="A1830" s="46"/>
      <c r="B1830" s="46"/>
      <c r="C1830" s="46"/>
      <c r="D1830" s="46"/>
      <c r="E1830" s="46"/>
      <c r="F1830" s="46"/>
      <c r="G1830" s="46"/>
      <c r="H1830" s="46"/>
      <c r="J1830" s="16"/>
      <c r="K1830" s="16"/>
      <c r="L1830" s="16"/>
      <c r="M1830" s="11" t="str">
        <f t="shared" si="87"/>
        <v>AWAITING INPUT</v>
      </c>
      <c r="O1830" s="15"/>
      <c r="P1830" s="13" t="str">
        <f t="shared" si="89"/>
        <v>←</v>
      </c>
      <c r="Q1830" s="7" t="str" cm="1">
        <f t="array" ref="Q1830">_xlfn.IFS(M1830="ACTIVE","",M1830="LEAVER","ENTER DOL",M1830="LEAVER @ 31/03","ENTER DOL",M1830="OPT OUT","ENTER OPT OUT DATE",M1830="CAREER BREAK","ENTER START DATE OF CAREER BREAK",M1830="DEATH IN SERVICE","ENTER DATE OF DEATH",M1830="SWITCH TO PARTNERSHIP","ENTER SWITCH DATE",M1830="SWITCH TO ALPHA","ENTER SWITCH DATE",M1830="NEW JOINER","ENTER EMPLOYMENT START DATE",M1830="OPT IN","ENTER OPT IN DATE",M1830="NEW JOINER / LEAVER","ENTER START DATE AND DOL",M1830="NEW JOINER / OPT OUT","ENTER START DATE AND DATE OF OPT OUT",M1830="NEW JOINER / PARTNERSHIP","ENTER START DATE AND DATE OF SWITCH TO PARTNERSHIP",M1830="LEAVER FROM CAREER BREAK","ENTER DOL",M1830="LEAVER FROM OPT OUT","ENTER DOL",M1830="LEAVER FROM PARTNERSHIP","ENTER DOL",M1830="RETURN FROM CAREER BREAK","ENTER RETURN BACK DATE",M1830="INVALID COMBINATION","REVIEW INPUT",M1830="AWAITING INPUT","AWAITING INPUT",M1830="CONTINUOUS OPT OUT","",M1830="CONTINUOUS CAREER BREAK","",M1830="CONTINUOUS PARTNERSHIP","")</f>
        <v>AWAITING INPUT</v>
      </c>
      <c r="S1830" s="11" t="str">
        <f t="shared" si="88"/>
        <v/>
      </c>
    </row>
    <row r="1831" spans="1:19" ht="20.25" x14ac:dyDescent="0.25">
      <c r="A1831" s="46"/>
      <c r="B1831" s="46"/>
      <c r="C1831" s="46"/>
      <c r="D1831" s="46"/>
      <c r="E1831" s="46"/>
      <c r="F1831" s="46"/>
      <c r="G1831" s="46"/>
      <c r="H1831" s="46"/>
      <c r="J1831" s="16"/>
      <c r="K1831" s="16"/>
      <c r="L1831" s="16"/>
      <c r="M1831" s="11" t="str">
        <f t="shared" si="87"/>
        <v>AWAITING INPUT</v>
      </c>
      <c r="O1831" s="15"/>
      <c r="P1831" s="13" t="str">
        <f t="shared" si="89"/>
        <v>←</v>
      </c>
      <c r="Q1831" s="7" t="str" cm="1">
        <f t="array" ref="Q1831">_xlfn.IFS(M1831="ACTIVE","",M1831="LEAVER","ENTER DOL",M1831="LEAVER @ 31/03","ENTER DOL",M1831="OPT OUT","ENTER OPT OUT DATE",M1831="CAREER BREAK","ENTER START DATE OF CAREER BREAK",M1831="DEATH IN SERVICE","ENTER DATE OF DEATH",M1831="SWITCH TO PARTNERSHIP","ENTER SWITCH DATE",M1831="SWITCH TO ALPHA","ENTER SWITCH DATE",M1831="NEW JOINER","ENTER EMPLOYMENT START DATE",M1831="OPT IN","ENTER OPT IN DATE",M1831="NEW JOINER / LEAVER","ENTER START DATE AND DOL",M1831="NEW JOINER / OPT OUT","ENTER START DATE AND DATE OF OPT OUT",M1831="NEW JOINER / PARTNERSHIP","ENTER START DATE AND DATE OF SWITCH TO PARTNERSHIP",M1831="LEAVER FROM CAREER BREAK","ENTER DOL",M1831="LEAVER FROM OPT OUT","ENTER DOL",M1831="LEAVER FROM PARTNERSHIP","ENTER DOL",M1831="RETURN FROM CAREER BREAK","ENTER RETURN BACK DATE",M1831="INVALID COMBINATION","REVIEW INPUT",M1831="AWAITING INPUT","AWAITING INPUT",M1831="CONTINUOUS OPT OUT","",M1831="CONTINUOUS CAREER BREAK","",M1831="CONTINUOUS PARTNERSHIP","")</f>
        <v>AWAITING INPUT</v>
      </c>
      <c r="S1831" s="11" t="str">
        <f t="shared" si="88"/>
        <v/>
      </c>
    </row>
    <row r="1832" spans="1:19" ht="20.25" x14ac:dyDescent="0.25">
      <c r="A1832" s="46"/>
      <c r="B1832" s="46"/>
      <c r="C1832" s="46"/>
      <c r="D1832" s="46"/>
      <c r="E1832" s="46"/>
      <c r="F1832" s="46"/>
      <c r="G1832" s="46"/>
      <c r="H1832" s="46"/>
      <c r="J1832" s="16"/>
      <c r="K1832" s="16"/>
      <c r="L1832" s="16"/>
      <c r="M1832" s="11" t="str">
        <f t="shared" si="87"/>
        <v>AWAITING INPUT</v>
      </c>
      <c r="O1832" s="15"/>
      <c r="P1832" s="13" t="str">
        <f t="shared" si="89"/>
        <v>←</v>
      </c>
      <c r="Q1832" s="7" t="str" cm="1">
        <f t="array" ref="Q1832">_xlfn.IFS(M1832="ACTIVE","",M1832="LEAVER","ENTER DOL",M1832="LEAVER @ 31/03","ENTER DOL",M1832="OPT OUT","ENTER OPT OUT DATE",M1832="CAREER BREAK","ENTER START DATE OF CAREER BREAK",M1832="DEATH IN SERVICE","ENTER DATE OF DEATH",M1832="SWITCH TO PARTNERSHIP","ENTER SWITCH DATE",M1832="SWITCH TO ALPHA","ENTER SWITCH DATE",M1832="NEW JOINER","ENTER EMPLOYMENT START DATE",M1832="OPT IN","ENTER OPT IN DATE",M1832="NEW JOINER / LEAVER","ENTER START DATE AND DOL",M1832="NEW JOINER / OPT OUT","ENTER START DATE AND DATE OF OPT OUT",M1832="NEW JOINER / PARTNERSHIP","ENTER START DATE AND DATE OF SWITCH TO PARTNERSHIP",M1832="LEAVER FROM CAREER BREAK","ENTER DOL",M1832="LEAVER FROM OPT OUT","ENTER DOL",M1832="LEAVER FROM PARTNERSHIP","ENTER DOL",M1832="RETURN FROM CAREER BREAK","ENTER RETURN BACK DATE",M1832="INVALID COMBINATION","REVIEW INPUT",M1832="AWAITING INPUT","AWAITING INPUT",M1832="CONTINUOUS OPT OUT","",M1832="CONTINUOUS CAREER BREAK","",M1832="CONTINUOUS PARTNERSHIP","")</f>
        <v>AWAITING INPUT</v>
      </c>
      <c r="S1832" s="11" t="str">
        <f t="shared" si="88"/>
        <v/>
      </c>
    </row>
    <row r="1833" spans="1:19" ht="20.25" x14ac:dyDescent="0.25">
      <c r="A1833" s="46"/>
      <c r="B1833" s="46"/>
      <c r="C1833" s="46"/>
      <c r="D1833" s="46"/>
      <c r="E1833" s="46"/>
      <c r="F1833" s="46"/>
      <c r="G1833" s="46"/>
      <c r="H1833" s="46"/>
      <c r="J1833" s="16"/>
      <c r="K1833" s="16"/>
      <c r="L1833" s="16"/>
      <c r="M1833" s="11" t="str">
        <f t="shared" si="87"/>
        <v>AWAITING INPUT</v>
      </c>
      <c r="O1833" s="15"/>
      <c r="P1833" s="13" t="str">
        <f t="shared" si="89"/>
        <v>←</v>
      </c>
      <c r="Q1833" s="7" t="str" cm="1">
        <f t="array" ref="Q1833">_xlfn.IFS(M1833="ACTIVE","",M1833="LEAVER","ENTER DOL",M1833="LEAVER @ 31/03","ENTER DOL",M1833="OPT OUT","ENTER OPT OUT DATE",M1833="CAREER BREAK","ENTER START DATE OF CAREER BREAK",M1833="DEATH IN SERVICE","ENTER DATE OF DEATH",M1833="SWITCH TO PARTNERSHIP","ENTER SWITCH DATE",M1833="SWITCH TO ALPHA","ENTER SWITCH DATE",M1833="NEW JOINER","ENTER EMPLOYMENT START DATE",M1833="OPT IN","ENTER OPT IN DATE",M1833="NEW JOINER / LEAVER","ENTER START DATE AND DOL",M1833="NEW JOINER / OPT OUT","ENTER START DATE AND DATE OF OPT OUT",M1833="NEW JOINER / PARTNERSHIP","ENTER START DATE AND DATE OF SWITCH TO PARTNERSHIP",M1833="LEAVER FROM CAREER BREAK","ENTER DOL",M1833="LEAVER FROM OPT OUT","ENTER DOL",M1833="LEAVER FROM PARTNERSHIP","ENTER DOL",M1833="RETURN FROM CAREER BREAK","ENTER RETURN BACK DATE",M1833="INVALID COMBINATION","REVIEW INPUT",M1833="AWAITING INPUT","AWAITING INPUT",M1833="CONTINUOUS OPT OUT","",M1833="CONTINUOUS CAREER BREAK","",M1833="CONTINUOUS PARTNERSHIP","")</f>
        <v>AWAITING INPUT</v>
      </c>
      <c r="S1833" s="11" t="str">
        <f t="shared" si="88"/>
        <v/>
      </c>
    </row>
    <row r="1834" spans="1:19" ht="20.25" x14ac:dyDescent="0.25">
      <c r="A1834" s="46"/>
      <c r="B1834" s="46"/>
      <c r="C1834" s="46"/>
      <c r="D1834" s="46"/>
      <c r="E1834" s="46"/>
      <c r="F1834" s="46"/>
      <c r="G1834" s="46"/>
      <c r="H1834" s="46"/>
      <c r="J1834" s="16"/>
      <c r="K1834" s="16"/>
      <c r="L1834" s="16"/>
      <c r="M1834" s="11" t="str">
        <f t="shared" si="87"/>
        <v>AWAITING INPUT</v>
      </c>
      <c r="O1834" s="15"/>
      <c r="P1834" s="13" t="str">
        <f t="shared" si="89"/>
        <v>←</v>
      </c>
      <c r="Q1834" s="7" t="str" cm="1">
        <f t="array" ref="Q1834">_xlfn.IFS(M1834="ACTIVE","",M1834="LEAVER","ENTER DOL",M1834="LEAVER @ 31/03","ENTER DOL",M1834="OPT OUT","ENTER OPT OUT DATE",M1834="CAREER BREAK","ENTER START DATE OF CAREER BREAK",M1834="DEATH IN SERVICE","ENTER DATE OF DEATH",M1834="SWITCH TO PARTNERSHIP","ENTER SWITCH DATE",M1834="SWITCH TO ALPHA","ENTER SWITCH DATE",M1834="NEW JOINER","ENTER EMPLOYMENT START DATE",M1834="OPT IN","ENTER OPT IN DATE",M1834="NEW JOINER / LEAVER","ENTER START DATE AND DOL",M1834="NEW JOINER / OPT OUT","ENTER START DATE AND DATE OF OPT OUT",M1834="NEW JOINER / PARTNERSHIP","ENTER START DATE AND DATE OF SWITCH TO PARTNERSHIP",M1834="LEAVER FROM CAREER BREAK","ENTER DOL",M1834="LEAVER FROM OPT OUT","ENTER DOL",M1834="LEAVER FROM PARTNERSHIP","ENTER DOL",M1834="RETURN FROM CAREER BREAK","ENTER RETURN BACK DATE",M1834="INVALID COMBINATION","REVIEW INPUT",M1834="AWAITING INPUT","AWAITING INPUT",M1834="CONTINUOUS OPT OUT","",M1834="CONTINUOUS CAREER BREAK","",M1834="CONTINUOUS PARTNERSHIP","")</f>
        <v>AWAITING INPUT</v>
      </c>
      <c r="S1834" s="11" t="str">
        <f t="shared" si="88"/>
        <v/>
      </c>
    </row>
    <row r="1835" spans="1:19" ht="20.25" x14ac:dyDescent="0.25">
      <c r="A1835" s="46"/>
      <c r="B1835" s="46"/>
      <c r="C1835" s="46"/>
      <c r="D1835" s="46"/>
      <c r="E1835" s="46"/>
      <c r="F1835" s="46"/>
      <c r="G1835" s="46"/>
      <c r="H1835" s="46"/>
      <c r="J1835" s="16"/>
      <c r="K1835" s="16"/>
      <c r="L1835" s="16"/>
      <c r="M1835" s="11" t="str">
        <f t="shared" si="87"/>
        <v>AWAITING INPUT</v>
      </c>
      <c r="O1835" s="15"/>
      <c r="P1835" s="13" t="str">
        <f t="shared" si="89"/>
        <v>←</v>
      </c>
      <c r="Q1835" s="7" t="str" cm="1">
        <f t="array" ref="Q1835">_xlfn.IFS(M1835="ACTIVE","",M1835="LEAVER","ENTER DOL",M1835="LEAVER @ 31/03","ENTER DOL",M1835="OPT OUT","ENTER OPT OUT DATE",M1835="CAREER BREAK","ENTER START DATE OF CAREER BREAK",M1835="DEATH IN SERVICE","ENTER DATE OF DEATH",M1835="SWITCH TO PARTNERSHIP","ENTER SWITCH DATE",M1835="SWITCH TO ALPHA","ENTER SWITCH DATE",M1835="NEW JOINER","ENTER EMPLOYMENT START DATE",M1835="OPT IN","ENTER OPT IN DATE",M1835="NEW JOINER / LEAVER","ENTER START DATE AND DOL",M1835="NEW JOINER / OPT OUT","ENTER START DATE AND DATE OF OPT OUT",M1835="NEW JOINER / PARTNERSHIP","ENTER START DATE AND DATE OF SWITCH TO PARTNERSHIP",M1835="LEAVER FROM CAREER BREAK","ENTER DOL",M1835="LEAVER FROM OPT OUT","ENTER DOL",M1835="LEAVER FROM PARTNERSHIP","ENTER DOL",M1835="RETURN FROM CAREER BREAK","ENTER RETURN BACK DATE",M1835="INVALID COMBINATION","REVIEW INPUT",M1835="AWAITING INPUT","AWAITING INPUT",M1835="CONTINUOUS OPT OUT","",M1835="CONTINUOUS CAREER BREAK","",M1835="CONTINUOUS PARTNERSHIP","")</f>
        <v>AWAITING INPUT</v>
      </c>
      <c r="S1835" s="11" t="str">
        <f t="shared" si="88"/>
        <v/>
      </c>
    </row>
    <row r="1836" spans="1:19" ht="20.25" x14ac:dyDescent="0.25">
      <c r="A1836" s="46"/>
      <c r="B1836" s="46"/>
      <c r="C1836" s="46"/>
      <c r="D1836" s="46"/>
      <c r="E1836" s="46"/>
      <c r="F1836" s="46"/>
      <c r="G1836" s="46"/>
      <c r="H1836" s="46"/>
      <c r="J1836" s="16"/>
      <c r="K1836" s="16"/>
      <c r="L1836" s="16"/>
      <c r="M1836" s="11" t="str">
        <f t="shared" si="87"/>
        <v>AWAITING INPUT</v>
      </c>
      <c r="O1836" s="15"/>
      <c r="P1836" s="13" t="str">
        <f t="shared" si="89"/>
        <v>←</v>
      </c>
      <c r="Q1836" s="7" t="str" cm="1">
        <f t="array" ref="Q1836">_xlfn.IFS(M1836="ACTIVE","",M1836="LEAVER","ENTER DOL",M1836="LEAVER @ 31/03","ENTER DOL",M1836="OPT OUT","ENTER OPT OUT DATE",M1836="CAREER BREAK","ENTER START DATE OF CAREER BREAK",M1836="DEATH IN SERVICE","ENTER DATE OF DEATH",M1836="SWITCH TO PARTNERSHIP","ENTER SWITCH DATE",M1836="SWITCH TO ALPHA","ENTER SWITCH DATE",M1836="NEW JOINER","ENTER EMPLOYMENT START DATE",M1836="OPT IN","ENTER OPT IN DATE",M1836="NEW JOINER / LEAVER","ENTER START DATE AND DOL",M1836="NEW JOINER / OPT OUT","ENTER START DATE AND DATE OF OPT OUT",M1836="NEW JOINER / PARTNERSHIP","ENTER START DATE AND DATE OF SWITCH TO PARTNERSHIP",M1836="LEAVER FROM CAREER BREAK","ENTER DOL",M1836="LEAVER FROM OPT OUT","ENTER DOL",M1836="LEAVER FROM PARTNERSHIP","ENTER DOL",M1836="RETURN FROM CAREER BREAK","ENTER RETURN BACK DATE",M1836="INVALID COMBINATION","REVIEW INPUT",M1836="AWAITING INPUT","AWAITING INPUT",M1836="CONTINUOUS OPT OUT","",M1836="CONTINUOUS CAREER BREAK","",M1836="CONTINUOUS PARTNERSHIP","")</f>
        <v>AWAITING INPUT</v>
      </c>
      <c r="S1836" s="11" t="str">
        <f t="shared" si="88"/>
        <v/>
      </c>
    </row>
    <row r="1837" spans="1:19" ht="20.25" x14ac:dyDescent="0.25">
      <c r="A1837" s="46"/>
      <c r="B1837" s="46"/>
      <c r="C1837" s="46"/>
      <c r="D1837" s="46"/>
      <c r="E1837" s="46"/>
      <c r="F1837" s="46"/>
      <c r="G1837" s="46"/>
      <c r="H1837" s="46"/>
      <c r="J1837" s="16"/>
      <c r="K1837" s="16"/>
      <c r="L1837" s="16"/>
      <c r="M1837" s="11" t="str">
        <f t="shared" si="87"/>
        <v>AWAITING INPUT</v>
      </c>
      <c r="O1837" s="15"/>
      <c r="P1837" s="13" t="str">
        <f t="shared" si="89"/>
        <v>←</v>
      </c>
      <c r="Q1837" s="7" t="str" cm="1">
        <f t="array" ref="Q1837">_xlfn.IFS(M1837="ACTIVE","",M1837="LEAVER","ENTER DOL",M1837="LEAVER @ 31/03","ENTER DOL",M1837="OPT OUT","ENTER OPT OUT DATE",M1837="CAREER BREAK","ENTER START DATE OF CAREER BREAK",M1837="DEATH IN SERVICE","ENTER DATE OF DEATH",M1837="SWITCH TO PARTNERSHIP","ENTER SWITCH DATE",M1837="SWITCH TO ALPHA","ENTER SWITCH DATE",M1837="NEW JOINER","ENTER EMPLOYMENT START DATE",M1837="OPT IN","ENTER OPT IN DATE",M1837="NEW JOINER / LEAVER","ENTER START DATE AND DOL",M1837="NEW JOINER / OPT OUT","ENTER START DATE AND DATE OF OPT OUT",M1837="NEW JOINER / PARTNERSHIP","ENTER START DATE AND DATE OF SWITCH TO PARTNERSHIP",M1837="LEAVER FROM CAREER BREAK","ENTER DOL",M1837="LEAVER FROM OPT OUT","ENTER DOL",M1837="LEAVER FROM PARTNERSHIP","ENTER DOL",M1837="RETURN FROM CAREER BREAK","ENTER RETURN BACK DATE",M1837="INVALID COMBINATION","REVIEW INPUT",M1837="AWAITING INPUT","AWAITING INPUT",M1837="CONTINUOUS OPT OUT","",M1837="CONTINUOUS CAREER BREAK","",M1837="CONTINUOUS PARTNERSHIP","")</f>
        <v>AWAITING INPUT</v>
      </c>
      <c r="S1837" s="11" t="str">
        <f t="shared" si="88"/>
        <v/>
      </c>
    </row>
    <row r="1838" spans="1:19" ht="20.25" x14ac:dyDescent="0.25">
      <c r="A1838" s="46"/>
      <c r="B1838" s="46"/>
      <c r="C1838" s="46"/>
      <c r="D1838" s="46"/>
      <c r="E1838" s="46"/>
      <c r="F1838" s="46"/>
      <c r="G1838" s="46"/>
      <c r="H1838" s="46"/>
      <c r="J1838" s="16"/>
      <c r="K1838" s="16"/>
      <c r="L1838" s="16"/>
      <c r="M1838" s="11" t="str">
        <f t="shared" si="87"/>
        <v>AWAITING INPUT</v>
      </c>
      <c r="O1838" s="15"/>
      <c r="P1838" s="13" t="str">
        <f t="shared" si="89"/>
        <v>←</v>
      </c>
      <c r="Q1838" s="7" t="str" cm="1">
        <f t="array" ref="Q1838">_xlfn.IFS(M1838="ACTIVE","",M1838="LEAVER","ENTER DOL",M1838="LEAVER @ 31/03","ENTER DOL",M1838="OPT OUT","ENTER OPT OUT DATE",M1838="CAREER BREAK","ENTER START DATE OF CAREER BREAK",M1838="DEATH IN SERVICE","ENTER DATE OF DEATH",M1838="SWITCH TO PARTNERSHIP","ENTER SWITCH DATE",M1838="SWITCH TO ALPHA","ENTER SWITCH DATE",M1838="NEW JOINER","ENTER EMPLOYMENT START DATE",M1838="OPT IN","ENTER OPT IN DATE",M1838="NEW JOINER / LEAVER","ENTER START DATE AND DOL",M1838="NEW JOINER / OPT OUT","ENTER START DATE AND DATE OF OPT OUT",M1838="NEW JOINER / PARTNERSHIP","ENTER START DATE AND DATE OF SWITCH TO PARTNERSHIP",M1838="LEAVER FROM CAREER BREAK","ENTER DOL",M1838="LEAVER FROM OPT OUT","ENTER DOL",M1838="LEAVER FROM PARTNERSHIP","ENTER DOL",M1838="RETURN FROM CAREER BREAK","ENTER RETURN BACK DATE",M1838="INVALID COMBINATION","REVIEW INPUT",M1838="AWAITING INPUT","AWAITING INPUT",M1838="CONTINUOUS OPT OUT","",M1838="CONTINUOUS CAREER BREAK","",M1838="CONTINUOUS PARTNERSHIP","")</f>
        <v>AWAITING INPUT</v>
      </c>
      <c r="S1838" s="11" t="str">
        <f t="shared" si="88"/>
        <v/>
      </c>
    </row>
    <row r="1839" spans="1:19" ht="20.25" x14ac:dyDescent="0.25">
      <c r="A1839" s="46"/>
      <c r="B1839" s="46"/>
      <c r="C1839" s="46"/>
      <c r="D1839" s="46"/>
      <c r="E1839" s="46"/>
      <c r="F1839" s="46"/>
      <c r="G1839" s="46"/>
      <c r="H1839" s="46"/>
      <c r="J1839" s="16"/>
      <c r="K1839" s="16"/>
      <c r="L1839" s="16"/>
      <c r="M1839" s="11" t="str">
        <f t="shared" ref="M1839:M1902" si="90">IF(AND($J1839="ACTIVE",$K1839="ACTIVE",$L1839="A"),"ACTIVE",(IF(AND($J1839="ACTIVE",$K1839="INACTIVE",$L1839="B"),"LEAVER",(IF(AND($J1839="ACTIVE",$K1839="ACTIVE",$L1839="BE"),"LEAVER @ 31/03",(IF(AND($J1839="ACTIVE",$K1839="INACTIVE",$L1839="C"),"OPT OUT",(IF(AND($J1839="ACTIVE",$K1839="INACTIVE",$L1839="D"),"CAREER BREAK",(IF(AND($J1839="ACTIVE",$K1839="INACTIVE",$L1839="E"),"SWITCH TO PARTNERSHIP",(IF(AND($J1839="ACTIVE",$K1839="INACTIVE",$L1839="X"),"DEATH IN SERVICE",(IF(AND($J1839="INACTIVE",$K1839="ACTIVE",$L1839="F"),"SWITCH TO ALPHA",(IF(AND($J1839="INACTIVE",$K1839="ACTIVE",$L1839="G"),"NEW JOINER",(IF(AND($J1839="INACTIVE",$K1839="ACTIVE",$L1839="H"),"OPT IN",(IF(AND($J1839="INACTIVE",$K1839="ACTIVE",$L1839="I"),"RETURN FROM CAREER BREAK",(IF(AND($J1839="INACTIVE",$K1839="INACTIVE",$L1839="GB"),"NEW JOINER / LEAVER",(IF(AND($J1839="INACTIVE",$K1839="INACTIVE",$L1839="GO"),"NEW JOINER / OPT OUT",(IF(AND($J1839="INACTIVE",$K1839="INACTIVE",$L1839="GP"),"NEW JOINER / PARTNERSHIP",(IF(AND($J1839="INACTIVE",$K1839="INACTIVE",$L1839="BC"),"LEAVER FROM CAREER BREAK",(IF(AND($J1839="INACTIVE",$K1839="INACTIVE",$L1839="BO"),"LEAVER FROM OPT OUT",(IF(AND($J1839="INACTIVE",$K1839="INACTIVE",$L1839="BP"),"LEAVER FROM PARTNERSHIP",(IF(AND($J1839="INACTIVE",$K1839="INACTIVE",$L1839="J"),"CONTINUOUS OPT OUT",(IF(AND($J1839="INACTIVE",$K1839="INACTIVE",$L1839="K"),"CONTINUOUS CAREER BREAK",(IF(AND($J1839="INACTIVE",$K1839="INACTIVE",$L1839="L"),"CONTINUOUS PARTNERSHIP",(IF(AND($J1839="",$K1839="",$L1839=""),"AWAITING INPUT","INVALID COMBINATION")))))))))))))))))))))))))))))))))))))))))</f>
        <v>AWAITING INPUT</v>
      </c>
      <c r="O1839" s="15"/>
      <c r="P1839" s="13" t="str">
        <f t="shared" si="89"/>
        <v>←</v>
      </c>
      <c r="Q1839" s="7" t="str" cm="1">
        <f t="array" ref="Q1839">_xlfn.IFS(M1839="ACTIVE","",M1839="LEAVER","ENTER DOL",M1839="LEAVER @ 31/03","ENTER DOL",M1839="OPT OUT","ENTER OPT OUT DATE",M1839="CAREER BREAK","ENTER START DATE OF CAREER BREAK",M1839="DEATH IN SERVICE","ENTER DATE OF DEATH",M1839="SWITCH TO PARTNERSHIP","ENTER SWITCH DATE",M1839="SWITCH TO ALPHA","ENTER SWITCH DATE",M1839="NEW JOINER","ENTER EMPLOYMENT START DATE",M1839="OPT IN","ENTER OPT IN DATE",M1839="NEW JOINER / LEAVER","ENTER START DATE AND DOL",M1839="NEW JOINER / OPT OUT","ENTER START DATE AND DATE OF OPT OUT",M1839="NEW JOINER / PARTNERSHIP","ENTER START DATE AND DATE OF SWITCH TO PARTNERSHIP",M1839="LEAVER FROM CAREER BREAK","ENTER DOL",M1839="LEAVER FROM OPT OUT","ENTER DOL",M1839="LEAVER FROM PARTNERSHIP","ENTER DOL",M1839="RETURN FROM CAREER BREAK","ENTER RETURN BACK DATE",M1839="INVALID COMBINATION","REVIEW INPUT",M1839="AWAITING INPUT","AWAITING INPUT",M1839="CONTINUOUS OPT OUT","",M1839="CONTINUOUS CAREER BREAK","",M1839="CONTINUOUS PARTNERSHIP","")</f>
        <v>AWAITING INPUT</v>
      </c>
      <c r="S1839" s="11" t="str">
        <f t="shared" si="88"/>
        <v/>
      </c>
    </row>
    <row r="1840" spans="1:19" ht="20.25" x14ac:dyDescent="0.25">
      <c r="A1840" s="46"/>
      <c r="B1840" s="46"/>
      <c r="C1840" s="46"/>
      <c r="D1840" s="46"/>
      <c r="E1840" s="46"/>
      <c r="F1840" s="46"/>
      <c r="G1840" s="46"/>
      <c r="H1840" s="46"/>
      <c r="J1840" s="16"/>
      <c r="K1840" s="16"/>
      <c r="L1840" s="16"/>
      <c r="M1840" s="11" t="str">
        <f t="shared" si="90"/>
        <v>AWAITING INPUT</v>
      </c>
      <c r="O1840" s="15"/>
      <c r="P1840" s="13" t="str">
        <f t="shared" si="89"/>
        <v>←</v>
      </c>
      <c r="Q1840" s="7" t="str" cm="1">
        <f t="array" ref="Q1840">_xlfn.IFS(M1840="ACTIVE","",M1840="LEAVER","ENTER DOL",M1840="LEAVER @ 31/03","ENTER DOL",M1840="OPT OUT","ENTER OPT OUT DATE",M1840="CAREER BREAK","ENTER START DATE OF CAREER BREAK",M1840="DEATH IN SERVICE","ENTER DATE OF DEATH",M1840="SWITCH TO PARTNERSHIP","ENTER SWITCH DATE",M1840="SWITCH TO ALPHA","ENTER SWITCH DATE",M1840="NEW JOINER","ENTER EMPLOYMENT START DATE",M1840="OPT IN","ENTER OPT IN DATE",M1840="NEW JOINER / LEAVER","ENTER START DATE AND DOL",M1840="NEW JOINER / OPT OUT","ENTER START DATE AND DATE OF OPT OUT",M1840="NEW JOINER / PARTNERSHIP","ENTER START DATE AND DATE OF SWITCH TO PARTNERSHIP",M1840="LEAVER FROM CAREER BREAK","ENTER DOL",M1840="LEAVER FROM OPT OUT","ENTER DOL",M1840="LEAVER FROM PARTNERSHIP","ENTER DOL",M1840="RETURN FROM CAREER BREAK","ENTER RETURN BACK DATE",M1840="INVALID COMBINATION","REVIEW INPUT",M1840="AWAITING INPUT","AWAITING INPUT",M1840="CONTINUOUS OPT OUT","",M1840="CONTINUOUS CAREER BREAK","",M1840="CONTINUOUS PARTNERSHIP","")</f>
        <v>AWAITING INPUT</v>
      </c>
      <c r="S1840" s="11" t="str">
        <f t="shared" si="88"/>
        <v/>
      </c>
    </row>
    <row r="1841" spans="1:19" ht="20.25" x14ac:dyDescent="0.25">
      <c r="A1841" s="46"/>
      <c r="B1841" s="46"/>
      <c r="C1841" s="46"/>
      <c r="D1841" s="46"/>
      <c r="E1841" s="46"/>
      <c r="F1841" s="46"/>
      <c r="G1841" s="46"/>
      <c r="H1841" s="46"/>
      <c r="J1841" s="16"/>
      <c r="K1841" s="16"/>
      <c r="L1841" s="16"/>
      <c r="M1841" s="11" t="str">
        <f t="shared" si="90"/>
        <v>AWAITING INPUT</v>
      </c>
      <c r="O1841" s="15"/>
      <c r="P1841" s="13" t="str">
        <f t="shared" si="89"/>
        <v>←</v>
      </c>
      <c r="Q1841" s="7" t="str" cm="1">
        <f t="array" ref="Q1841">_xlfn.IFS(M1841="ACTIVE","",M1841="LEAVER","ENTER DOL",M1841="LEAVER @ 31/03","ENTER DOL",M1841="OPT OUT","ENTER OPT OUT DATE",M1841="CAREER BREAK","ENTER START DATE OF CAREER BREAK",M1841="DEATH IN SERVICE","ENTER DATE OF DEATH",M1841="SWITCH TO PARTNERSHIP","ENTER SWITCH DATE",M1841="SWITCH TO ALPHA","ENTER SWITCH DATE",M1841="NEW JOINER","ENTER EMPLOYMENT START DATE",M1841="OPT IN","ENTER OPT IN DATE",M1841="NEW JOINER / LEAVER","ENTER START DATE AND DOL",M1841="NEW JOINER / OPT OUT","ENTER START DATE AND DATE OF OPT OUT",M1841="NEW JOINER / PARTNERSHIP","ENTER START DATE AND DATE OF SWITCH TO PARTNERSHIP",M1841="LEAVER FROM CAREER BREAK","ENTER DOL",M1841="LEAVER FROM OPT OUT","ENTER DOL",M1841="LEAVER FROM PARTNERSHIP","ENTER DOL",M1841="RETURN FROM CAREER BREAK","ENTER RETURN BACK DATE",M1841="INVALID COMBINATION","REVIEW INPUT",M1841="AWAITING INPUT","AWAITING INPUT",M1841="CONTINUOUS OPT OUT","",M1841="CONTINUOUS CAREER BREAK","",M1841="CONTINUOUS PARTNERSHIP","")</f>
        <v>AWAITING INPUT</v>
      </c>
      <c r="S1841" s="11" t="str">
        <f t="shared" si="88"/>
        <v/>
      </c>
    </row>
    <row r="1842" spans="1:19" ht="20.25" x14ac:dyDescent="0.25">
      <c r="A1842" s="46"/>
      <c r="B1842" s="46"/>
      <c r="C1842" s="46"/>
      <c r="D1842" s="46"/>
      <c r="E1842" s="46"/>
      <c r="F1842" s="46"/>
      <c r="G1842" s="46"/>
      <c r="H1842" s="46"/>
      <c r="J1842" s="16"/>
      <c r="K1842" s="16"/>
      <c r="L1842" s="16"/>
      <c r="M1842" s="11" t="str">
        <f t="shared" si="90"/>
        <v>AWAITING INPUT</v>
      </c>
      <c r="O1842" s="15"/>
      <c r="P1842" s="13" t="str">
        <f t="shared" si="89"/>
        <v>←</v>
      </c>
      <c r="Q1842" s="7" t="str" cm="1">
        <f t="array" ref="Q1842">_xlfn.IFS(M1842="ACTIVE","",M1842="LEAVER","ENTER DOL",M1842="LEAVER @ 31/03","ENTER DOL",M1842="OPT OUT","ENTER OPT OUT DATE",M1842="CAREER BREAK","ENTER START DATE OF CAREER BREAK",M1842="DEATH IN SERVICE","ENTER DATE OF DEATH",M1842="SWITCH TO PARTNERSHIP","ENTER SWITCH DATE",M1842="SWITCH TO ALPHA","ENTER SWITCH DATE",M1842="NEW JOINER","ENTER EMPLOYMENT START DATE",M1842="OPT IN","ENTER OPT IN DATE",M1842="NEW JOINER / LEAVER","ENTER START DATE AND DOL",M1842="NEW JOINER / OPT OUT","ENTER START DATE AND DATE OF OPT OUT",M1842="NEW JOINER / PARTNERSHIP","ENTER START DATE AND DATE OF SWITCH TO PARTNERSHIP",M1842="LEAVER FROM CAREER BREAK","ENTER DOL",M1842="LEAVER FROM OPT OUT","ENTER DOL",M1842="LEAVER FROM PARTNERSHIP","ENTER DOL",M1842="RETURN FROM CAREER BREAK","ENTER RETURN BACK DATE",M1842="INVALID COMBINATION","REVIEW INPUT",M1842="AWAITING INPUT","AWAITING INPUT",M1842="CONTINUOUS OPT OUT","",M1842="CONTINUOUS CAREER BREAK","",M1842="CONTINUOUS PARTNERSHIP","")</f>
        <v>AWAITING INPUT</v>
      </c>
      <c r="S1842" s="11" t="str">
        <f t="shared" si="88"/>
        <v/>
      </c>
    </row>
    <row r="1843" spans="1:19" ht="20.25" x14ac:dyDescent="0.25">
      <c r="A1843" s="46"/>
      <c r="B1843" s="46"/>
      <c r="C1843" s="46"/>
      <c r="D1843" s="46"/>
      <c r="E1843" s="46"/>
      <c r="F1843" s="46"/>
      <c r="G1843" s="46"/>
      <c r="H1843" s="46"/>
      <c r="J1843" s="16"/>
      <c r="K1843" s="16"/>
      <c r="L1843" s="16"/>
      <c r="M1843" s="11" t="str">
        <f t="shared" si="90"/>
        <v>AWAITING INPUT</v>
      </c>
      <c r="O1843" s="15"/>
      <c r="P1843" s="13" t="str">
        <f t="shared" si="89"/>
        <v>←</v>
      </c>
      <c r="Q1843" s="7" t="str" cm="1">
        <f t="array" ref="Q1843">_xlfn.IFS(M1843="ACTIVE","",M1843="LEAVER","ENTER DOL",M1843="LEAVER @ 31/03","ENTER DOL",M1843="OPT OUT","ENTER OPT OUT DATE",M1843="CAREER BREAK","ENTER START DATE OF CAREER BREAK",M1843="DEATH IN SERVICE","ENTER DATE OF DEATH",M1843="SWITCH TO PARTNERSHIP","ENTER SWITCH DATE",M1843="SWITCH TO ALPHA","ENTER SWITCH DATE",M1843="NEW JOINER","ENTER EMPLOYMENT START DATE",M1843="OPT IN","ENTER OPT IN DATE",M1843="NEW JOINER / LEAVER","ENTER START DATE AND DOL",M1843="NEW JOINER / OPT OUT","ENTER START DATE AND DATE OF OPT OUT",M1843="NEW JOINER / PARTNERSHIP","ENTER START DATE AND DATE OF SWITCH TO PARTNERSHIP",M1843="LEAVER FROM CAREER BREAK","ENTER DOL",M1843="LEAVER FROM OPT OUT","ENTER DOL",M1843="LEAVER FROM PARTNERSHIP","ENTER DOL",M1843="RETURN FROM CAREER BREAK","ENTER RETURN BACK DATE",M1843="INVALID COMBINATION","REVIEW INPUT",M1843="AWAITING INPUT","AWAITING INPUT",M1843="CONTINUOUS OPT OUT","",M1843="CONTINUOUS CAREER BREAK","",M1843="CONTINUOUS PARTNERSHIP","")</f>
        <v>AWAITING INPUT</v>
      </c>
      <c r="S1843" s="11" t="str">
        <f t="shared" si="88"/>
        <v/>
      </c>
    </row>
    <row r="1844" spans="1:19" ht="20.25" x14ac:dyDescent="0.25">
      <c r="A1844" s="46"/>
      <c r="B1844" s="46"/>
      <c r="C1844" s="46"/>
      <c r="D1844" s="46"/>
      <c r="E1844" s="46"/>
      <c r="F1844" s="46"/>
      <c r="G1844" s="46"/>
      <c r="H1844" s="46"/>
      <c r="J1844" s="16"/>
      <c r="K1844" s="16"/>
      <c r="L1844" s="16"/>
      <c r="M1844" s="11" t="str">
        <f t="shared" si="90"/>
        <v>AWAITING INPUT</v>
      </c>
      <c r="O1844" s="15"/>
      <c r="P1844" s="13" t="str">
        <f t="shared" si="89"/>
        <v>←</v>
      </c>
      <c r="Q1844" s="7" t="str" cm="1">
        <f t="array" ref="Q1844">_xlfn.IFS(M1844="ACTIVE","",M1844="LEAVER","ENTER DOL",M1844="LEAVER @ 31/03","ENTER DOL",M1844="OPT OUT","ENTER OPT OUT DATE",M1844="CAREER BREAK","ENTER START DATE OF CAREER BREAK",M1844="DEATH IN SERVICE","ENTER DATE OF DEATH",M1844="SWITCH TO PARTNERSHIP","ENTER SWITCH DATE",M1844="SWITCH TO ALPHA","ENTER SWITCH DATE",M1844="NEW JOINER","ENTER EMPLOYMENT START DATE",M1844="OPT IN","ENTER OPT IN DATE",M1844="NEW JOINER / LEAVER","ENTER START DATE AND DOL",M1844="NEW JOINER / OPT OUT","ENTER START DATE AND DATE OF OPT OUT",M1844="NEW JOINER / PARTNERSHIP","ENTER START DATE AND DATE OF SWITCH TO PARTNERSHIP",M1844="LEAVER FROM CAREER BREAK","ENTER DOL",M1844="LEAVER FROM OPT OUT","ENTER DOL",M1844="LEAVER FROM PARTNERSHIP","ENTER DOL",M1844="RETURN FROM CAREER BREAK","ENTER RETURN BACK DATE",M1844="INVALID COMBINATION","REVIEW INPUT",M1844="AWAITING INPUT","AWAITING INPUT",M1844="CONTINUOUS OPT OUT","",M1844="CONTINUOUS CAREER BREAK","",M1844="CONTINUOUS PARTNERSHIP","")</f>
        <v>AWAITING INPUT</v>
      </c>
      <c r="S1844" s="11" t="str">
        <f t="shared" si="88"/>
        <v/>
      </c>
    </row>
    <row r="1845" spans="1:19" ht="20.25" x14ac:dyDescent="0.25">
      <c r="A1845" s="46"/>
      <c r="B1845" s="46"/>
      <c r="C1845" s="46"/>
      <c r="D1845" s="46"/>
      <c r="E1845" s="46"/>
      <c r="F1845" s="46"/>
      <c r="G1845" s="46"/>
      <c r="H1845" s="46"/>
      <c r="J1845" s="16"/>
      <c r="K1845" s="16"/>
      <c r="L1845" s="16"/>
      <c r="M1845" s="11" t="str">
        <f t="shared" si="90"/>
        <v>AWAITING INPUT</v>
      </c>
      <c r="O1845" s="15"/>
      <c r="P1845" s="13" t="str">
        <f t="shared" si="89"/>
        <v>←</v>
      </c>
      <c r="Q1845" s="7" t="str" cm="1">
        <f t="array" ref="Q1845">_xlfn.IFS(M1845="ACTIVE","",M1845="LEAVER","ENTER DOL",M1845="LEAVER @ 31/03","ENTER DOL",M1845="OPT OUT","ENTER OPT OUT DATE",M1845="CAREER BREAK","ENTER START DATE OF CAREER BREAK",M1845="DEATH IN SERVICE","ENTER DATE OF DEATH",M1845="SWITCH TO PARTNERSHIP","ENTER SWITCH DATE",M1845="SWITCH TO ALPHA","ENTER SWITCH DATE",M1845="NEW JOINER","ENTER EMPLOYMENT START DATE",M1845="OPT IN","ENTER OPT IN DATE",M1845="NEW JOINER / LEAVER","ENTER START DATE AND DOL",M1845="NEW JOINER / OPT OUT","ENTER START DATE AND DATE OF OPT OUT",M1845="NEW JOINER / PARTNERSHIP","ENTER START DATE AND DATE OF SWITCH TO PARTNERSHIP",M1845="LEAVER FROM CAREER BREAK","ENTER DOL",M1845="LEAVER FROM OPT OUT","ENTER DOL",M1845="LEAVER FROM PARTNERSHIP","ENTER DOL",M1845="RETURN FROM CAREER BREAK","ENTER RETURN BACK DATE",M1845="INVALID COMBINATION","REVIEW INPUT",M1845="AWAITING INPUT","AWAITING INPUT",M1845="CONTINUOUS OPT OUT","",M1845="CONTINUOUS CAREER BREAK","",M1845="CONTINUOUS PARTNERSHIP","")</f>
        <v>AWAITING INPUT</v>
      </c>
      <c r="S1845" s="11" t="str">
        <f t="shared" si="88"/>
        <v/>
      </c>
    </row>
    <row r="1846" spans="1:19" ht="20.25" x14ac:dyDescent="0.25">
      <c r="A1846" s="46"/>
      <c r="B1846" s="46"/>
      <c r="C1846" s="46"/>
      <c r="D1846" s="46"/>
      <c r="E1846" s="46"/>
      <c r="F1846" s="46"/>
      <c r="G1846" s="46"/>
      <c r="H1846" s="46"/>
      <c r="J1846" s="16"/>
      <c r="K1846" s="16"/>
      <c r="L1846" s="16"/>
      <c r="M1846" s="11" t="str">
        <f t="shared" si="90"/>
        <v>AWAITING INPUT</v>
      </c>
      <c r="O1846" s="15"/>
      <c r="P1846" s="13" t="str">
        <f t="shared" si="89"/>
        <v>←</v>
      </c>
      <c r="Q1846" s="7" t="str" cm="1">
        <f t="array" ref="Q1846">_xlfn.IFS(M1846="ACTIVE","",M1846="LEAVER","ENTER DOL",M1846="LEAVER @ 31/03","ENTER DOL",M1846="OPT OUT","ENTER OPT OUT DATE",M1846="CAREER BREAK","ENTER START DATE OF CAREER BREAK",M1846="DEATH IN SERVICE","ENTER DATE OF DEATH",M1846="SWITCH TO PARTNERSHIP","ENTER SWITCH DATE",M1846="SWITCH TO ALPHA","ENTER SWITCH DATE",M1846="NEW JOINER","ENTER EMPLOYMENT START DATE",M1846="OPT IN","ENTER OPT IN DATE",M1846="NEW JOINER / LEAVER","ENTER START DATE AND DOL",M1846="NEW JOINER / OPT OUT","ENTER START DATE AND DATE OF OPT OUT",M1846="NEW JOINER / PARTNERSHIP","ENTER START DATE AND DATE OF SWITCH TO PARTNERSHIP",M1846="LEAVER FROM CAREER BREAK","ENTER DOL",M1846="LEAVER FROM OPT OUT","ENTER DOL",M1846="LEAVER FROM PARTNERSHIP","ENTER DOL",M1846="RETURN FROM CAREER BREAK","ENTER RETURN BACK DATE",M1846="INVALID COMBINATION","REVIEW INPUT",M1846="AWAITING INPUT","AWAITING INPUT",M1846="CONTINUOUS OPT OUT","",M1846="CONTINUOUS CAREER BREAK","",M1846="CONTINUOUS PARTNERSHIP","")</f>
        <v>AWAITING INPUT</v>
      </c>
      <c r="S1846" s="11" t="str">
        <f t="shared" si="88"/>
        <v/>
      </c>
    </row>
    <row r="1847" spans="1:19" ht="20.25" x14ac:dyDescent="0.25">
      <c r="A1847" s="46"/>
      <c r="B1847" s="46"/>
      <c r="C1847" s="46"/>
      <c r="D1847" s="46"/>
      <c r="E1847" s="46"/>
      <c r="F1847" s="46"/>
      <c r="G1847" s="46"/>
      <c r="H1847" s="46"/>
      <c r="J1847" s="16"/>
      <c r="K1847" s="16"/>
      <c r="L1847" s="16"/>
      <c r="M1847" s="11" t="str">
        <f t="shared" si="90"/>
        <v>AWAITING INPUT</v>
      </c>
      <c r="O1847" s="15"/>
      <c r="P1847" s="13" t="str">
        <f t="shared" si="89"/>
        <v>←</v>
      </c>
      <c r="Q1847" s="7" t="str" cm="1">
        <f t="array" ref="Q1847">_xlfn.IFS(M1847="ACTIVE","",M1847="LEAVER","ENTER DOL",M1847="LEAVER @ 31/03","ENTER DOL",M1847="OPT OUT","ENTER OPT OUT DATE",M1847="CAREER BREAK","ENTER START DATE OF CAREER BREAK",M1847="DEATH IN SERVICE","ENTER DATE OF DEATH",M1847="SWITCH TO PARTNERSHIP","ENTER SWITCH DATE",M1847="SWITCH TO ALPHA","ENTER SWITCH DATE",M1847="NEW JOINER","ENTER EMPLOYMENT START DATE",M1847="OPT IN","ENTER OPT IN DATE",M1847="NEW JOINER / LEAVER","ENTER START DATE AND DOL",M1847="NEW JOINER / OPT OUT","ENTER START DATE AND DATE OF OPT OUT",M1847="NEW JOINER / PARTNERSHIP","ENTER START DATE AND DATE OF SWITCH TO PARTNERSHIP",M1847="LEAVER FROM CAREER BREAK","ENTER DOL",M1847="LEAVER FROM OPT OUT","ENTER DOL",M1847="LEAVER FROM PARTNERSHIP","ENTER DOL",M1847="RETURN FROM CAREER BREAK","ENTER RETURN BACK DATE",M1847="INVALID COMBINATION","REVIEW INPUT",M1847="AWAITING INPUT","AWAITING INPUT",M1847="CONTINUOUS OPT OUT","",M1847="CONTINUOUS CAREER BREAK","",M1847="CONTINUOUS PARTNERSHIP","")</f>
        <v>AWAITING INPUT</v>
      </c>
      <c r="S1847" s="11" t="str">
        <f t="shared" si="88"/>
        <v/>
      </c>
    </row>
    <row r="1848" spans="1:19" ht="20.25" x14ac:dyDescent="0.25">
      <c r="A1848" s="46"/>
      <c r="B1848" s="46"/>
      <c r="C1848" s="46"/>
      <c r="D1848" s="46"/>
      <c r="E1848" s="46"/>
      <c r="F1848" s="46"/>
      <c r="G1848" s="46"/>
      <c r="H1848" s="46"/>
      <c r="J1848" s="16"/>
      <c r="K1848" s="16"/>
      <c r="L1848" s="16"/>
      <c r="M1848" s="11" t="str">
        <f t="shared" si="90"/>
        <v>AWAITING INPUT</v>
      </c>
      <c r="O1848" s="15"/>
      <c r="P1848" s="13" t="str">
        <f t="shared" si="89"/>
        <v>←</v>
      </c>
      <c r="Q1848" s="7" t="str" cm="1">
        <f t="array" ref="Q1848">_xlfn.IFS(M1848="ACTIVE","",M1848="LEAVER","ENTER DOL",M1848="LEAVER @ 31/03","ENTER DOL",M1848="OPT OUT","ENTER OPT OUT DATE",M1848="CAREER BREAK","ENTER START DATE OF CAREER BREAK",M1848="DEATH IN SERVICE","ENTER DATE OF DEATH",M1848="SWITCH TO PARTNERSHIP","ENTER SWITCH DATE",M1848="SWITCH TO ALPHA","ENTER SWITCH DATE",M1848="NEW JOINER","ENTER EMPLOYMENT START DATE",M1848="OPT IN","ENTER OPT IN DATE",M1848="NEW JOINER / LEAVER","ENTER START DATE AND DOL",M1848="NEW JOINER / OPT OUT","ENTER START DATE AND DATE OF OPT OUT",M1848="NEW JOINER / PARTNERSHIP","ENTER START DATE AND DATE OF SWITCH TO PARTNERSHIP",M1848="LEAVER FROM CAREER BREAK","ENTER DOL",M1848="LEAVER FROM OPT OUT","ENTER DOL",M1848="LEAVER FROM PARTNERSHIP","ENTER DOL",M1848="RETURN FROM CAREER BREAK","ENTER RETURN BACK DATE",M1848="INVALID COMBINATION","REVIEW INPUT",M1848="AWAITING INPUT","AWAITING INPUT",M1848="CONTINUOUS OPT OUT","",M1848="CONTINUOUS CAREER BREAK","",M1848="CONTINUOUS PARTNERSHIP","")</f>
        <v>AWAITING INPUT</v>
      </c>
      <c r="S1848" s="11" t="str">
        <f t="shared" si="88"/>
        <v/>
      </c>
    </row>
    <row r="1849" spans="1:19" ht="20.25" x14ac:dyDescent="0.25">
      <c r="A1849" s="46"/>
      <c r="B1849" s="46"/>
      <c r="C1849" s="46"/>
      <c r="D1849" s="46"/>
      <c r="E1849" s="46"/>
      <c r="F1849" s="46"/>
      <c r="G1849" s="46"/>
      <c r="H1849" s="46"/>
      <c r="J1849" s="16"/>
      <c r="K1849" s="16"/>
      <c r="L1849" s="16"/>
      <c r="M1849" s="11" t="str">
        <f t="shared" si="90"/>
        <v>AWAITING INPUT</v>
      </c>
      <c r="O1849" s="15"/>
      <c r="P1849" s="13" t="str">
        <f t="shared" si="89"/>
        <v>←</v>
      </c>
      <c r="Q1849" s="7" t="str" cm="1">
        <f t="array" ref="Q1849">_xlfn.IFS(M1849="ACTIVE","",M1849="LEAVER","ENTER DOL",M1849="LEAVER @ 31/03","ENTER DOL",M1849="OPT OUT","ENTER OPT OUT DATE",M1849="CAREER BREAK","ENTER START DATE OF CAREER BREAK",M1849="DEATH IN SERVICE","ENTER DATE OF DEATH",M1849="SWITCH TO PARTNERSHIP","ENTER SWITCH DATE",M1849="SWITCH TO ALPHA","ENTER SWITCH DATE",M1849="NEW JOINER","ENTER EMPLOYMENT START DATE",M1849="OPT IN","ENTER OPT IN DATE",M1849="NEW JOINER / LEAVER","ENTER START DATE AND DOL",M1849="NEW JOINER / OPT OUT","ENTER START DATE AND DATE OF OPT OUT",M1849="NEW JOINER / PARTNERSHIP","ENTER START DATE AND DATE OF SWITCH TO PARTNERSHIP",M1849="LEAVER FROM CAREER BREAK","ENTER DOL",M1849="LEAVER FROM OPT OUT","ENTER DOL",M1849="LEAVER FROM PARTNERSHIP","ENTER DOL",M1849="RETURN FROM CAREER BREAK","ENTER RETURN BACK DATE",M1849="INVALID COMBINATION","REVIEW INPUT",M1849="AWAITING INPUT","AWAITING INPUT",M1849="CONTINUOUS OPT OUT","",M1849="CONTINUOUS CAREER BREAK","",M1849="CONTINUOUS PARTNERSHIP","")</f>
        <v>AWAITING INPUT</v>
      </c>
      <c r="S1849" s="11" t="str">
        <f t="shared" si="88"/>
        <v/>
      </c>
    </row>
    <row r="1850" spans="1:19" ht="20.25" x14ac:dyDescent="0.25">
      <c r="A1850" s="46"/>
      <c r="B1850" s="46"/>
      <c r="C1850" s="46"/>
      <c r="D1850" s="46"/>
      <c r="E1850" s="46"/>
      <c r="F1850" s="46"/>
      <c r="G1850" s="46"/>
      <c r="H1850" s="46"/>
      <c r="J1850" s="16"/>
      <c r="K1850" s="16"/>
      <c r="L1850" s="16"/>
      <c r="M1850" s="11" t="str">
        <f t="shared" si="90"/>
        <v>AWAITING INPUT</v>
      </c>
      <c r="O1850" s="15"/>
      <c r="P1850" s="13" t="str">
        <f t="shared" si="89"/>
        <v>←</v>
      </c>
      <c r="Q1850" s="7" t="str" cm="1">
        <f t="array" ref="Q1850">_xlfn.IFS(M1850="ACTIVE","",M1850="LEAVER","ENTER DOL",M1850="LEAVER @ 31/03","ENTER DOL",M1850="OPT OUT","ENTER OPT OUT DATE",M1850="CAREER BREAK","ENTER START DATE OF CAREER BREAK",M1850="DEATH IN SERVICE","ENTER DATE OF DEATH",M1850="SWITCH TO PARTNERSHIP","ENTER SWITCH DATE",M1850="SWITCH TO ALPHA","ENTER SWITCH DATE",M1850="NEW JOINER","ENTER EMPLOYMENT START DATE",M1850="OPT IN","ENTER OPT IN DATE",M1850="NEW JOINER / LEAVER","ENTER START DATE AND DOL",M1850="NEW JOINER / OPT OUT","ENTER START DATE AND DATE OF OPT OUT",M1850="NEW JOINER / PARTNERSHIP","ENTER START DATE AND DATE OF SWITCH TO PARTNERSHIP",M1850="LEAVER FROM CAREER BREAK","ENTER DOL",M1850="LEAVER FROM OPT OUT","ENTER DOL",M1850="LEAVER FROM PARTNERSHIP","ENTER DOL",M1850="RETURN FROM CAREER BREAK","ENTER RETURN BACK DATE",M1850="INVALID COMBINATION","REVIEW INPUT",M1850="AWAITING INPUT","AWAITING INPUT",M1850="CONTINUOUS OPT OUT","",M1850="CONTINUOUS CAREER BREAK","",M1850="CONTINUOUS PARTNERSHIP","")</f>
        <v>AWAITING INPUT</v>
      </c>
      <c r="S1850" s="11" t="str">
        <f t="shared" si="88"/>
        <v/>
      </c>
    </row>
    <row r="1851" spans="1:19" ht="20.25" x14ac:dyDescent="0.25">
      <c r="A1851" s="46"/>
      <c r="B1851" s="46"/>
      <c r="C1851" s="46"/>
      <c r="D1851" s="46"/>
      <c r="E1851" s="46"/>
      <c r="F1851" s="46"/>
      <c r="G1851" s="46"/>
      <c r="H1851" s="46"/>
      <c r="J1851" s="16"/>
      <c r="K1851" s="16"/>
      <c r="L1851" s="16"/>
      <c r="M1851" s="11" t="str">
        <f t="shared" si="90"/>
        <v>AWAITING INPUT</v>
      </c>
      <c r="O1851" s="15"/>
      <c r="P1851" s="13" t="str">
        <f t="shared" si="89"/>
        <v>←</v>
      </c>
      <c r="Q1851" s="7" t="str" cm="1">
        <f t="array" ref="Q1851">_xlfn.IFS(M1851="ACTIVE","",M1851="LEAVER","ENTER DOL",M1851="LEAVER @ 31/03","ENTER DOL",M1851="OPT OUT","ENTER OPT OUT DATE",M1851="CAREER BREAK","ENTER START DATE OF CAREER BREAK",M1851="DEATH IN SERVICE","ENTER DATE OF DEATH",M1851="SWITCH TO PARTNERSHIP","ENTER SWITCH DATE",M1851="SWITCH TO ALPHA","ENTER SWITCH DATE",M1851="NEW JOINER","ENTER EMPLOYMENT START DATE",M1851="OPT IN","ENTER OPT IN DATE",M1851="NEW JOINER / LEAVER","ENTER START DATE AND DOL",M1851="NEW JOINER / OPT OUT","ENTER START DATE AND DATE OF OPT OUT",M1851="NEW JOINER / PARTNERSHIP","ENTER START DATE AND DATE OF SWITCH TO PARTNERSHIP",M1851="LEAVER FROM CAREER BREAK","ENTER DOL",M1851="LEAVER FROM OPT OUT","ENTER DOL",M1851="LEAVER FROM PARTNERSHIP","ENTER DOL",M1851="RETURN FROM CAREER BREAK","ENTER RETURN BACK DATE",M1851="INVALID COMBINATION","REVIEW INPUT",M1851="AWAITING INPUT","AWAITING INPUT",M1851="CONTINUOUS OPT OUT","",M1851="CONTINUOUS CAREER BREAK","",M1851="CONTINUOUS PARTNERSHIP","")</f>
        <v>AWAITING INPUT</v>
      </c>
      <c r="S1851" s="11" t="str">
        <f t="shared" si="88"/>
        <v/>
      </c>
    </row>
    <row r="1852" spans="1:19" ht="20.25" x14ac:dyDescent="0.25">
      <c r="A1852" s="46"/>
      <c r="B1852" s="46"/>
      <c r="C1852" s="46"/>
      <c r="D1852" s="46"/>
      <c r="E1852" s="46"/>
      <c r="F1852" s="46"/>
      <c r="G1852" s="46"/>
      <c r="H1852" s="46"/>
      <c r="J1852" s="16"/>
      <c r="K1852" s="16"/>
      <c r="L1852" s="16"/>
      <c r="M1852" s="11" t="str">
        <f t="shared" si="90"/>
        <v>AWAITING INPUT</v>
      </c>
      <c r="O1852" s="15"/>
      <c r="P1852" s="13" t="str">
        <f t="shared" si="89"/>
        <v>←</v>
      </c>
      <c r="Q1852" s="7" t="str" cm="1">
        <f t="array" ref="Q1852">_xlfn.IFS(M1852="ACTIVE","",M1852="LEAVER","ENTER DOL",M1852="LEAVER @ 31/03","ENTER DOL",M1852="OPT OUT","ENTER OPT OUT DATE",M1852="CAREER BREAK","ENTER START DATE OF CAREER BREAK",M1852="DEATH IN SERVICE","ENTER DATE OF DEATH",M1852="SWITCH TO PARTNERSHIP","ENTER SWITCH DATE",M1852="SWITCH TO ALPHA","ENTER SWITCH DATE",M1852="NEW JOINER","ENTER EMPLOYMENT START DATE",M1852="OPT IN","ENTER OPT IN DATE",M1852="NEW JOINER / LEAVER","ENTER START DATE AND DOL",M1852="NEW JOINER / OPT OUT","ENTER START DATE AND DATE OF OPT OUT",M1852="NEW JOINER / PARTNERSHIP","ENTER START DATE AND DATE OF SWITCH TO PARTNERSHIP",M1852="LEAVER FROM CAREER BREAK","ENTER DOL",M1852="LEAVER FROM OPT OUT","ENTER DOL",M1852="LEAVER FROM PARTNERSHIP","ENTER DOL",M1852="RETURN FROM CAREER BREAK","ENTER RETURN BACK DATE",M1852="INVALID COMBINATION","REVIEW INPUT",M1852="AWAITING INPUT","AWAITING INPUT",M1852="CONTINUOUS OPT OUT","",M1852="CONTINUOUS CAREER BREAK","",M1852="CONTINUOUS PARTNERSHIP","")</f>
        <v>AWAITING INPUT</v>
      </c>
      <c r="S1852" s="11" t="str">
        <f t="shared" si="88"/>
        <v/>
      </c>
    </row>
    <row r="1853" spans="1:19" ht="20.25" x14ac:dyDescent="0.25">
      <c r="A1853" s="46"/>
      <c r="B1853" s="46"/>
      <c r="C1853" s="46"/>
      <c r="D1853" s="46"/>
      <c r="E1853" s="46"/>
      <c r="F1853" s="46"/>
      <c r="G1853" s="46"/>
      <c r="H1853" s="46"/>
      <c r="J1853" s="16"/>
      <c r="K1853" s="16"/>
      <c r="L1853" s="16"/>
      <c r="M1853" s="11" t="str">
        <f t="shared" si="90"/>
        <v>AWAITING INPUT</v>
      </c>
      <c r="O1853" s="15"/>
      <c r="P1853" s="13" t="str">
        <f t="shared" si="89"/>
        <v>←</v>
      </c>
      <c r="Q1853" s="7" t="str" cm="1">
        <f t="array" ref="Q1853">_xlfn.IFS(M1853="ACTIVE","",M1853="LEAVER","ENTER DOL",M1853="LEAVER @ 31/03","ENTER DOL",M1853="OPT OUT","ENTER OPT OUT DATE",M1853="CAREER BREAK","ENTER START DATE OF CAREER BREAK",M1853="DEATH IN SERVICE","ENTER DATE OF DEATH",M1853="SWITCH TO PARTNERSHIP","ENTER SWITCH DATE",M1853="SWITCH TO ALPHA","ENTER SWITCH DATE",M1853="NEW JOINER","ENTER EMPLOYMENT START DATE",M1853="OPT IN","ENTER OPT IN DATE",M1853="NEW JOINER / LEAVER","ENTER START DATE AND DOL",M1853="NEW JOINER / OPT OUT","ENTER START DATE AND DATE OF OPT OUT",M1853="NEW JOINER / PARTNERSHIP","ENTER START DATE AND DATE OF SWITCH TO PARTNERSHIP",M1853="LEAVER FROM CAREER BREAK","ENTER DOL",M1853="LEAVER FROM OPT OUT","ENTER DOL",M1853="LEAVER FROM PARTNERSHIP","ENTER DOL",M1853="RETURN FROM CAREER BREAK","ENTER RETURN BACK DATE",M1853="INVALID COMBINATION","REVIEW INPUT",M1853="AWAITING INPUT","AWAITING INPUT",M1853="CONTINUOUS OPT OUT","",M1853="CONTINUOUS CAREER BREAK","",M1853="CONTINUOUS PARTNERSHIP","")</f>
        <v>AWAITING INPUT</v>
      </c>
      <c r="S1853" s="11" t="str">
        <f t="shared" si="88"/>
        <v/>
      </c>
    </row>
    <row r="1854" spans="1:19" ht="20.25" x14ac:dyDescent="0.25">
      <c r="A1854" s="46"/>
      <c r="B1854" s="46"/>
      <c r="C1854" s="46"/>
      <c r="D1854" s="46"/>
      <c r="E1854" s="46"/>
      <c r="F1854" s="46"/>
      <c r="G1854" s="46"/>
      <c r="H1854" s="46"/>
      <c r="J1854" s="16"/>
      <c r="K1854" s="16"/>
      <c r="L1854" s="16"/>
      <c r="M1854" s="11" t="str">
        <f t="shared" si="90"/>
        <v>AWAITING INPUT</v>
      </c>
      <c r="O1854" s="15"/>
      <c r="P1854" s="13" t="str">
        <f t="shared" si="89"/>
        <v>←</v>
      </c>
      <c r="Q1854" s="7" t="str" cm="1">
        <f t="array" ref="Q1854">_xlfn.IFS(M1854="ACTIVE","",M1854="LEAVER","ENTER DOL",M1854="LEAVER @ 31/03","ENTER DOL",M1854="OPT OUT","ENTER OPT OUT DATE",M1854="CAREER BREAK","ENTER START DATE OF CAREER BREAK",M1854="DEATH IN SERVICE","ENTER DATE OF DEATH",M1854="SWITCH TO PARTNERSHIP","ENTER SWITCH DATE",M1854="SWITCH TO ALPHA","ENTER SWITCH DATE",M1854="NEW JOINER","ENTER EMPLOYMENT START DATE",M1854="OPT IN","ENTER OPT IN DATE",M1854="NEW JOINER / LEAVER","ENTER START DATE AND DOL",M1854="NEW JOINER / OPT OUT","ENTER START DATE AND DATE OF OPT OUT",M1854="NEW JOINER / PARTNERSHIP","ENTER START DATE AND DATE OF SWITCH TO PARTNERSHIP",M1854="LEAVER FROM CAREER BREAK","ENTER DOL",M1854="LEAVER FROM OPT OUT","ENTER DOL",M1854="LEAVER FROM PARTNERSHIP","ENTER DOL",M1854="RETURN FROM CAREER BREAK","ENTER RETURN BACK DATE",M1854="INVALID COMBINATION","REVIEW INPUT",M1854="AWAITING INPUT","AWAITING INPUT",M1854="CONTINUOUS OPT OUT","",M1854="CONTINUOUS CAREER BREAK","",M1854="CONTINUOUS PARTNERSHIP","")</f>
        <v>AWAITING INPUT</v>
      </c>
      <c r="S1854" s="11" t="str">
        <f t="shared" si="88"/>
        <v/>
      </c>
    </row>
    <row r="1855" spans="1:19" ht="20.25" x14ac:dyDescent="0.25">
      <c r="A1855" s="46"/>
      <c r="B1855" s="46"/>
      <c r="C1855" s="46"/>
      <c r="D1855" s="46"/>
      <c r="E1855" s="46"/>
      <c r="F1855" s="46"/>
      <c r="G1855" s="46"/>
      <c r="H1855" s="46"/>
      <c r="J1855" s="16"/>
      <c r="K1855" s="16"/>
      <c r="L1855" s="16"/>
      <c r="M1855" s="11" t="str">
        <f t="shared" si="90"/>
        <v>AWAITING INPUT</v>
      </c>
      <c r="O1855" s="15"/>
      <c r="P1855" s="13" t="str">
        <f t="shared" si="89"/>
        <v>←</v>
      </c>
      <c r="Q1855" s="7" t="str" cm="1">
        <f t="array" ref="Q1855">_xlfn.IFS(M1855="ACTIVE","",M1855="LEAVER","ENTER DOL",M1855="LEAVER @ 31/03","ENTER DOL",M1855="OPT OUT","ENTER OPT OUT DATE",M1855="CAREER BREAK","ENTER START DATE OF CAREER BREAK",M1855="DEATH IN SERVICE","ENTER DATE OF DEATH",M1855="SWITCH TO PARTNERSHIP","ENTER SWITCH DATE",M1855="SWITCH TO ALPHA","ENTER SWITCH DATE",M1855="NEW JOINER","ENTER EMPLOYMENT START DATE",M1855="OPT IN","ENTER OPT IN DATE",M1855="NEW JOINER / LEAVER","ENTER START DATE AND DOL",M1855="NEW JOINER / OPT OUT","ENTER START DATE AND DATE OF OPT OUT",M1855="NEW JOINER / PARTNERSHIP","ENTER START DATE AND DATE OF SWITCH TO PARTNERSHIP",M1855="LEAVER FROM CAREER BREAK","ENTER DOL",M1855="LEAVER FROM OPT OUT","ENTER DOL",M1855="LEAVER FROM PARTNERSHIP","ENTER DOL",M1855="RETURN FROM CAREER BREAK","ENTER RETURN BACK DATE",M1855="INVALID COMBINATION","REVIEW INPUT",M1855="AWAITING INPUT","AWAITING INPUT",M1855="CONTINUOUS OPT OUT","",M1855="CONTINUOUS CAREER BREAK","",M1855="CONTINUOUS PARTNERSHIP","")</f>
        <v>AWAITING INPUT</v>
      </c>
      <c r="S1855" s="11" t="str">
        <f t="shared" si="88"/>
        <v/>
      </c>
    </row>
    <row r="1856" spans="1:19" ht="20.25" x14ac:dyDescent="0.25">
      <c r="A1856" s="46"/>
      <c r="B1856" s="46"/>
      <c r="C1856" s="46"/>
      <c r="D1856" s="46"/>
      <c r="E1856" s="46"/>
      <c r="F1856" s="46"/>
      <c r="G1856" s="46"/>
      <c r="H1856" s="46"/>
      <c r="J1856" s="16"/>
      <c r="K1856" s="16"/>
      <c r="L1856" s="16"/>
      <c r="M1856" s="11" t="str">
        <f t="shared" si="90"/>
        <v>AWAITING INPUT</v>
      </c>
      <c r="O1856" s="15"/>
      <c r="P1856" s="13" t="str">
        <f t="shared" si="89"/>
        <v>←</v>
      </c>
      <c r="Q1856" s="7" t="str" cm="1">
        <f t="array" ref="Q1856">_xlfn.IFS(M1856="ACTIVE","",M1856="LEAVER","ENTER DOL",M1856="LEAVER @ 31/03","ENTER DOL",M1856="OPT OUT","ENTER OPT OUT DATE",M1856="CAREER BREAK","ENTER START DATE OF CAREER BREAK",M1856="DEATH IN SERVICE","ENTER DATE OF DEATH",M1856="SWITCH TO PARTNERSHIP","ENTER SWITCH DATE",M1856="SWITCH TO ALPHA","ENTER SWITCH DATE",M1856="NEW JOINER","ENTER EMPLOYMENT START DATE",M1856="OPT IN","ENTER OPT IN DATE",M1856="NEW JOINER / LEAVER","ENTER START DATE AND DOL",M1856="NEW JOINER / OPT OUT","ENTER START DATE AND DATE OF OPT OUT",M1856="NEW JOINER / PARTNERSHIP","ENTER START DATE AND DATE OF SWITCH TO PARTNERSHIP",M1856="LEAVER FROM CAREER BREAK","ENTER DOL",M1856="LEAVER FROM OPT OUT","ENTER DOL",M1856="LEAVER FROM PARTNERSHIP","ENTER DOL",M1856="RETURN FROM CAREER BREAK","ENTER RETURN BACK DATE",M1856="INVALID COMBINATION","REVIEW INPUT",M1856="AWAITING INPUT","AWAITING INPUT",M1856="CONTINUOUS OPT OUT","",M1856="CONTINUOUS CAREER BREAK","",M1856="CONTINUOUS PARTNERSHIP","")</f>
        <v>AWAITING INPUT</v>
      </c>
      <c r="S1856" s="11" t="str">
        <f t="shared" si="88"/>
        <v/>
      </c>
    </row>
    <row r="1857" spans="1:19" ht="20.25" x14ac:dyDescent="0.25">
      <c r="A1857" s="46"/>
      <c r="B1857" s="46"/>
      <c r="C1857" s="46"/>
      <c r="D1857" s="46"/>
      <c r="E1857" s="46"/>
      <c r="F1857" s="46"/>
      <c r="G1857" s="46"/>
      <c r="H1857" s="46"/>
      <c r="J1857" s="16"/>
      <c r="K1857" s="16"/>
      <c r="L1857" s="16"/>
      <c r="M1857" s="11" t="str">
        <f t="shared" si="90"/>
        <v>AWAITING INPUT</v>
      </c>
      <c r="O1857" s="15"/>
      <c r="P1857" s="13" t="str">
        <f t="shared" si="89"/>
        <v>←</v>
      </c>
      <c r="Q1857" s="7" t="str" cm="1">
        <f t="array" ref="Q1857">_xlfn.IFS(M1857="ACTIVE","",M1857="LEAVER","ENTER DOL",M1857="LEAVER @ 31/03","ENTER DOL",M1857="OPT OUT","ENTER OPT OUT DATE",M1857="CAREER BREAK","ENTER START DATE OF CAREER BREAK",M1857="DEATH IN SERVICE","ENTER DATE OF DEATH",M1857="SWITCH TO PARTNERSHIP","ENTER SWITCH DATE",M1857="SWITCH TO ALPHA","ENTER SWITCH DATE",M1857="NEW JOINER","ENTER EMPLOYMENT START DATE",M1857="OPT IN","ENTER OPT IN DATE",M1857="NEW JOINER / LEAVER","ENTER START DATE AND DOL",M1857="NEW JOINER / OPT OUT","ENTER START DATE AND DATE OF OPT OUT",M1857="NEW JOINER / PARTNERSHIP","ENTER START DATE AND DATE OF SWITCH TO PARTNERSHIP",M1857="LEAVER FROM CAREER BREAK","ENTER DOL",M1857="LEAVER FROM OPT OUT","ENTER DOL",M1857="LEAVER FROM PARTNERSHIP","ENTER DOL",M1857="RETURN FROM CAREER BREAK","ENTER RETURN BACK DATE",M1857="INVALID COMBINATION","REVIEW INPUT",M1857="AWAITING INPUT","AWAITING INPUT",M1857="CONTINUOUS OPT OUT","",M1857="CONTINUOUS CAREER BREAK","",M1857="CONTINUOUS PARTNERSHIP","")</f>
        <v>AWAITING INPUT</v>
      </c>
      <c r="S1857" s="11" t="str">
        <f t="shared" si="88"/>
        <v/>
      </c>
    </row>
    <row r="1858" spans="1:19" ht="20.25" x14ac:dyDescent="0.25">
      <c r="A1858" s="46"/>
      <c r="B1858" s="46"/>
      <c r="C1858" s="46"/>
      <c r="D1858" s="46"/>
      <c r="E1858" s="46"/>
      <c r="F1858" s="46"/>
      <c r="G1858" s="46"/>
      <c r="H1858" s="46"/>
      <c r="J1858" s="16"/>
      <c r="K1858" s="16"/>
      <c r="L1858" s="16"/>
      <c r="M1858" s="11" t="str">
        <f t="shared" si="90"/>
        <v>AWAITING INPUT</v>
      </c>
      <c r="O1858" s="15"/>
      <c r="P1858" s="13" t="str">
        <f t="shared" si="89"/>
        <v>←</v>
      </c>
      <c r="Q1858" s="7" t="str" cm="1">
        <f t="array" ref="Q1858">_xlfn.IFS(M1858="ACTIVE","",M1858="LEAVER","ENTER DOL",M1858="LEAVER @ 31/03","ENTER DOL",M1858="OPT OUT","ENTER OPT OUT DATE",M1858="CAREER BREAK","ENTER START DATE OF CAREER BREAK",M1858="DEATH IN SERVICE","ENTER DATE OF DEATH",M1858="SWITCH TO PARTNERSHIP","ENTER SWITCH DATE",M1858="SWITCH TO ALPHA","ENTER SWITCH DATE",M1858="NEW JOINER","ENTER EMPLOYMENT START DATE",M1858="OPT IN","ENTER OPT IN DATE",M1858="NEW JOINER / LEAVER","ENTER START DATE AND DOL",M1858="NEW JOINER / OPT OUT","ENTER START DATE AND DATE OF OPT OUT",M1858="NEW JOINER / PARTNERSHIP","ENTER START DATE AND DATE OF SWITCH TO PARTNERSHIP",M1858="LEAVER FROM CAREER BREAK","ENTER DOL",M1858="LEAVER FROM OPT OUT","ENTER DOL",M1858="LEAVER FROM PARTNERSHIP","ENTER DOL",M1858="RETURN FROM CAREER BREAK","ENTER RETURN BACK DATE",M1858="INVALID COMBINATION","REVIEW INPUT",M1858="AWAITING INPUT","AWAITING INPUT",M1858="CONTINUOUS OPT OUT","",M1858="CONTINUOUS CAREER BREAK","",M1858="CONTINUOUS PARTNERSHIP","")</f>
        <v>AWAITING INPUT</v>
      </c>
      <c r="S1858" s="11" t="str">
        <f t="shared" si="88"/>
        <v/>
      </c>
    </row>
    <row r="1859" spans="1:19" ht="20.25" x14ac:dyDescent="0.25">
      <c r="A1859" s="46"/>
      <c r="B1859" s="46"/>
      <c r="C1859" s="46"/>
      <c r="D1859" s="46"/>
      <c r="E1859" s="46"/>
      <c r="F1859" s="46"/>
      <c r="G1859" s="46"/>
      <c r="H1859" s="46"/>
      <c r="J1859" s="16"/>
      <c r="K1859" s="16"/>
      <c r="L1859" s="16"/>
      <c r="M1859" s="11" t="str">
        <f t="shared" si="90"/>
        <v>AWAITING INPUT</v>
      </c>
      <c r="O1859" s="15"/>
      <c r="P1859" s="13" t="str">
        <f t="shared" si="89"/>
        <v>←</v>
      </c>
      <c r="Q1859" s="7" t="str" cm="1">
        <f t="array" ref="Q1859">_xlfn.IFS(M1859="ACTIVE","",M1859="LEAVER","ENTER DOL",M1859="LEAVER @ 31/03","ENTER DOL",M1859="OPT OUT","ENTER OPT OUT DATE",M1859="CAREER BREAK","ENTER START DATE OF CAREER BREAK",M1859="DEATH IN SERVICE","ENTER DATE OF DEATH",M1859="SWITCH TO PARTNERSHIP","ENTER SWITCH DATE",M1859="SWITCH TO ALPHA","ENTER SWITCH DATE",M1859="NEW JOINER","ENTER EMPLOYMENT START DATE",M1859="OPT IN","ENTER OPT IN DATE",M1859="NEW JOINER / LEAVER","ENTER START DATE AND DOL",M1859="NEW JOINER / OPT OUT","ENTER START DATE AND DATE OF OPT OUT",M1859="NEW JOINER / PARTNERSHIP","ENTER START DATE AND DATE OF SWITCH TO PARTNERSHIP",M1859="LEAVER FROM CAREER BREAK","ENTER DOL",M1859="LEAVER FROM OPT OUT","ENTER DOL",M1859="LEAVER FROM PARTNERSHIP","ENTER DOL",M1859="RETURN FROM CAREER BREAK","ENTER RETURN BACK DATE",M1859="INVALID COMBINATION","REVIEW INPUT",M1859="AWAITING INPUT","AWAITING INPUT",M1859="CONTINUOUS OPT OUT","",M1859="CONTINUOUS CAREER BREAK","",M1859="CONTINUOUS PARTNERSHIP","")</f>
        <v>AWAITING INPUT</v>
      </c>
      <c r="S1859" s="11" t="str">
        <f t="shared" si="88"/>
        <v/>
      </c>
    </row>
    <row r="1860" spans="1:19" ht="20.25" x14ac:dyDescent="0.25">
      <c r="A1860" s="46"/>
      <c r="B1860" s="46"/>
      <c r="C1860" s="46"/>
      <c r="D1860" s="46"/>
      <c r="E1860" s="46"/>
      <c r="F1860" s="46"/>
      <c r="G1860" s="46"/>
      <c r="H1860" s="46"/>
      <c r="J1860" s="16"/>
      <c r="K1860" s="16"/>
      <c r="L1860" s="16"/>
      <c r="M1860" s="11" t="str">
        <f t="shared" si="90"/>
        <v>AWAITING INPUT</v>
      </c>
      <c r="O1860" s="15"/>
      <c r="P1860" s="13" t="str">
        <f t="shared" si="89"/>
        <v>←</v>
      </c>
      <c r="Q1860" s="7" t="str" cm="1">
        <f t="array" ref="Q1860">_xlfn.IFS(M1860="ACTIVE","",M1860="LEAVER","ENTER DOL",M1860="LEAVER @ 31/03","ENTER DOL",M1860="OPT OUT","ENTER OPT OUT DATE",M1860="CAREER BREAK","ENTER START DATE OF CAREER BREAK",M1860="DEATH IN SERVICE","ENTER DATE OF DEATH",M1860="SWITCH TO PARTNERSHIP","ENTER SWITCH DATE",M1860="SWITCH TO ALPHA","ENTER SWITCH DATE",M1860="NEW JOINER","ENTER EMPLOYMENT START DATE",M1860="OPT IN","ENTER OPT IN DATE",M1860="NEW JOINER / LEAVER","ENTER START DATE AND DOL",M1860="NEW JOINER / OPT OUT","ENTER START DATE AND DATE OF OPT OUT",M1860="NEW JOINER / PARTNERSHIP","ENTER START DATE AND DATE OF SWITCH TO PARTNERSHIP",M1860="LEAVER FROM CAREER BREAK","ENTER DOL",M1860="LEAVER FROM OPT OUT","ENTER DOL",M1860="LEAVER FROM PARTNERSHIP","ENTER DOL",M1860="RETURN FROM CAREER BREAK","ENTER RETURN BACK DATE",M1860="INVALID COMBINATION","REVIEW INPUT",M1860="AWAITING INPUT","AWAITING INPUT",M1860="CONTINUOUS OPT OUT","",M1860="CONTINUOUS CAREER BREAK","",M1860="CONTINUOUS PARTNERSHIP","")</f>
        <v>AWAITING INPUT</v>
      </c>
      <c r="S1860" s="11" t="str">
        <f t="shared" si="88"/>
        <v/>
      </c>
    </row>
    <row r="1861" spans="1:19" ht="20.25" x14ac:dyDescent="0.25">
      <c r="A1861" s="46"/>
      <c r="B1861" s="46"/>
      <c r="C1861" s="46"/>
      <c r="D1861" s="46"/>
      <c r="E1861" s="46"/>
      <c r="F1861" s="46"/>
      <c r="G1861" s="46"/>
      <c r="H1861" s="46"/>
      <c r="J1861" s="16"/>
      <c r="K1861" s="16"/>
      <c r="L1861" s="16"/>
      <c r="M1861" s="11" t="str">
        <f t="shared" si="90"/>
        <v>AWAITING INPUT</v>
      </c>
      <c r="O1861" s="15"/>
      <c r="P1861" s="13" t="str">
        <f t="shared" si="89"/>
        <v>←</v>
      </c>
      <c r="Q1861" s="7" t="str" cm="1">
        <f t="array" ref="Q1861">_xlfn.IFS(M1861="ACTIVE","",M1861="LEAVER","ENTER DOL",M1861="LEAVER @ 31/03","ENTER DOL",M1861="OPT OUT","ENTER OPT OUT DATE",M1861="CAREER BREAK","ENTER START DATE OF CAREER BREAK",M1861="DEATH IN SERVICE","ENTER DATE OF DEATH",M1861="SWITCH TO PARTNERSHIP","ENTER SWITCH DATE",M1861="SWITCH TO ALPHA","ENTER SWITCH DATE",M1861="NEW JOINER","ENTER EMPLOYMENT START DATE",M1861="OPT IN","ENTER OPT IN DATE",M1861="NEW JOINER / LEAVER","ENTER START DATE AND DOL",M1861="NEW JOINER / OPT OUT","ENTER START DATE AND DATE OF OPT OUT",M1861="NEW JOINER / PARTNERSHIP","ENTER START DATE AND DATE OF SWITCH TO PARTNERSHIP",M1861="LEAVER FROM CAREER BREAK","ENTER DOL",M1861="LEAVER FROM OPT OUT","ENTER DOL",M1861="LEAVER FROM PARTNERSHIP","ENTER DOL",M1861="RETURN FROM CAREER BREAK","ENTER RETURN BACK DATE",M1861="INVALID COMBINATION","REVIEW INPUT",M1861="AWAITING INPUT","AWAITING INPUT",M1861="CONTINUOUS OPT OUT","",M1861="CONTINUOUS CAREER BREAK","",M1861="CONTINUOUS PARTNERSHIP","")</f>
        <v>AWAITING INPUT</v>
      </c>
      <c r="S1861" s="11" t="str">
        <f t="shared" si="88"/>
        <v/>
      </c>
    </row>
    <row r="1862" spans="1:19" ht="20.25" x14ac:dyDescent="0.25">
      <c r="A1862" s="46"/>
      <c r="B1862" s="46"/>
      <c r="C1862" s="46"/>
      <c r="D1862" s="46"/>
      <c r="E1862" s="46"/>
      <c r="F1862" s="46"/>
      <c r="G1862" s="46"/>
      <c r="H1862" s="46"/>
      <c r="J1862" s="16"/>
      <c r="K1862" s="16"/>
      <c r="L1862" s="16"/>
      <c r="M1862" s="11" t="str">
        <f t="shared" si="90"/>
        <v>AWAITING INPUT</v>
      </c>
      <c r="O1862" s="15"/>
      <c r="P1862" s="13" t="str">
        <f t="shared" si="89"/>
        <v>←</v>
      </c>
      <c r="Q1862" s="7" t="str" cm="1">
        <f t="array" ref="Q1862">_xlfn.IFS(M1862="ACTIVE","",M1862="LEAVER","ENTER DOL",M1862="LEAVER @ 31/03","ENTER DOL",M1862="OPT OUT","ENTER OPT OUT DATE",M1862="CAREER BREAK","ENTER START DATE OF CAREER BREAK",M1862="DEATH IN SERVICE","ENTER DATE OF DEATH",M1862="SWITCH TO PARTNERSHIP","ENTER SWITCH DATE",M1862="SWITCH TO ALPHA","ENTER SWITCH DATE",M1862="NEW JOINER","ENTER EMPLOYMENT START DATE",M1862="OPT IN","ENTER OPT IN DATE",M1862="NEW JOINER / LEAVER","ENTER START DATE AND DOL",M1862="NEW JOINER / OPT OUT","ENTER START DATE AND DATE OF OPT OUT",M1862="NEW JOINER / PARTNERSHIP","ENTER START DATE AND DATE OF SWITCH TO PARTNERSHIP",M1862="LEAVER FROM CAREER BREAK","ENTER DOL",M1862="LEAVER FROM OPT OUT","ENTER DOL",M1862="LEAVER FROM PARTNERSHIP","ENTER DOL",M1862="RETURN FROM CAREER BREAK","ENTER RETURN BACK DATE",M1862="INVALID COMBINATION","REVIEW INPUT",M1862="AWAITING INPUT","AWAITING INPUT",M1862="CONTINUOUS OPT OUT","",M1862="CONTINUOUS CAREER BREAK","",M1862="CONTINUOUS PARTNERSHIP","")</f>
        <v>AWAITING INPUT</v>
      </c>
      <c r="S1862" s="11" t="str">
        <f t="shared" si="88"/>
        <v/>
      </c>
    </row>
    <row r="1863" spans="1:19" ht="20.25" x14ac:dyDescent="0.25">
      <c r="A1863" s="46"/>
      <c r="B1863" s="46"/>
      <c r="C1863" s="46"/>
      <c r="D1863" s="46"/>
      <c r="E1863" s="46"/>
      <c r="F1863" s="46"/>
      <c r="G1863" s="46"/>
      <c r="H1863" s="46"/>
      <c r="J1863" s="16"/>
      <c r="K1863" s="16"/>
      <c r="L1863" s="16"/>
      <c r="M1863" s="11" t="str">
        <f t="shared" si="90"/>
        <v>AWAITING INPUT</v>
      </c>
      <c r="O1863" s="15"/>
      <c r="P1863" s="13" t="str">
        <f t="shared" si="89"/>
        <v>←</v>
      </c>
      <c r="Q1863" s="7" t="str" cm="1">
        <f t="array" ref="Q1863">_xlfn.IFS(M1863="ACTIVE","",M1863="LEAVER","ENTER DOL",M1863="LEAVER @ 31/03","ENTER DOL",M1863="OPT OUT","ENTER OPT OUT DATE",M1863="CAREER BREAK","ENTER START DATE OF CAREER BREAK",M1863="DEATH IN SERVICE","ENTER DATE OF DEATH",M1863="SWITCH TO PARTNERSHIP","ENTER SWITCH DATE",M1863="SWITCH TO ALPHA","ENTER SWITCH DATE",M1863="NEW JOINER","ENTER EMPLOYMENT START DATE",M1863="OPT IN","ENTER OPT IN DATE",M1863="NEW JOINER / LEAVER","ENTER START DATE AND DOL",M1863="NEW JOINER / OPT OUT","ENTER START DATE AND DATE OF OPT OUT",M1863="NEW JOINER / PARTNERSHIP","ENTER START DATE AND DATE OF SWITCH TO PARTNERSHIP",M1863="LEAVER FROM CAREER BREAK","ENTER DOL",M1863="LEAVER FROM OPT OUT","ENTER DOL",M1863="LEAVER FROM PARTNERSHIP","ENTER DOL",M1863="RETURN FROM CAREER BREAK","ENTER RETURN BACK DATE",M1863="INVALID COMBINATION","REVIEW INPUT",M1863="AWAITING INPUT","AWAITING INPUT",M1863="CONTINUOUS OPT OUT","",M1863="CONTINUOUS CAREER BREAK","",M1863="CONTINUOUS PARTNERSHIP","")</f>
        <v>AWAITING INPUT</v>
      </c>
      <c r="S1863" s="11" t="str">
        <f t="shared" si="88"/>
        <v/>
      </c>
    </row>
    <row r="1864" spans="1:19" ht="20.25" x14ac:dyDescent="0.25">
      <c r="A1864" s="46"/>
      <c r="B1864" s="46"/>
      <c r="C1864" s="46"/>
      <c r="D1864" s="46"/>
      <c r="E1864" s="46"/>
      <c r="F1864" s="46"/>
      <c r="G1864" s="46"/>
      <c r="H1864" s="46"/>
      <c r="J1864" s="16"/>
      <c r="K1864" s="16"/>
      <c r="L1864" s="16"/>
      <c r="M1864" s="11" t="str">
        <f t="shared" si="90"/>
        <v>AWAITING INPUT</v>
      </c>
      <c r="O1864" s="15"/>
      <c r="P1864" s="13" t="str">
        <f t="shared" si="89"/>
        <v>←</v>
      </c>
      <c r="Q1864" s="7" t="str" cm="1">
        <f t="array" ref="Q1864">_xlfn.IFS(M1864="ACTIVE","",M1864="LEAVER","ENTER DOL",M1864="LEAVER @ 31/03","ENTER DOL",M1864="OPT OUT","ENTER OPT OUT DATE",M1864="CAREER BREAK","ENTER START DATE OF CAREER BREAK",M1864="DEATH IN SERVICE","ENTER DATE OF DEATH",M1864="SWITCH TO PARTNERSHIP","ENTER SWITCH DATE",M1864="SWITCH TO ALPHA","ENTER SWITCH DATE",M1864="NEW JOINER","ENTER EMPLOYMENT START DATE",M1864="OPT IN","ENTER OPT IN DATE",M1864="NEW JOINER / LEAVER","ENTER START DATE AND DOL",M1864="NEW JOINER / OPT OUT","ENTER START DATE AND DATE OF OPT OUT",M1864="NEW JOINER / PARTNERSHIP","ENTER START DATE AND DATE OF SWITCH TO PARTNERSHIP",M1864="LEAVER FROM CAREER BREAK","ENTER DOL",M1864="LEAVER FROM OPT OUT","ENTER DOL",M1864="LEAVER FROM PARTNERSHIP","ENTER DOL",M1864="RETURN FROM CAREER BREAK","ENTER RETURN BACK DATE",M1864="INVALID COMBINATION","REVIEW INPUT",M1864="AWAITING INPUT","AWAITING INPUT",M1864="CONTINUOUS OPT OUT","",M1864="CONTINUOUS CAREER BREAK","",M1864="CONTINUOUS PARTNERSHIP","")</f>
        <v>AWAITING INPUT</v>
      </c>
      <c r="S1864" s="11" t="str">
        <f t="shared" si="88"/>
        <v/>
      </c>
    </row>
    <row r="1865" spans="1:19" ht="20.25" x14ac:dyDescent="0.25">
      <c r="A1865" s="46"/>
      <c r="B1865" s="46"/>
      <c r="C1865" s="46"/>
      <c r="D1865" s="46"/>
      <c r="E1865" s="46"/>
      <c r="F1865" s="46"/>
      <c r="G1865" s="46"/>
      <c r="H1865" s="46"/>
      <c r="J1865" s="16"/>
      <c r="K1865" s="16"/>
      <c r="L1865" s="16"/>
      <c r="M1865" s="11" t="str">
        <f t="shared" si="90"/>
        <v>AWAITING INPUT</v>
      </c>
      <c r="O1865" s="15"/>
      <c r="P1865" s="13" t="str">
        <f t="shared" si="89"/>
        <v>←</v>
      </c>
      <c r="Q1865" s="7" t="str" cm="1">
        <f t="array" ref="Q1865">_xlfn.IFS(M1865="ACTIVE","",M1865="LEAVER","ENTER DOL",M1865="LEAVER @ 31/03","ENTER DOL",M1865="OPT OUT","ENTER OPT OUT DATE",M1865="CAREER BREAK","ENTER START DATE OF CAREER BREAK",M1865="DEATH IN SERVICE","ENTER DATE OF DEATH",M1865="SWITCH TO PARTNERSHIP","ENTER SWITCH DATE",M1865="SWITCH TO ALPHA","ENTER SWITCH DATE",M1865="NEW JOINER","ENTER EMPLOYMENT START DATE",M1865="OPT IN","ENTER OPT IN DATE",M1865="NEW JOINER / LEAVER","ENTER START DATE AND DOL",M1865="NEW JOINER / OPT OUT","ENTER START DATE AND DATE OF OPT OUT",M1865="NEW JOINER / PARTNERSHIP","ENTER START DATE AND DATE OF SWITCH TO PARTNERSHIP",M1865="LEAVER FROM CAREER BREAK","ENTER DOL",M1865="LEAVER FROM OPT OUT","ENTER DOL",M1865="LEAVER FROM PARTNERSHIP","ENTER DOL",M1865="RETURN FROM CAREER BREAK","ENTER RETURN BACK DATE",M1865="INVALID COMBINATION","REVIEW INPUT",M1865="AWAITING INPUT","AWAITING INPUT",M1865="CONTINUOUS OPT OUT","",M1865="CONTINUOUS CAREER BREAK","",M1865="CONTINUOUS PARTNERSHIP","")</f>
        <v>AWAITING INPUT</v>
      </c>
      <c r="S1865" s="11" t="str">
        <f t="shared" ref="S1865:S1928" si="91">IF(AND($J1865="ACTIVE",$K1865="ACTIVE"),"A -&gt; A",IF(AND($J1865="INACTIVE",$K1865="ACTIVE"),"I -&gt; A",IF(AND($J1865="ACTIVE",$K1865="INACTIVE"),"A -&gt; I",IF(AND($J1865="INACTIVE",$K1865="INACTIVE"),"I -&gt; I",""))))</f>
        <v/>
      </c>
    </row>
    <row r="1866" spans="1:19" ht="20.25" x14ac:dyDescent="0.25">
      <c r="A1866" s="46"/>
      <c r="B1866" s="46"/>
      <c r="C1866" s="46"/>
      <c r="D1866" s="46"/>
      <c r="E1866" s="46"/>
      <c r="F1866" s="46"/>
      <c r="G1866" s="46"/>
      <c r="H1866" s="46"/>
      <c r="J1866" s="16"/>
      <c r="K1866" s="16"/>
      <c r="L1866" s="16"/>
      <c r="M1866" s="11" t="str">
        <f t="shared" si="90"/>
        <v>AWAITING INPUT</v>
      </c>
      <c r="O1866" s="15"/>
      <c r="P1866" s="13" t="str">
        <f t="shared" si="89"/>
        <v>←</v>
      </c>
      <c r="Q1866" s="7" t="str" cm="1">
        <f t="array" ref="Q1866">_xlfn.IFS(M1866="ACTIVE","",M1866="LEAVER","ENTER DOL",M1866="LEAVER @ 31/03","ENTER DOL",M1866="OPT OUT","ENTER OPT OUT DATE",M1866="CAREER BREAK","ENTER START DATE OF CAREER BREAK",M1866="DEATH IN SERVICE","ENTER DATE OF DEATH",M1866="SWITCH TO PARTNERSHIP","ENTER SWITCH DATE",M1866="SWITCH TO ALPHA","ENTER SWITCH DATE",M1866="NEW JOINER","ENTER EMPLOYMENT START DATE",M1866="OPT IN","ENTER OPT IN DATE",M1866="NEW JOINER / LEAVER","ENTER START DATE AND DOL",M1866="NEW JOINER / OPT OUT","ENTER START DATE AND DATE OF OPT OUT",M1866="NEW JOINER / PARTNERSHIP","ENTER START DATE AND DATE OF SWITCH TO PARTNERSHIP",M1866="LEAVER FROM CAREER BREAK","ENTER DOL",M1866="LEAVER FROM OPT OUT","ENTER DOL",M1866="LEAVER FROM PARTNERSHIP","ENTER DOL",M1866="RETURN FROM CAREER BREAK","ENTER RETURN BACK DATE",M1866="INVALID COMBINATION","REVIEW INPUT",M1866="AWAITING INPUT","AWAITING INPUT",M1866="CONTINUOUS OPT OUT","",M1866="CONTINUOUS CAREER BREAK","",M1866="CONTINUOUS PARTNERSHIP","")</f>
        <v>AWAITING INPUT</v>
      </c>
      <c r="S1866" s="11" t="str">
        <f t="shared" si="91"/>
        <v/>
      </c>
    </row>
    <row r="1867" spans="1:19" ht="20.25" x14ac:dyDescent="0.25">
      <c r="A1867" s="46"/>
      <c r="B1867" s="46"/>
      <c r="C1867" s="46"/>
      <c r="D1867" s="46"/>
      <c r="E1867" s="46"/>
      <c r="F1867" s="46"/>
      <c r="G1867" s="46"/>
      <c r="H1867" s="46"/>
      <c r="J1867" s="16"/>
      <c r="K1867" s="16"/>
      <c r="L1867" s="16"/>
      <c r="M1867" s="11" t="str">
        <f t="shared" si="90"/>
        <v>AWAITING INPUT</v>
      </c>
      <c r="O1867" s="15"/>
      <c r="P1867" s="13" t="str">
        <f t="shared" ref="P1867:P1930" si="92">IF(Q1867&lt;&gt;"","←","")</f>
        <v>←</v>
      </c>
      <c r="Q1867" s="7" t="str" cm="1">
        <f t="array" ref="Q1867">_xlfn.IFS(M1867="ACTIVE","",M1867="LEAVER","ENTER DOL",M1867="LEAVER @ 31/03","ENTER DOL",M1867="OPT OUT","ENTER OPT OUT DATE",M1867="CAREER BREAK","ENTER START DATE OF CAREER BREAK",M1867="DEATH IN SERVICE","ENTER DATE OF DEATH",M1867="SWITCH TO PARTNERSHIP","ENTER SWITCH DATE",M1867="SWITCH TO ALPHA","ENTER SWITCH DATE",M1867="NEW JOINER","ENTER EMPLOYMENT START DATE",M1867="OPT IN","ENTER OPT IN DATE",M1867="NEW JOINER / LEAVER","ENTER START DATE AND DOL",M1867="NEW JOINER / OPT OUT","ENTER START DATE AND DATE OF OPT OUT",M1867="NEW JOINER / PARTNERSHIP","ENTER START DATE AND DATE OF SWITCH TO PARTNERSHIP",M1867="LEAVER FROM CAREER BREAK","ENTER DOL",M1867="LEAVER FROM OPT OUT","ENTER DOL",M1867="LEAVER FROM PARTNERSHIP","ENTER DOL",M1867="RETURN FROM CAREER BREAK","ENTER RETURN BACK DATE",M1867="INVALID COMBINATION","REVIEW INPUT",M1867="AWAITING INPUT","AWAITING INPUT",M1867="CONTINUOUS OPT OUT","",M1867="CONTINUOUS CAREER BREAK","",M1867="CONTINUOUS PARTNERSHIP","")</f>
        <v>AWAITING INPUT</v>
      </c>
      <c r="S1867" s="11" t="str">
        <f t="shared" si="91"/>
        <v/>
      </c>
    </row>
    <row r="1868" spans="1:19" ht="20.25" x14ac:dyDescent="0.25">
      <c r="A1868" s="46"/>
      <c r="B1868" s="46"/>
      <c r="C1868" s="46"/>
      <c r="D1868" s="46"/>
      <c r="E1868" s="46"/>
      <c r="F1868" s="46"/>
      <c r="G1868" s="46"/>
      <c r="H1868" s="46"/>
      <c r="J1868" s="16"/>
      <c r="K1868" s="16"/>
      <c r="L1868" s="16"/>
      <c r="M1868" s="11" t="str">
        <f t="shared" si="90"/>
        <v>AWAITING INPUT</v>
      </c>
      <c r="O1868" s="15"/>
      <c r="P1868" s="13" t="str">
        <f t="shared" si="92"/>
        <v>←</v>
      </c>
      <c r="Q1868" s="7" t="str" cm="1">
        <f t="array" ref="Q1868">_xlfn.IFS(M1868="ACTIVE","",M1868="LEAVER","ENTER DOL",M1868="LEAVER @ 31/03","ENTER DOL",M1868="OPT OUT","ENTER OPT OUT DATE",M1868="CAREER BREAK","ENTER START DATE OF CAREER BREAK",M1868="DEATH IN SERVICE","ENTER DATE OF DEATH",M1868="SWITCH TO PARTNERSHIP","ENTER SWITCH DATE",M1868="SWITCH TO ALPHA","ENTER SWITCH DATE",M1868="NEW JOINER","ENTER EMPLOYMENT START DATE",M1868="OPT IN","ENTER OPT IN DATE",M1868="NEW JOINER / LEAVER","ENTER START DATE AND DOL",M1868="NEW JOINER / OPT OUT","ENTER START DATE AND DATE OF OPT OUT",M1868="NEW JOINER / PARTNERSHIP","ENTER START DATE AND DATE OF SWITCH TO PARTNERSHIP",M1868="LEAVER FROM CAREER BREAK","ENTER DOL",M1868="LEAVER FROM OPT OUT","ENTER DOL",M1868="LEAVER FROM PARTNERSHIP","ENTER DOL",M1868="RETURN FROM CAREER BREAK","ENTER RETURN BACK DATE",M1868="INVALID COMBINATION","REVIEW INPUT",M1868="AWAITING INPUT","AWAITING INPUT",M1868="CONTINUOUS OPT OUT","",M1868="CONTINUOUS CAREER BREAK","",M1868="CONTINUOUS PARTNERSHIP","")</f>
        <v>AWAITING INPUT</v>
      </c>
      <c r="S1868" s="11" t="str">
        <f t="shared" si="91"/>
        <v/>
      </c>
    </row>
    <row r="1869" spans="1:19" ht="20.25" x14ac:dyDescent="0.25">
      <c r="A1869" s="46"/>
      <c r="B1869" s="46"/>
      <c r="C1869" s="46"/>
      <c r="D1869" s="46"/>
      <c r="E1869" s="46"/>
      <c r="F1869" s="46"/>
      <c r="G1869" s="46"/>
      <c r="H1869" s="46"/>
      <c r="J1869" s="16"/>
      <c r="K1869" s="16"/>
      <c r="L1869" s="16"/>
      <c r="M1869" s="11" t="str">
        <f t="shared" si="90"/>
        <v>AWAITING INPUT</v>
      </c>
      <c r="O1869" s="15"/>
      <c r="P1869" s="13" t="str">
        <f t="shared" si="92"/>
        <v>←</v>
      </c>
      <c r="Q1869" s="7" t="str" cm="1">
        <f t="array" ref="Q1869">_xlfn.IFS(M1869="ACTIVE","",M1869="LEAVER","ENTER DOL",M1869="LEAVER @ 31/03","ENTER DOL",M1869="OPT OUT","ENTER OPT OUT DATE",M1869="CAREER BREAK","ENTER START DATE OF CAREER BREAK",M1869="DEATH IN SERVICE","ENTER DATE OF DEATH",M1869="SWITCH TO PARTNERSHIP","ENTER SWITCH DATE",M1869="SWITCH TO ALPHA","ENTER SWITCH DATE",M1869="NEW JOINER","ENTER EMPLOYMENT START DATE",M1869="OPT IN","ENTER OPT IN DATE",M1869="NEW JOINER / LEAVER","ENTER START DATE AND DOL",M1869="NEW JOINER / OPT OUT","ENTER START DATE AND DATE OF OPT OUT",M1869="NEW JOINER / PARTNERSHIP","ENTER START DATE AND DATE OF SWITCH TO PARTNERSHIP",M1869="LEAVER FROM CAREER BREAK","ENTER DOL",M1869="LEAVER FROM OPT OUT","ENTER DOL",M1869="LEAVER FROM PARTNERSHIP","ENTER DOL",M1869="RETURN FROM CAREER BREAK","ENTER RETURN BACK DATE",M1869="INVALID COMBINATION","REVIEW INPUT",M1869="AWAITING INPUT","AWAITING INPUT",M1869="CONTINUOUS OPT OUT","",M1869="CONTINUOUS CAREER BREAK","",M1869="CONTINUOUS PARTNERSHIP","")</f>
        <v>AWAITING INPUT</v>
      </c>
      <c r="S1869" s="11" t="str">
        <f t="shared" si="91"/>
        <v/>
      </c>
    </row>
    <row r="1870" spans="1:19" ht="20.25" x14ac:dyDescent="0.25">
      <c r="A1870" s="46"/>
      <c r="B1870" s="46"/>
      <c r="C1870" s="46"/>
      <c r="D1870" s="46"/>
      <c r="E1870" s="46"/>
      <c r="F1870" s="46"/>
      <c r="G1870" s="46"/>
      <c r="H1870" s="46"/>
      <c r="J1870" s="16"/>
      <c r="K1870" s="16"/>
      <c r="L1870" s="16"/>
      <c r="M1870" s="11" t="str">
        <f t="shared" si="90"/>
        <v>AWAITING INPUT</v>
      </c>
      <c r="O1870" s="15"/>
      <c r="P1870" s="13" t="str">
        <f t="shared" si="92"/>
        <v>←</v>
      </c>
      <c r="Q1870" s="7" t="str" cm="1">
        <f t="array" ref="Q1870">_xlfn.IFS(M1870="ACTIVE","",M1870="LEAVER","ENTER DOL",M1870="LEAVER @ 31/03","ENTER DOL",M1870="OPT OUT","ENTER OPT OUT DATE",M1870="CAREER BREAK","ENTER START DATE OF CAREER BREAK",M1870="DEATH IN SERVICE","ENTER DATE OF DEATH",M1870="SWITCH TO PARTNERSHIP","ENTER SWITCH DATE",M1870="SWITCH TO ALPHA","ENTER SWITCH DATE",M1870="NEW JOINER","ENTER EMPLOYMENT START DATE",M1870="OPT IN","ENTER OPT IN DATE",M1870="NEW JOINER / LEAVER","ENTER START DATE AND DOL",M1870="NEW JOINER / OPT OUT","ENTER START DATE AND DATE OF OPT OUT",M1870="NEW JOINER / PARTNERSHIP","ENTER START DATE AND DATE OF SWITCH TO PARTNERSHIP",M1870="LEAVER FROM CAREER BREAK","ENTER DOL",M1870="LEAVER FROM OPT OUT","ENTER DOL",M1870="LEAVER FROM PARTNERSHIP","ENTER DOL",M1870="RETURN FROM CAREER BREAK","ENTER RETURN BACK DATE",M1870="INVALID COMBINATION","REVIEW INPUT",M1870="AWAITING INPUT","AWAITING INPUT",M1870="CONTINUOUS OPT OUT","",M1870="CONTINUOUS CAREER BREAK","",M1870="CONTINUOUS PARTNERSHIP","")</f>
        <v>AWAITING INPUT</v>
      </c>
      <c r="S1870" s="11" t="str">
        <f t="shared" si="91"/>
        <v/>
      </c>
    </row>
    <row r="1871" spans="1:19" ht="20.25" x14ac:dyDescent="0.25">
      <c r="A1871" s="46"/>
      <c r="B1871" s="46"/>
      <c r="C1871" s="46"/>
      <c r="D1871" s="46"/>
      <c r="E1871" s="46"/>
      <c r="F1871" s="46"/>
      <c r="G1871" s="46"/>
      <c r="H1871" s="46"/>
      <c r="J1871" s="16"/>
      <c r="K1871" s="16"/>
      <c r="L1871" s="16"/>
      <c r="M1871" s="11" t="str">
        <f t="shared" si="90"/>
        <v>AWAITING INPUT</v>
      </c>
      <c r="O1871" s="15"/>
      <c r="P1871" s="13" t="str">
        <f t="shared" si="92"/>
        <v>←</v>
      </c>
      <c r="Q1871" s="7" t="str" cm="1">
        <f t="array" ref="Q1871">_xlfn.IFS(M1871="ACTIVE","",M1871="LEAVER","ENTER DOL",M1871="LEAVER @ 31/03","ENTER DOL",M1871="OPT OUT","ENTER OPT OUT DATE",M1871="CAREER BREAK","ENTER START DATE OF CAREER BREAK",M1871="DEATH IN SERVICE","ENTER DATE OF DEATH",M1871="SWITCH TO PARTNERSHIP","ENTER SWITCH DATE",M1871="SWITCH TO ALPHA","ENTER SWITCH DATE",M1871="NEW JOINER","ENTER EMPLOYMENT START DATE",M1871="OPT IN","ENTER OPT IN DATE",M1871="NEW JOINER / LEAVER","ENTER START DATE AND DOL",M1871="NEW JOINER / OPT OUT","ENTER START DATE AND DATE OF OPT OUT",M1871="NEW JOINER / PARTNERSHIP","ENTER START DATE AND DATE OF SWITCH TO PARTNERSHIP",M1871="LEAVER FROM CAREER BREAK","ENTER DOL",M1871="LEAVER FROM OPT OUT","ENTER DOL",M1871="LEAVER FROM PARTNERSHIP","ENTER DOL",M1871="RETURN FROM CAREER BREAK","ENTER RETURN BACK DATE",M1871="INVALID COMBINATION","REVIEW INPUT",M1871="AWAITING INPUT","AWAITING INPUT",M1871="CONTINUOUS OPT OUT","",M1871="CONTINUOUS CAREER BREAK","",M1871="CONTINUOUS PARTNERSHIP","")</f>
        <v>AWAITING INPUT</v>
      </c>
      <c r="S1871" s="11" t="str">
        <f t="shared" si="91"/>
        <v/>
      </c>
    </row>
    <row r="1872" spans="1:19" ht="20.25" x14ac:dyDescent="0.25">
      <c r="A1872" s="46"/>
      <c r="B1872" s="46"/>
      <c r="C1872" s="46"/>
      <c r="D1872" s="46"/>
      <c r="E1872" s="46"/>
      <c r="F1872" s="46"/>
      <c r="G1872" s="46"/>
      <c r="H1872" s="46"/>
      <c r="J1872" s="16"/>
      <c r="K1872" s="16"/>
      <c r="L1872" s="16"/>
      <c r="M1872" s="11" t="str">
        <f t="shared" si="90"/>
        <v>AWAITING INPUT</v>
      </c>
      <c r="O1872" s="15"/>
      <c r="P1872" s="13" t="str">
        <f t="shared" si="92"/>
        <v>←</v>
      </c>
      <c r="Q1872" s="7" t="str" cm="1">
        <f t="array" ref="Q1872">_xlfn.IFS(M1872="ACTIVE","",M1872="LEAVER","ENTER DOL",M1872="LEAVER @ 31/03","ENTER DOL",M1872="OPT OUT","ENTER OPT OUT DATE",M1872="CAREER BREAK","ENTER START DATE OF CAREER BREAK",M1872="DEATH IN SERVICE","ENTER DATE OF DEATH",M1872="SWITCH TO PARTNERSHIP","ENTER SWITCH DATE",M1872="SWITCH TO ALPHA","ENTER SWITCH DATE",M1872="NEW JOINER","ENTER EMPLOYMENT START DATE",M1872="OPT IN","ENTER OPT IN DATE",M1872="NEW JOINER / LEAVER","ENTER START DATE AND DOL",M1872="NEW JOINER / OPT OUT","ENTER START DATE AND DATE OF OPT OUT",M1872="NEW JOINER / PARTNERSHIP","ENTER START DATE AND DATE OF SWITCH TO PARTNERSHIP",M1872="LEAVER FROM CAREER BREAK","ENTER DOL",M1872="LEAVER FROM OPT OUT","ENTER DOL",M1872="LEAVER FROM PARTNERSHIP","ENTER DOL",M1872="RETURN FROM CAREER BREAK","ENTER RETURN BACK DATE",M1872="INVALID COMBINATION","REVIEW INPUT",M1872="AWAITING INPUT","AWAITING INPUT",M1872="CONTINUOUS OPT OUT","",M1872="CONTINUOUS CAREER BREAK","",M1872="CONTINUOUS PARTNERSHIP","")</f>
        <v>AWAITING INPUT</v>
      </c>
      <c r="S1872" s="11" t="str">
        <f t="shared" si="91"/>
        <v/>
      </c>
    </row>
    <row r="1873" spans="1:19" ht="20.25" x14ac:dyDescent="0.25">
      <c r="A1873" s="46"/>
      <c r="B1873" s="46"/>
      <c r="C1873" s="46"/>
      <c r="D1873" s="46"/>
      <c r="E1873" s="46"/>
      <c r="F1873" s="46"/>
      <c r="G1873" s="46"/>
      <c r="H1873" s="46"/>
      <c r="J1873" s="16"/>
      <c r="K1873" s="16"/>
      <c r="L1873" s="16"/>
      <c r="M1873" s="11" t="str">
        <f t="shared" si="90"/>
        <v>AWAITING INPUT</v>
      </c>
      <c r="O1873" s="15"/>
      <c r="P1873" s="13" t="str">
        <f t="shared" si="92"/>
        <v>←</v>
      </c>
      <c r="Q1873" s="7" t="str" cm="1">
        <f t="array" ref="Q1873">_xlfn.IFS(M1873="ACTIVE","",M1873="LEAVER","ENTER DOL",M1873="LEAVER @ 31/03","ENTER DOL",M1873="OPT OUT","ENTER OPT OUT DATE",M1873="CAREER BREAK","ENTER START DATE OF CAREER BREAK",M1873="DEATH IN SERVICE","ENTER DATE OF DEATH",M1873="SWITCH TO PARTNERSHIP","ENTER SWITCH DATE",M1873="SWITCH TO ALPHA","ENTER SWITCH DATE",M1873="NEW JOINER","ENTER EMPLOYMENT START DATE",M1873="OPT IN","ENTER OPT IN DATE",M1873="NEW JOINER / LEAVER","ENTER START DATE AND DOL",M1873="NEW JOINER / OPT OUT","ENTER START DATE AND DATE OF OPT OUT",M1873="NEW JOINER / PARTNERSHIP","ENTER START DATE AND DATE OF SWITCH TO PARTNERSHIP",M1873="LEAVER FROM CAREER BREAK","ENTER DOL",M1873="LEAVER FROM OPT OUT","ENTER DOL",M1873="LEAVER FROM PARTNERSHIP","ENTER DOL",M1873="RETURN FROM CAREER BREAK","ENTER RETURN BACK DATE",M1873="INVALID COMBINATION","REVIEW INPUT",M1873="AWAITING INPUT","AWAITING INPUT",M1873="CONTINUOUS OPT OUT","",M1873="CONTINUOUS CAREER BREAK","",M1873="CONTINUOUS PARTNERSHIP","")</f>
        <v>AWAITING INPUT</v>
      </c>
      <c r="S1873" s="11" t="str">
        <f t="shared" si="91"/>
        <v/>
      </c>
    </row>
    <row r="1874" spans="1:19" ht="20.25" x14ac:dyDescent="0.25">
      <c r="A1874" s="46"/>
      <c r="B1874" s="46"/>
      <c r="C1874" s="46"/>
      <c r="D1874" s="46"/>
      <c r="E1874" s="46"/>
      <c r="F1874" s="46"/>
      <c r="G1874" s="46"/>
      <c r="H1874" s="46"/>
      <c r="J1874" s="16"/>
      <c r="K1874" s="16"/>
      <c r="L1874" s="16"/>
      <c r="M1874" s="11" t="str">
        <f t="shared" si="90"/>
        <v>AWAITING INPUT</v>
      </c>
      <c r="O1874" s="15"/>
      <c r="P1874" s="13" t="str">
        <f t="shared" si="92"/>
        <v>←</v>
      </c>
      <c r="Q1874" s="7" t="str" cm="1">
        <f t="array" ref="Q1874">_xlfn.IFS(M1874="ACTIVE","",M1874="LEAVER","ENTER DOL",M1874="LEAVER @ 31/03","ENTER DOL",M1874="OPT OUT","ENTER OPT OUT DATE",M1874="CAREER BREAK","ENTER START DATE OF CAREER BREAK",M1874="DEATH IN SERVICE","ENTER DATE OF DEATH",M1874="SWITCH TO PARTNERSHIP","ENTER SWITCH DATE",M1874="SWITCH TO ALPHA","ENTER SWITCH DATE",M1874="NEW JOINER","ENTER EMPLOYMENT START DATE",M1874="OPT IN","ENTER OPT IN DATE",M1874="NEW JOINER / LEAVER","ENTER START DATE AND DOL",M1874="NEW JOINER / OPT OUT","ENTER START DATE AND DATE OF OPT OUT",M1874="NEW JOINER / PARTNERSHIP","ENTER START DATE AND DATE OF SWITCH TO PARTNERSHIP",M1874="LEAVER FROM CAREER BREAK","ENTER DOL",M1874="LEAVER FROM OPT OUT","ENTER DOL",M1874="LEAVER FROM PARTNERSHIP","ENTER DOL",M1874="RETURN FROM CAREER BREAK","ENTER RETURN BACK DATE",M1874="INVALID COMBINATION","REVIEW INPUT",M1874="AWAITING INPUT","AWAITING INPUT",M1874="CONTINUOUS OPT OUT","",M1874="CONTINUOUS CAREER BREAK","",M1874="CONTINUOUS PARTNERSHIP","")</f>
        <v>AWAITING INPUT</v>
      </c>
      <c r="S1874" s="11" t="str">
        <f t="shared" si="91"/>
        <v/>
      </c>
    </row>
    <row r="1875" spans="1:19" ht="20.25" x14ac:dyDescent="0.25">
      <c r="A1875" s="46"/>
      <c r="B1875" s="46"/>
      <c r="C1875" s="46"/>
      <c r="D1875" s="46"/>
      <c r="E1875" s="46"/>
      <c r="F1875" s="46"/>
      <c r="G1875" s="46"/>
      <c r="H1875" s="46"/>
      <c r="J1875" s="16"/>
      <c r="K1875" s="16"/>
      <c r="L1875" s="16"/>
      <c r="M1875" s="11" t="str">
        <f t="shared" si="90"/>
        <v>AWAITING INPUT</v>
      </c>
      <c r="O1875" s="15"/>
      <c r="P1875" s="13" t="str">
        <f t="shared" si="92"/>
        <v>←</v>
      </c>
      <c r="Q1875" s="7" t="str" cm="1">
        <f t="array" ref="Q1875">_xlfn.IFS(M1875="ACTIVE","",M1875="LEAVER","ENTER DOL",M1875="LEAVER @ 31/03","ENTER DOL",M1875="OPT OUT","ENTER OPT OUT DATE",M1875="CAREER BREAK","ENTER START DATE OF CAREER BREAK",M1875="DEATH IN SERVICE","ENTER DATE OF DEATH",M1875="SWITCH TO PARTNERSHIP","ENTER SWITCH DATE",M1875="SWITCH TO ALPHA","ENTER SWITCH DATE",M1875="NEW JOINER","ENTER EMPLOYMENT START DATE",M1875="OPT IN","ENTER OPT IN DATE",M1875="NEW JOINER / LEAVER","ENTER START DATE AND DOL",M1875="NEW JOINER / OPT OUT","ENTER START DATE AND DATE OF OPT OUT",M1875="NEW JOINER / PARTNERSHIP","ENTER START DATE AND DATE OF SWITCH TO PARTNERSHIP",M1875="LEAVER FROM CAREER BREAK","ENTER DOL",M1875="LEAVER FROM OPT OUT","ENTER DOL",M1875="LEAVER FROM PARTNERSHIP","ENTER DOL",M1875="RETURN FROM CAREER BREAK","ENTER RETURN BACK DATE",M1875="INVALID COMBINATION","REVIEW INPUT",M1875="AWAITING INPUT","AWAITING INPUT",M1875="CONTINUOUS OPT OUT","",M1875="CONTINUOUS CAREER BREAK","",M1875="CONTINUOUS PARTNERSHIP","")</f>
        <v>AWAITING INPUT</v>
      </c>
      <c r="S1875" s="11" t="str">
        <f t="shared" si="91"/>
        <v/>
      </c>
    </row>
    <row r="1876" spans="1:19" ht="20.25" x14ac:dyDescent="0.25">
      <c r="A1876" s="46"/>
      <c r="B1876" s="46"/>
      <c r="C1876" s="46"/>
      <c r="D1876" s="46"/>
      <c r="E1876" s="46"/>
      <c r="F1876" s="46"/>
      <c r="G1876" s="46"/>
      <c r="H1876" s="46"/>
      <c r="J1876" s="16"/>
      <c r="K1876" s="16"/>
      <c r="L1876" s="16"/>
      <c r="M1876" s="11" t="str">
        <f t="shared" si="90"/>
        <v>AWAITING INPUT</v>
      </c>
      <c r="O1876" s="15"/>
      <c r="P1876" s="13" t="str">
        <f t="shared" si="92"/>
        <v>←</v>
      </c>
      <c r="Q1876" s="7" t="str" cm="1">
        <f t="array" ref="Q1876">_xlfn.IFS(M1876="ACTIVE","",M1876="LEAVER","ENTER DOL",M1876="LEAVER @ 31/03","ENTER DOL",M1876="OPT OUT","ENTER OPT OUT DATE",M1876="CAREER BREAK","ENTER START DATE OF CAREER BREAK",M1876="DEATH IN SERVICE","ENTER DATE OF DEATH",M1876="SWITCH TO PARTNERSHIP","ENTER SWITCH DATE",M1876="SWITCH TO ALPHA","ENTER SWITCH DATE",M1876="NEW JOINER","ENTER EMPLOYMENT START DATE",M1876="OPT IN","ENTER OPT IN DATE",M1876="NEW JOINER / LEAVER","ENTER START DATE AND DOL",M1876="NEW JOINER / OPT OUT","ENTER START DATE AND DATE OF OPT OUT",M1876="NEW JOINER / PARTNERSHIP","ENTER START DATE AND DATE OF SWITCH TO PARTNERSHIP",M1876="LEAVER FROM CAREER BREAK","ENTER DOL",M1876="LEAVER FROM OPT OUT","ENTER DOL",M1876="LEAVER FROM PARTNERSHIP","ENTER DOL",M1876="RETURN FROM CAREER BREAK","ENTER RETURN BACK DATE",M1876="INVALID COMBINATION","REVIEW INPUT",M1876="AWAITING INPUT","AWAITING INPUT",M1876="CONTINUOUS OPT OUT","",M1876="CONTINUOUS CAREER BREAK","",M1876="CONTINUOUS PARTNERSHIP","")</f>
        <v>AWAITING INPUT</v>
      </c>
      <c r="S1876" s="11" t="str">
        <f t="shared" si="91"/>
        <v/>
      </c>
    </row>
    <row r="1877" spans="1:19" ht="20.25" x14ac:dyDescent="0.25">
      <c r="A1877" s="46"/>
      <c r="B1877" s="46"/>
      <c r="C1877" s="46"/>
      <c r="D1877" s="46"/>
      <c r="E1877" s="46"/>
      <c r="F1877" s="46"/>
      <c r="G1877" s="46"/>
      <c r="H1877" s="46"/>
      <c r="J1877" s="16"/>
      <c r="K1877" s="16"/>
      <c r="L1877" s="16"/>
      <c r="M1877" s="11" t="str">
        <f t="shared" si="90"/>
        <v>AWAITING INPUT</v>
      </c>
      <c r="O1877" s="15"/>
      <c r="P1877" s="13" t="str">
        <f t="shared" si="92"/>
        <v>←</v>
      </c>
      <c r="Q1877" s="7" t="str" cm="1">
        <f t="array" ref="Q1877">_xlfn.IFS(M1877="ACTIVE","",M1877="LEAVER","ENTER DOL",M1877="LEAVER @ 31/03","ENTER DOL",M1877="OPT OUT","ENTER OPT OUT DATE",M1877="CAREER BREAK","ENTER START DATE OF CAREER BREAK",M1877="DEATH IN SERVICE","ENTER DATE OF DEATH",M1877="SWITCH TO PARTNERSHIP","ENTER SWITCH DATE",M1877="SWITCH TO ALPHA","ENTER SWITCH DATE",M1877="NEW JOINER","ENTER EMPLOYMENT START DATE",M1877="OPT IN","ENTER OPT IN DATE",M1877="NEW JOINER / LEAVER","ENTER START DATE AND DOL",M1877="NEW JOINER / OPT OUT","ENTER START DATE AND DATE OF OPT OUT",M1877="NEW JOINER / PARTNERSHIP","ENTER START DATE AND DATE OF SWITCH TO PARTNERSHIP",M1877="LEAVER FROM CAREER BREAK","ENTER DOL",M1877="LEAVER FROM OPT OUT","ENTER DOL",M1877="LEAVER FROM PARTNERSHIP","ENTER DOL",M1877="RETURN FROM CAREER BREAK","ENTER RETURN BACK DATE",M1877="INVALID COMBINATION","REVIEW INPUT",M1877="AWAITING INPUT","AWAITING INPUT",M1877="CONTINUOUS OPT OUT","",M1877="CONTINUOUS CAREER BREAK","",M1877="CONTINUOUS PARTNERSHIP","")</f>
        <v>AWAITING INPUT</v>
      </c>
      <c r="S1877" s="11" t="str">
        <f t="shared" si="91"/>
        <v/>
      </c>
    </row>
    <row r="1878" spans="1:19" ht="20.25" x14ac:dyDescent="0.25">
      <c r="A1878" s="46"/>
      <c r="B1878" s="46"/>
      <c r="C1878" s="46"/>
      <c r="D1878" s="46"/>
      <c r="E1878" s="46"/>
      <c r="F1878" s="46"/>
      <c r="G1878" s="46"/>
      <c r="H1878" s="46"/>
      <c r="J1878" s="16"/>
      <c r="K1878" s="16"/>
      <c r="L1878" s="16"/>
      <c r="M1878" s="11" t="str">
        <f t="shared" si="90"/>
        <v>AWAITING INPUT</v>
      </c>
      <c r="O1878" s="15"/>
      <c r="P1878" s="13" t="str">
        <f t="shared" si="92"/>
        <v>←</v>
      </c>
      <c r="Q1878" s="7" t="str" cm="1">
        <f t="array" ref="Q1878">_xlfn.IFS(M1878="ACTIVE","",M1878="LEAVER","ENTER DOL",M1878="LEAVER @ 31/03","ENTER DOL",M1878="OPT OUT","ENTER OPT OUT DATE",M1878="CAREER BREAK","ENTER START DATE OF CAREER BREAK",M1878="DEATH IN SERVICE","ENTER DATE OF DEATH",M1878="SWITCH TO PARTNERSHIP","ENTER SWITCH DATE",M1878="SWITCH TO ALPHA","ENTER SWITCH DATE",M1878="NEW JOINER","ENTER EMPLOYMENT START DATE",M1878="OPT IN","ENTER OPT IN DATE",M1878="NEW JOINER / LEAVER","ENTER START DATE AND DOL",M1878="NEW JOINER / OPT OUT","ENTER START DATE AND DATE OF OPT OUT",M1878="NEW JOINER / PARTNERSHIP","ENTER START DATE AND DATE OF SWITCH TO PARTNERSHIP",M1878="LEAVER FROM CAREER BREAK","ENTER DOL",M1878="LEAVER FROM OPT OUT","ENTER DOL",M1878="LEAVER FROM PARTNERSHIP","ENTER DOL",M1878="RETURN FROM CAREER BREAK","ENTER RETURN BACK DATE",M1878="INVALID COMBINATION","REVIEW INPUT",M1878="AWAITING INPUT","AWAITING INPUT",M1878="CONTINUOUS OPT OUT","",M1878="CONTINUOUS CAREER BREAK","",M1878="CONTINUOUS PARTNERSHIP","")</f>
        <v>AWAITING INPUT</v>
      </c>
      <c r="S1878" s="11" t="str">
        <f t="shared" si="91"/>
        <v/>
      </c>
    </row>
    <row r="1879" spans="1:19" ht="20.25" x14ac:dyDescent="0.25">
      <c r="A1879" s="46"/>
      <c r="B1879" s="46"/>
      <c r="C1879" s="46"/>
      <c r="D1879" s="46"/>
      <c r="E1879" s="46"/>
      <c r="F1879" s="46"/>
      <c r="G1879" s="46"/>
      <c r="H1879" s="46"/>
      <c r="J1879" s="16"/>
      <c r="K1879" s="16"/>
      <c r="L1879" s="16"/>
      <c r="M1879" s="11" t="str">
        <f t="shared" si="90"/>
        <v>AWAITING INPUT</v>
      </c>
      <c r="O1879" s="15"/>
      <c r="P1879" s="13" t="str">
        <f t="shared" si="92"/>
        <v>←</v>
      </c>
      <c r="Q1879" s="7" t="str" cm="1">
        <f t="array" ref="Q1879">_xlfn.IFS(M1879="ACTIVE","",M1879="LEAVER","ENTER DOL",M1879="LEAVER @ 31/03","ENTER DOL",M1879="OPT OUT","ENTER OPT OUT DATE",M1879="CAREER BREAK","ENTER START DATE OF CAREER BREAK",M1879="DEATH IN SERVICE","ENTER DATE OF DEATH",M1879="SWITCH TO PARTNERSHIP","ENTER SWITCH DATE",M1879="SWITCH TO ALPHA","ENTER SWITCH DATE",M1879="NEW JOINER","ENTER EMPLOYMENT START DATE",M1879="OPT IN","ENTER OPT IN DATE",M1879="NEW JOINER / LEAVER","ENTER START DATE AND DOL",M1879="NEW JOINER / OPT OUT","ENTER START DATE AND DATE OF OPT OUT",M1879="NEW JOINER / PARTNERSHIP","ENTER START DATE AND DATE OF SWITCH TO PARTNERSHIP",M1879="LEAVER FROM CAREER BREAK","ENTER DOL",M1879="LEAVER FROM OPT OUT","ENTER DOL",M1879="LEAVER FROM PARTNERSHIP","ENTER DOL",M1879="RETURN FROM CAREER BREAK","ENTER RETURN BACK DATE",M1879="INVALID COMBINATION","REVIEW INPUT",M1879="AWAITING INPUT","AWAITING INPUT",M1879="CONTINUOUS OPT OUT","",M1879="CONTINUOUS CAREER BREAK","",M1879="CONTINUOUS PARTNERSHIP","")</f>
        <v>AWAITING INPUT</v>
      </c>
      <c r="S1879" s="11" t="str">
        <f t="shared" si="91"/>
        <v/>
      </c>
    </row>
    <row r="1880" spans="1:19" ht="20.25" x14ac:dyDescent="0.25">
      <c r="A1880" s="46"/>
      <c r="B1880" s="46"/>
      <c r="C1880" s="46"/>
      <c r="D1880" s="46"/>
      <c r="E1880" s="46"/>
      <c r="F1880" s="46"/>
      <c r="G1880" s="46"/>
      <c r="H1880" s="46"/>
      <c r="J1880" s="16"/>
      <c r="K1880" s="16"/>
      <c r="L1880" s="16"/>
      <c r="M1880" s="11" t="str">
        <f t="shared" si="90"/>
        <v>AWAITING INPUT</v>
      </c>
      <c r="O1880" s="15"/>
      <c r="P1880" s="13" t="str">
        <f t="shared" si="92"/>
        <v>←</v>
      </c>
      <c r="Q1880" s="7" t="str" cm="1">
        <f t="array" ref="Q1880">_xlfn.IFS(M1880="ACTIVE","",M1880="LEAVER","ENTER DOL",M1880="LEAVER @ 31/03","ENTER DOL",M1880="OPT OUT","ENTER OPT OUT DATE",M1880="CAREER BREAK","ENTER START DATE OF CAREER BREAK",M1880="DEATH IN SERVICE","ENTER DATE OF DEATH",M1880="SWITCH TO PARTNERSHIP","ENTER SWITCH DATE",M1880="SWITCH TO ALPHA","ENTER SWITCH DATE",M1880="NEW JOINER","ENTER EMPLOYMENT START DATE",M1880="OPT IN","ENTER OPT IN DATE",M1880="NEW JOINER / LEAVER","ENTER START DATE AND DOL",M1880="NEW JOINER / OPT OUT","ENTER START DATE AND DATE OF OPT OUT",M1880="NEW JOINER / PARTNERSHIP","ENTER START DATE AND DATE OF SWITCH TO PARTNERSHIP",M1880="LEAVER FROM CAREER BREAK","ENTER DOL",M1880="LEAVER FROM OPT OUT","ENTER DOL",M1880="LEAVER FROM PARTNERSHIP","ENTER DOL",M1880="RETURN FROM CAREER BREAK","ENTER RETURN BACK DATE",M1880="INVALID COMBINATION","REVIEW INPUT",M1880="AWAITING INPUT","AWAITING INPUT",M1880="CONTINUOUS OPT OUT","",M1880="CONTINUOUS CAREER BREAK","",M1880="CONTINUOUS PARTNERSHIP","")</f>
        <v>AWAITING INPUT</v>
      </c>
      <c r="S1880" s="11" t="str">
        <f t="shared" si="91"/>
        <v/>
      </c>
    </row>
    <row r="1881" spans="1:19" ht="20.25" x14ac:dyDescent="0.25">
      <c r="A1881" s="46"/>
      <c r="B1881" s="46"/>
      <c r="C1881" s="46"/>
      <c r="D1881" s="46"/>
      <c r="E1881" s="46"/>
      <c r="F1881" s="46"/>
      <c r="G1881" s="46"/>
      <c r="H1881" s="46"/>
      <c r="J1881" s="16"/>
      <c r="K1881" s="16"/>
      <c r="L1881" s="16"/>
      <c r="M1881" s="11" t="str">
        <f t="shared" si="90"/>
        <v>AWAITING INPUT</v>
      </c>
      <c r="O1881" s="15"/>
      <c r="P1881" s="13" t="str">
        <f t="shared" si="92"/>
        <v>←</v>
      </c>
      <c r="Q1881" s="7" t="str" cm="1">
        <f t="array" ref="Q1881">_xlfn.IFS(M1881="ACTIVE","",M1881="LEAVER","ENTER DOL",M1881="LEAVER @ 31/03","ENTER DOL",M1881="OPT OUT","ENTER OPT OUT DATE",M1881="CAREER BREAK","ENTER START DATE OF CAREER BREAK",M1881="DEATH IN SERVICE","ENTER DATE OF DEATH",M1881="SWITCH TO PARTNERSHIP","ENTER SWITCH DATE",M1881="SWITCH TO ALPHA","ENTER SWITCH DATE",M1881="NEW JOINER","ENTER EMPLOYMENT START DATE",M1881="OPT IN","ENTER OPT IN DATE",M1881="NEW JOINER / LEAVER","ENTER START DATE AND DOL",M1881="NEW JOINER / OPT OUT","ENTER START DATE AND DATE OF OPT OUT",M1881="NEW JOINER / PARTNERSHIP","ENTER START DATE AND DATE OF SWITCH TO PARTNERSHIP",M1881="LEAVER FROM CAREER BREAK","ENTER DOL",M1881="LEAVER FROM OPT OUT","ENTER DOL",M1881="LEAVER FROM PARTNERSHIP","ENTER DOL",M1881="RETURN FROM CAREER BREAK","ENTER RETURN BACK DATE",M1881="INVALID COMBINATION","REVIEW INPUT",M1881="AWAITING INPUT","AWAITING INPUT",M1881="CONTINUOUS OPT OUT","",M1881="CONTINUOUS CAREER BREAK","",M1881="CONTINUOUS PARTNERSHIP","")</f>
        <v>AWAITING INPUT</v>
      </c>
      <c r="S1881" s="11" t="str">
        <f t="shared" si="91"/>
        <v/>
      </c>
    </row>
    <row r="1882" spans="1:19" ht="20.25" x14ac:dyDescent="0.25">
      <c r="A1882" s="46"/>
      <c r="B1882" s="46"/>
      <c r="C1882" s="46"/>
      <c r="D1882" s="46"/>
      <c r="E1882" s="46"/>
      <c r="F1882" s="46"/>
      <c r="G1882" s="46"/>
      <c r="H1882" s="46"/>
      <c r="J1882" s="16"/>
      <c r="K1882" s="16"/>
      <c r="L1882" s="16"/>
      <c r="M1882" s="11" t="str">
        <f t="shared" si="90"/>
        <v>AWAITING INPUT</v>
      </c>
      <c r="O1882" s="15"/>
      <c r="P1882" s="13" t="str">
        <f t="shared" si="92"/>
        <v>←</v>
      </c>
      <c r="Q1882" s="7" t="str" cm="1">
        <f t="array" ref="Q1882">_xlfn.IFS(M1882="ACTIVE","",M1882="LEAVER","ENTER DOL",M1882="LEAVER @ 31/03","ENTER DOL",M1882="OPT OUT","ENTER OPT OUT DATE",M1882="CAREER BREAK","ENTER START DATE OF CAREER BREAK",M1882="DEATH IN SERVICE","ENTER DATE OF DEATH",M1882="SWITCH TO PARTNERSHIP","ENTER SWITCH DATE",M1882="SWITCH TO ALPHA","ENTER SWITCH DATE",M1882="NEW JOINER","ENTER EMPLOYMENT START DATE",M1882="OPT IN","ENTER OPT IN DATE",M1882="NEW JOINER / LEAVER","ENTER START DATE AND DOL",M1882="NEW JOINER / OPT OUT","ENTER START DATE AND DATE OF OPT OUT",M1882="NEW JOINER / PARTNERSHIP","ENTER START DATE AND DATE OF SWITCH TO PARTNERSHIP",M1882="LEAVER FROM CAREER BREAK","ENTER DOL",M1882="LEAVER FROM OPT OUT","ENTER DOL",M1882="LEAVER FROM PARTNERSHIP","ENTER DOL",M1882="RETURN FROM CAREER BREAK","ENTER RETURN BACK DATE",M1882="INVALID COMBINATION","REVIEW INPUT",M1882="AWAITING INPUT","AWAITING INPUT",M1882="CONTINUOUS OPT OUT","",M1882="CONTINUOUS CAREER BREAK","",M1882="CONTINUOUS PARTNERSHIP","")</f>
        <v>AWAITING INPUT</v>
      </c>
      <c r="S1882" s="11" t="str">
        <f t="shared" si="91"/>
        <v/>
      </c>
    </row>
    <row r="1883" spans="1:19" ht="20.25" x14ac:dyDescent="0.25">
      <c r="A1883" s="46"/>
      <c r="B1883" s="46"/>
      <c r="C1883" s="46"/>
      <c r="D1883" s="46"/>
      <c r="E1883" s="46"/>
      <c r="F1883" s="46"/>
      <c r="G1883" s="46"/>
      <c r="H1883" s="46"/>
      <c r="J1883" s="16"/>
      <c r="K1883" s="16"/>
      <c r="L1883" s="16"/>
      <c r="M1883" s="11" t="str">
        <f t="shared" si="90"/>
        <v>AWAITING INPUT</v>
      </c>
      <c r="O1883" s="15"/>
      <c r="P1883" s="13" t="str">
        <f t="shared" si="92"/>
        <v>←</v>
      </c>
      <c r="Q1883" s="7" t="str" cm="1">
        <f t="array" ref="Q1883">_xlfn.IFS(M1883="ACTIVE","",M1883="LEAVER","ENTER DOL",M1883="LEAVER @ 31/03","ENTER DOL",M1883="OPT OUT","ENTER OPT OUT DATE",M1883="CAREER BREAK","ENTER START DATE OF CAREER BREAK",M1883="DEATH IN SERVICE","ENTER DATE OF DEATH",M1883="SWITCH TO PARTNERSHIP","ENTER SWITCH DATE",M1883="SWITCH TO ALPHA","ENTER SWITCH DATE",M1883="NEW JOINER","ENTER EMPLOYMENT START DATE",M1883="OPT IN","ENTER OPT IN DATE",M1883="NEW JOINER / LEAVER","ENTER START DATE AND DOL",M1883="NEW JOINER / OPT OUT","ENTER START DATE AND DATE OF OPT OUT",M1883="NEW JOINER / PARTNERSHIP","ENTER START DATE AND DATE OF SWITCH TO PARTNERSHIP",M1883="LEAVER FROM CAREER BREAK","ENTER DOL",M1883="LEAVER FROM OPT OUT","ENTER DOL",M1883="LEAVER FROM PARTNERSHIP","ENTER DOL",M1883="RETURN FROM CAREER BREAK","ENTER RETURN BACK DATE",M1883="INVALID COMBINATION","REVIEW INPUT",M1883="AWAITING INPUT","AWAITING INPUT",M1883="CONTINUOUS OPT OUT","",M1883="CONTINUOUS CAREER BREAK","",M1883="CONTINUOUS PARTNERSHIP","")</f>
        <v>AWAITING INPUT</v>
      </c>
      <c r="S1883" s="11" t="str">
        <f t="shared" si="91"/>
        <v/>
      </c>
    </row>
    <row r="1884" spans="1:19" ht="20.25" x14ac:dyDescent="0.25">
      <c r="A1884" s="46"/>
      <c r="B1884" s="46"/>
      <c r="C1884" s="46"/>
      <c r="D1884" s="46"/>
      <c r="E1884" s="46"/>
      <c r="F1884" s="46"/>
      <c r="G1884" s="46"/>
      <c r="H1884" s="46"/>
      <c r="J1884" s="16"/>
      <c r="K1884" s="16"/>
      <c r="L1884" s="16"/>
      <c r="M1884" s="11" t="str">
        <f t="shared" si="90"/>
        <v>AWAITING INPUT</v>
      </c>
      <c r="O1884" s="15"/>
      <c r="P1884" s="13" t="str">
        <f t="shared" si="92"/>
        <v>←</v>
      </c>
      <c r="Q1884" s="7" t="str" cm="1">
        <f t="array" ref="Q1884">_xlfn.IFS(M1884="ACTIVE","",M1884="LEAVER","ENTER DOL",M1884="LEAVER @ 31/03","ENTER DOL",M1884="OPT OUT","ENTER OPT OUT DATE",M1884="CAREER BREAK","ENTER START DATE OF CAREER BREAK",M1884="DEATH IN SERVICE","ENTER DATE OF DEATH",M1884="SWITCH TO PARTNERSHIP","ENTER SWITCH DATE",M1884="SWITCH TO ALPHA","ENTER SWITCH DATE",M1884="NEW JOINER","ENTER EMPLOYMENT START DATE",M1884="OPT IN","ENTER OPT IN DATE",M1884="NEW JOINER / LEAVER","ENTER START DATE AND DOL",M1884="NEW JOINER / OPT OUT","ENTER START DATE AND DATE OF OPT OUT",M1884="NEW JOINER / PARTNERSHIP","ENTER START DATE AND DATE OF SWITCH TO PARTNERSHIP",M1884="LEAVER FROM CAREER BREAK","ENTER DOL",M1884="LEAVER FROM OPT OUT","ENTER DOL",M1884="LEAVER FROM PARTNERSHIP","ENTER DOL",M1884="RETURN FROM CAREER BREAK","ENTER RETURN BACK DATE",M1884="INVALID COMBINATION","REVIEW INPUT",M1884="AWAITING INPUT","AWAITING INPUT",M1884="CONTINUOUS OPT OUT","",M1884="CONTINUOUS CAREER BREAK","",M1884="CONTINUOUS PARTNERSHIP","")</f>
        <v>AWAITING INPUT</v>
      </c>
      <c r="S1884" s="11" t="str">
        <f t="shared" si="91"/>
        <v/>
      </c>
    </row>
    <row r="1885" spans="1:19" ht="20.25" x14ac:dyDescent="0.25">
      <c r="A1885" s="46"/>
      <c r="B1885" s="46"/>
      <c r="C1885" s="46"/>
      <c r="D1885" s="46"/>
      <c r="E1885" s="46"/>
      <c r="F1885" s="46"/>
      <c r="G1885" s="46"/>
      <c r="H1885" s="46"/>
      <c r="J1885" s="16"/>
      <c r="K1885" s="16"/>
      <c r="L1885" s="16"/>
      <c r="M1885" s="11" t="str">
        <f t="shared" si="90"/>
        <v>AWAITING INPUT</v>
      </c>
      <c r="O1885" s="15"/>
      <c r="P1885" s="13" t="str">
        <f t="shared" si="92"/>
        <v>←</v>
      </c>
      <c r="Q1885" s="7" t="str" cm="1">
        <f t="array" ref="Q1885">_xlfn.IFS(M1885="ACTIVE","",M1885="LEAVER","ENTER DOL",M1885="LEAVER @ 31/03","ENTER DOL",M1885="OPT OUT","ENTER OPT OUT DATE",M1885="CAREER BREAK","ENTER START DATE OF CAREER BREAK",M1885="DEATH IN SERVICE","ENTER DATE OF DEATH",M1885="SWITCH TO PARTNERSHIP","ENTER SWITCH DATE",M1885="SWITCH TO ALPHA","ENTER SWITCH DATE",M1885="NEW JOINER","ENTER EMPLOYMENT START DATE",M1885="OPT IN","ENTER OPT IN DATE",M1885="NEW JOINER / LEAVER","ENTER START DATE AND DOL",M1885="NEW JOINER / OPT OUT","ENTER START DATE AND DATE OF OPT OUT",M1885="NEW JOINER / PARTNERSHIP","ENTER START DATE AND DATE OF SWITCH TO PARTNERSHIP",M1885="LEAVER FROM CAREER BREAK","ENTER DOL",M1885="LEAVER FROM OPT OUT","ENTER DOL",M1885="LEAVER FROM PARTNERSHIP","ENTER DOL",M1885="RETURN FROM CAREER BREAK","ENTER RETURN BACK DATE",M1885="INVALID COMBINATION","REVIEW INPUT",M1885="AWAITING INPUT","AWAITING INPUT",M1885="CONTINUOUS OPT OUT","",M1885="CONTINUOUS CAREER BREAK","",M1885="CONTINUOUS PARTNERSHIP","")</f>
        <v>AWAITING INPUT</v>
      </c>
      <c r="S1885" s="11" t="str">
        <f t="shared" si="91"/>
        <v/>
      </c>
    </row>
    <row r="1886" spans="1:19" ht="20.25" x14ac:dyDescent="0.25">
      <c r="A1886" s="46"/>
      <c r="B1886" s="46"/>
      <c r="C1886" s="46"/>
      <c r="D1886" s="46"/>
      <c r="E1886" s="46"/>
      <c r="F1886" s="46"/>
      <c r="G1886" s="46"/>
      <c r="H1886" s="46"/>
      <c r="J1886" s="16"/>
      <c r="K1886" s="16"/>
      <c r="L1886" s="16"/>
      <c r="M1886" s="11" t="str">
        <f t="shared" si="90"/>
        <v>AWAITING INPUT</v>
      </c>
      <c r="O1886" s="15"/>
      <c r="P1886" s="13" t="str">
        <f t="shared" si="92"/>
        <v>←</v>
      </c>
      <c r="Q1886" s="7" t="str" cm="1">
        <f t="array" ref="Q1886">_xlfn.IFS(M1886="ACTIVE","",M1886="LEAVER","ENTER DOL",M1886="LEAVER @ 31/03","ENTER DOL",M1886="OPT OUT","ENTER OPT OUT DATE",M1886="CAREER BREAK","ENTER START DATE OF CAREER BREAK",M1886="DEATH IN SERVICE","ENTER DATE OF DEATH",M1886="SWITCH TO PARTNERSHIP","ENTER SWITCH DATE",M1886="SWITCH TO ALPHA","ENTER SWITCH DATE",M1886="NEW JOINER","ENTER EMPLOYMENT START DATE",M1886="OPT IN","ENTER OPT IN DATE",M1886="NEW JOINER / LEAVER","ENTER START DATE AND DOL",M1886="NEW JOINER / OPT OUT","ENTER START DATE AND DATE OF OPT OUT",M1886="NEW JOINER / PARTNERSHIP","ENTER START DATE AND DATE OF SWITCH TO PARTNERSHIP",M1886="LEAVER FROM CAREER BREAK","ENTER DOL",M1886="LEAVER FROM OPT OUT","ENTER DOL",M1886="LEAVER FROM PARTNERSHIP","ENTER DOL",M1886="RETURN FROM CAREER BREAK","ENTER RETURN BACK DATE",M1886="INVALID COMBINATION","REVIEW INPUT",M1886="AWAITING INPUT","AWAITING INPUT",M1886="CONTINUOUS OPT OUT","",M1886="CONTINUOUS CAREER BREAK","",M1886="CONTINUOUS PARTNERSHIP","")</f>
        <v>AWAITING INPUT</v>
      </c>
      <c r="S1886" s="11" t="str">
        <f t="shared" si="91"/>
        <v/>
      </c>
    </row>
    <row r="1887" spans="1:19" ht="20.25" x14ac:dyDescent="0.25">
      <c r="A1887" s="46"/>
      <c r="B1887" s="46"/>
      <c r="C1887" s="46"/>
      <c r="D1887" s="46"/>
      <c r="E1887" s="46"/>
      <c r="F1887" s="46"/>
      <c r="G1887" s="46"/>
      <c r="H1887" s="46"/>
      <c r="J1887" s="16"/>
      <c r="K1887" s="16"/>
      <c r="L1887" s="16"/>
      <c r="M1887" s="11" t="str">
        <f t="shared" si="90"/>
        <v>AWAITING INPUT</v>
      </c>
      <c r="O1887" s="15"/>
      <c r="P1887" s="13" t="str">
        <f t="shared" si="92"/>
        <v>←</v>
      </c>
      <c r="Q1887" s="7" t="str" cm="1">
        <f t="array" ref="Q1887">_xlfn.IFS(M1887="ACTIVE","",M1887="LEAVER","ENTER DOL",M1887="LEAVER @ 31/03","ENTER DOL",M1887="OPT OUT","ENTER OPT OUT DATE",M1887="CAREER BREAK","ENTER START DATE OF CAREER BREAK",M1887="DEATH IN SERVICE","ENTER DATE OF DEATH",M1887="SWITCH TO PARTNERSHIP","ENTER SWITCH DATE",M1887="SWITCH TO ALPHA","ENTER SWITCH DATE",M1887="NEW JOINER","ENTER EMPLOYMENT START DATE",M1887="OPT IN","ENTER OPT IN DATE",M1887="NEW JOINER / LEAVER","ENTER START DATE AND DOL",M1887="NEW JOINER / OPT OUT","ENTER START DATE AND DATE OF OPT OUT",M1887="NEW JOINER / PARTNERSHIP","ENTER START DATE AND DATE OF SWITCH TO PARTNERSHIP",M1887="LEAVER FROM CAREER BREAK","ENTER DOL",M1887="LEAVER FROM OPT OUT","ENTER DOL",M1887="LEAVER FROM PARTNERSHIP","ENTER DOL",M1887="RETURN FROM CAREER BREAK","ENTER RETURN BACK DATE",M1887="INVALID COMBINATION","REVIEW INPUT",M1887="AWAITING INPUT","AWAITING INPUT",M1887="CONTINUOUS OPT OUT","",M1887="CONTINUOUS CAREER BREAK","",M1887="CONTINUOUS PARTNERSHIP","")</f>
        <v>AWAITING INPUT</v>
      </c>
      <c r="S1887" s="11" t="str">
        <f t="shared" si="91"/>
        <v/>
      </c>
    </row>
    <row r="1888" spans="1:19" ht="20.25" x14ac:dyDescent="0.25">
      <c r="A1888" s="46"/>
      <c r="B1888" s="46"/>
      <c r="C1888" s="46"/>
      <c r="D1888" s="46"/>
      <c r="E1888" s="46"/>
      <c r="F1888" s="46"/>
      <c r="G1888" s="46"/>
      <c r="H1888" s="46"/>
      <c r="J1888" s="16"/>
      <c r="K1888" s="16"/>
      <c r="L1888" s="16"/>
      <c r="M1888" s="11" t="str">
        <f t="shared" si="90"/>
        <v>AWAITING INPUT</v>
      </c>
      <c r="O1888" s="15"/>
      <c r="P1888" s="13" t="str">
        <f t="shared" si="92"/>
        <v>←</v>
      </c>
      <c r="Q1888" s="7" t="str" cm="1">
        <f t="array" ref="Q1888">_xlfn.IFS(M1888="ACTIVE","",M1888="LEAVER","ENTER DOL",M1888="LEAVER @ 31/03","ENTER DOL",M1888="OPT OUT","ENTER OPT OUT DATE",M1888="CAREER BREAK","ENTER START DATE OF CAREER BREAK",M1888="DEATH IN SERVICE","ENTER DATE OF DEATH",M1888="SWITCH TO PARTNERSHIP","ENTER SWITCH DATE",M1888="SWITCH TO ALPHA","ENTER SWITCH DATE",M1888="NEW JOINER","ENTER EMPLOYMENT START DATE",M1888="OPT IN","ENTER OPT IN DATE",M1888="NEW JOINER / LEAVER","ENTER START DATE AND DOL",M1888="NEW JOINER / OPT OUT","ENTER START DATE AND DATE OF OPT OUT",M1888="NEW JOINER / PARTNERSHIP","ENTER START DATE AND DATE OF SWITCH TO PARTNERSHIP",M1888="LEAVER FROM CAREER BREAK","ENTER DOL",M1888="LEAVER FROM OPT OUT","ENTER DOL",M1888="LEAVER FROM PARTNERSHIP","ENTER DOL",M1888="RETURN FROM CAREER BREAK","ENTER RETURN BACK DATE",M1888="INVALID COMBINATION","REVIEW INPUT",M1888="AWAITING INPUT","AWAITING INPUT",M1888="CONTINUOUS OPT OUT","",M1888="CONTINUOUS CAREER BREAK","",M1888="CONTINUOUS PARTNERSHIP","")</f>
        <v>AWAITING INPUT</v>
      </c>
      <c r="S1888" s="11" t="str">
        <f t="shared" si="91"/>
        <v/>
      </c>
    </row>
    <row r="1889" spans="1:19" ht="20.25" x14ac:dyDescent="0.25">
      <c r="A1889" s="46"/>
      <c r="B1889" s="46"/>
      <c r="C1889" s="46"/>
      <c r="D1889" s="46"/>
      <c r="E1889" s="46"/>
      <c r="F1889" s="46"/>
      <c r="G1889" s="46"/>
      <c r="H1889" s="46"/>
      <c r="J1889" s="16"/>
      <c r="K1889" s="16"/>
      <c r="L1889" s="16"/>
      <c r="M1889" s="11" t="str">
        <f t="shared" si="90"/>
        <v>AWAITING INPUT</v>
      </c>
      <c r="O1889" s="15"/>
      <c r="P1889" s="13" t="str">
        <f t="shared" si="92"/>
        <v>←</v>
      </c>
      <c r="Q1889" s="7" t="str" cm="1">
        <f t="array" ref="Q1889">_xlfn.IFS(M1889="ACTIVE","",M1889="LEAVER","ENTER DOL",M1889="LEAVER @ 31/03","ENTER DOL",M1889="OPT OUT","ENTER OPT OUT DATE",M1889="CAREER BREAK","ENTER START DATE OF CAREER BREAK",M1889="DEATH IN SERVICE","ENTER DATE OF DEATH",M1889="SWITCH TO PARTNERSHIP","ENTER SWITCH DATE",M1889="SWITCH TO ALPHA","ENTER SWITCH DATE",M1889="NEW JOINER","ENTER EMPLOYMENT START DATE",M1889="OPT IN","ENTER OPT IN DATE",M1889="NEW JOINER / LEAVER","ENTER START DATE AND DOL",M1889="NEW JOINER / OPT OUT","ENTER START DATE AND DATE OF OPT OUT",M1889="NEW JOINER / PARTNERSHIP","ENTER START DATE AND DATE OF SWITCH TO PARTNERSHIP",M1889="LEAVER FROM CAREER BREAK","ENTER DOL",M1889="LEAVER FROM OPT OUT","ENTER DOL",M1889="LEAVER FROM PARTNERSHIP","ENTER DOL",M1889="RETURN FROM CAREER BREAK","ENTER RETURN BACK DATE",M1889="INVALID COMBINATION","REVIEW INPUT",M1889="AWAITING INPUT","AWAITING INPUT",M1889="CONTINUOUS OPT OUT","",M1889="CONTINUOUS CAREER BREAK","",M1889="CONTINUOUS PARTNERSHIP","")</f>
        <v>AWAITING INPUT</v>
      </c>
      <c r="S1889" s="11" t="str">
        <f t="shared" si="91"/>
        <v/>
      </c>
    </row>
    <row r="1890" spans="1:19" ht="20.25" x14ac:dyDescent="0.25">
      <c r="A1890" s="46"/>
      <c r="B1890" s="46"/>
      <c r="C1890" s="46"/>
      <c r="D1890" s="46"/>
      <c r="E1890" s="46"/>
      <c r="F1890" s="46"/>
      <c r="G1890" s="46"/>
      <c r="H1890" s="46"/>
      <c r="J1890" s="16"/>
      <c r="K1890" s="16"/>
      <c r="L1890" s="16"/>
      <c r="M1890" s="11" t="str">
        <f t="shared" si="90"/>
        <v>AWAITING INPUT</v>
      </c>
      <c r="O1890" s="15"/>
      <c r="P1890" s="13" t="str">
        <f t="shared" si="92"/>
        <v>←</v>
      </c>
      <c r="Q1890" s="7" t="str" cm="1">
        <f t="array" ref="Q1890">_xlfn.IFS(M1890="ACTIVE","",M1890="LEAVER","ENTER DOL",M1890="LEAVER @ 31/03","ENTER DOL",M1890="OPT OUT","ENTER OPT OUT DATE",M1890="CAREER BREAK","ENTER START DATE OF CAREER BREAK",M1890="DEATH IN SERVICE","ENTER DATE OF DEATH",M1890="SWITCH TO PARTNERSHIP","ENTER SWITCH DATE",M1890="SWITCH TO ALPHA","ENTER SWITCH DATE",M1890="NEW JOINER","ENTER EMPLOYMENT START DATE",M1890="OPT IN","ENTER OPT IN DATE",M1890="NEW JOINER / LEAVER","ENTER START DATE AND DOL",M1890="NEW JOINER / OPT OUT","ENTER START DATE AND DATE OF OPT OUT",M1890="NEW JOINER / PARTNERSHIP","ENTER START DATE AND DATE OF SWITCH TO PARTNERSHIP",M1890="LEAVER FROM CAREER BREAK","ENTER DOL",M1890="LEAVER FROM OPT OUT","ENTER DOL",M1890="LEAVER FROM PARTNERSHIP","ENTER DOL",M1890="RETURN FROM CAREER BREAK","ENTER RETURN BACK DATE",M1890="INVALID COMBINATION","REVIEW INPUT",M1890="AWAITING INPUT","AWAITING INPUT",M1890="CONTINUOUS OPT OUT","",M1890="CONTINUOUS CAREER BREAK","",M1890="CONTINUOUS PARTNERSHIP","")</f>
        <v>AWAITING INPUT</v>
      </c>
      <c r="S1890" s="11" t="str">
        <f t="shared" si="91"/>
        <v/>
      </c>
    </row>
    <row r="1891" spans="1:19" ht="20.25" x14ac:dyDescent="0.25">
      <c r="A1891" s="46"/>
      <c r="B1891" s="46"/>
      <c r="C1891" s="46"/>
      <c r="D1891" s="46"/>
      <c r="E1891" s="46"/>
      <c r="F1891" s="46"/>
      <c r="G1891" s="46"/>
      <c r="H1891" s="46"/>
      <c r="J1891" s="16"/>
      <c r="K1891" s="16"/>
      <c r="L1891" s="16"/>
      <c r="M1891" s="11" t="str">
        <f t="shared" si="90"/>
        <v>AWAITING INPUT</v>
      </c>
      <c r="O1891" s="15"/>
      <c r="P1891" s="13" t="str">
        <f t="shared" si="92"/>
        <v>←</v>
      </c>
      <c r="Q1891" s="7" t="str" cm="1">
        <f t="array" ref="Q1891">_xlfn.IFS(M1891="ACTIVE","",M1891="LEAVER","ENTER DOL",M1891="LEAVER @ 31/03","ENTER DOL",M1891="OPT OUT","ENTER OPT OUT DATE",M1891="CAREER BREAK","ENTER START DATE OF CAREER BREAK",M1891="DEATH IN SERVICE","ENTER DATE OF DEATH",M1891="SWITCH TO PARTNERSHIP","ENTER SWITCH DATE",M1891="SWITCH TO ALPHA","ENTER SWITCH DATE",M1891="NEW JOINER","ENTER EMPLOYMENT START DATE",M1891="OPT IN","ENTER OPT IN DATE",M1891="NEW JOINER / LEAVER","ENTER START DATE AND DOL",M1891="NEW JOINER / OPT OUT","ENTER START DATE AND DATE OF OPT OUT",M1891="NEW JOINER / PARTNERSHIP","ENTER START DATE AND DATE OF SWITCH TO PARTNERSHIP",M1891="LEAVER FROM CAREER BREAK","ENTER DOL",M1891="LEAVER FROM OPT OUT","ENTER DOL",M1891="LEAVER FROM PARTNERSHIP","ENTER DOL",M1891="RETURN FROM CAREER BREAK","ENTER RETURN BACK DATE",M1891="INVALID COMBINATION","REVIEW INPUT",M1891="AWAITING INPUT","AWAITING INPUT",M1891="CONTINUOUS OPT OUT","",M1891="CONTINUOUS CAREER BREAK","",M1891="CONTINUOUS PARTNERSHIP","")</f>
        <v>AWAITING INPUT</v>
      </c>
      <c r="S1891" s="11" t="str">
        <f t="shared" si="91"/>
        <v/>
      </c>
    </row>
    <row r="1892" spans="1:19" ht="20.25" x14ac:dyDescent="0.25">
      <c r="A1892" s="46"/>
      <c r="B1892" s="46"/>
      <c r="C1892" s="46"/>
      <c r="D1892" s="46"/>
      <c r="E1892" s="46"/>
      <c r="F1892" s="46"/>
      <c r="G1892" s="46"/>
      <c r="H1892" s="46"/>
      <c r="J1892" s="16"/>
      <c r="K1892" s="16"/>
      <c r="L1892" s="16"/>
      <c r="M1892" s="11" t="str">
        <f t="shared" si="90"/>
        <v>AWAITING INPUT</v>
      </c>
      <c r="O1892" s="15"/>
      <c r="P1892" s="13" t="str">
        <f t="shared" si="92"/>
        <v>←</v>
      </c>
      <c r="Q1892" s="7" t="str" cm="1">
        <f t="array" ref="Q1892">_xlfn.IFS(M1892="ACTIVE","",M1892="LEAVER","ENTER DOL",M1892="LEAVER @ 31/03","ENTER DOL",M1892="OPT OUT","ENTER OPT OUT DATE",M1892="CAREER BREAK","ENTER START DATE OF CAREER BREAK",M1892="DEATH IN SERVICE","ENTER DATE OF DEATH",M1892="SWITCH TO PARTNERSHIP","ENTER SWITCH DATE",M1892="SWITCH TO ALPHA","ENTER SWITCH DATE",M1892="NEW JOINER","ENTER EMPLOYMENT START DATE",M1892="OPT IN","ENTER OPT IN DATE",M1892="NEW JOINER / LEAVER","ENTER START DATE AND DOL",M1892="NEW JOINER / OPT OUT","ENTER START DATE AND DATE OF OPT OUT",M1892="NEW JOINER / PARTNERSHIP","ENTER START DATE AND DATE OF SWITCH TO PARTNERSHIP",M1892="LEAVER FROM CAREER BREAK","ENTER DOL",M1892="LEAVER FROM OPT OUT","ENTER DOL",M1892="LEAVER FROM PARTNERSHIP","ENTER DOL",M1892="RETURN FROM CAREER BREAK","ENTER RETURN BACK DATE",M1892="INVALID COMBINATION","REVIEW INPUT",M1892="AWAITING INPUT","AWAITING INPUT",M1892="CONTINUOUS OPT OUT","",M1892="CONTINUOUS CAREER BREAK","",M1892="CONTINUOUS PARTNERSHIP","")</f>
        <v>AWAITING INPUT</v>
      </c>
      <c r="S1892" s="11" t="str">
        <f t="shared" si="91"/>
        <v/>
      </c>
    </row>
    <row r="1893" spans="1:19" ht="20.25" x14ac:dyDescent="0.25">
      <c r="A1893" s="46"/>
      <c r="B1893" s="46"/>
      <c r="C1893" s="46"/>
      <c r="D1893" s="46"/>
      <c r="E1893" s="46"/>
      <c r="F1893" s="46"/>
      <c r="G1893" s="46"/>
      <c r="H1893" s="46"/>
      <c r="J1893" s="16"/>
      <c r="K1893" s="16"/>
      <c r="L1893" s="16"/>
      <c r="M1893" s="11" t="str">
        <f t="shared" si="90"/>
        <v>AWAITING INPUT</v>
      </c>
      <c r="O1893" s="15"/>
      <c r="P1893" s="13" t="str">
        <f t="shared" si="92"/>
        <v>←</v>
      </c>
      <c r="Q1893" s="7" t="str" cm="1">
        <f t="array" ref="Q1893">_xlfn.IFS(M1893="ACTIVE","",M1893="LEAVER","ENTER DOL",M1893="LEAVER @ 31/03","ENTER DOL",M1893="OPT OUT","ENTER OPT OUT DATE",M1893="CAREER BREAK","ENTER START DATE OF CAREER BREAK",M1893="DEATH IN SERVICE","ENTER DATE OF DEATH",M1893="SWITCH TO PARTNERSHIP","ENTER SWITCH DATE",M1893="SWITCH TO ALPHA","ENTER SWITCH DATE",M1893="NEW JOINER","ENTER EMPLOYMENT START DATE",M1893="OPT IN","ENTER OPT IN DATE",M1893="NEW JOINER / LEAVER","ENTER START DATE AND DOL",M1893="NEW JOINER / OPT OUT","ENTER START DATE AND DATE OF OPT OUT",M1893="NEW JOINER / PARTNERSHIP","ENTER START DATE AND DATE OF SWITCH TO PARTNERSHIP",M1893="LEAVER FROM CAREER BREAK","ENTER DOL",M1893="LEAVER FROM OPT OUT","ENTER DOL",M1893="LEAVER FROM PARTNERSHIP","ENTER DOL",M1893="RETURN FROM CAREER BREAK","ENTER RETURN BACK DATE",M1893="INVALID COMBINATION","REVIEW INPUT",M1893="AWAITING INPUT","AWAITING INPUT",M1893="CONTINUOUS OPT OUT","",M1893="CONTINUOUS CAREER BREAK","",M1893="CONTINUOUS PARTNERSHIP","")</f>
        <v>AWAITING INPUT</v>
      </c>
      <c r="S1893" s="11" t="str">
        <f t="shared" si="91"/>
        <v/>
      </c>
    </row>
    <row r="1894" spans="1:19" ht="20.25" x14ac:dyDescent="0.25">
      <c r="A1894" s="46"/>
      <c r="B1894" s="46"/>
      <c r="C1894" s="46"/>
      <c r="D1894" s="46"/>
      <c r="E1894" s="46"/>
      <c r="F1894" s="46"/>
      <c r="G1894" s="46"/>
      <c r="H1894" s="46"/>
      <c r="J1894" s="16"/>
      <c r="K1894" s="16"/>
      <c r="L1894" s="16"/>
      <c r="M1894" s="11" t="str">
        <f t="shared" si="90"/>
        <v>AWAITING INPUT</v>
      </c>
      <c r="O1894" s="15"/>
      <c r="P1894" s="13" t="str">
        <f t="shared" si="92"/>
        <v>←</v>
      </c>
      <c r="Q1894" s="7" t="str" cm="1">
        <f t="array" ref="Q1894">_xlfn.IFS(M1894="ACTIVE","",M1894="LEAVER","ENTER DOL",M1894="LEAVER @ 31/03","ENTER DOL",M1894="OPT OUT","ENTER OPT OUT DATE",M1894="CAREER BREAK","ENTER START DATE OF CAREER BREAK",M1894="DEATH IN SERVICE","ENTER DATE OF DEATH",M1894="SWITCH TO PARTNERSHIP","ENTER SWITCH DATE",M1894="SWITCH TO ALPHA","ENTER SWITCH DATE",M1894="NEW JOINER","ENTER EMPLOYMENT START DATE",M1894="OPT IN","ENTER OPT IN DATE",M1894="NEW JOINER / LEAVER","ENTER START DATE AND DOL",M1894="NEW JOINER / OPT OUT","ENTER START DATE AND DATE OF OPT OUT",M1894="NEW JOINER / PARTNERSHIP","ENTER START DATE AND DATE OF SWITCH TO PARTNERSHIP",M1894="LEAVER FROM CAREER BREAK","ENTER DOL",M1894="LEAVER FROM OPT OUT","ENTER DOL",M1894="LEAVER FROM PARTNERSHIP","ENTER DOL",M1894="RETURN FROM CAREER BREAK","ENTER RETURN BACK DATE",M1894="INVALID COMBINATION","REVIEW INPUT",M1894="AWAITING INPUT","AWAITING INPUT",M1894="CONTINUOUS OPT OUT","",M1894="CONTINUOUS CAREER BREAK","",M1894="CONTINUOUS PARTNERSHIP","")</f>
        <v>AWAITING INPUT</v>
      </c>
      <c r="S1894" s="11" t="str">
        <f t="shared" si="91"/>
        <v/>
      </c>
    </row>
    <row r="1895" spans="1:19" ht="20.25" x14ac:dyDescent="0.25">
      <c r="A1895" s="46"/>
      <c r="B1895" s="46"/>
      <c r="C1895" s="46"/>
      <c r="D1895" s="46"/>
      <c r="E1895" s="46"/>
      <c r="F1895" s="46"/>
      <c r="G1895" s="46"/>
      <c r="H1895" s="46"/>
      <c r="J1895" s="16"/>
      <c r="K1895" s="16"/>
      <c r="L1895" s="16"/>
      <c r="M1895" s="11" t="str">
        <f t="shared" si="90"/>
        <v>AWAITING INPUT</v>
      </c>
      <c r="O1895" s="15"/>
      <c r="P1895" s="13" t="str">
        <f t="shared" si="92"/>
        <v>←</v>
      </c>
      <c r="Q1895" s="7" t="str" cm="1">
        <f t="array" ref="Q1895">_xlfn.IFS(M1895="ACTIVE","",M1895="LEAVER","ENTER DOL",M1895="LEAVER @ 31/03","ENTER DOL",M1895="OPT OUT","ENTER OPT OUT DATE",M1895="CAREER BREAK","ENTER START DATE OF CAREER BREAK",M1895="DEATH IN SERVICE","ENTER DATE OF DEATH",M1895="SWITCH TO PARTNERSHIP","ENTER SWITCH DATE",M1895="SWITCH TO ALPHA","ENTER SWITCH DATE",M1895="NEW JOINER","ENTER EMPLOYMENT START DATE",M1895="OPT IN","ENTER OPT IN DATE",M1895="NEW JOINER / LEAVER","ENTER START DATE AND DOL",M1895="NEW JOINER / OPT OUT","ENTER START DATE AND DATE OF OPT OUT",M1895="NEW JOINER / PARTNERSHIP","ENTER START DATE AND DATE OF SWITCH TO PARTNERSHIP",M1895="LEAVER FROM CAREER BREAK","ENTER DOL",M1895="LEAVER FROM OPT OUT","ENTER DOL",M1895="LEAVER FROM PARTNERSHIP","ENTER DOL",M1895="RETURN FROM CAREER BREAK","ENTER RETURN BACK DATE",M1895="INVALID COMBINATION","REVIEW INPUT",M1895="AWAITING INPUT","AWAITING INPUT",M1895="CONTINUOUS OPT OUT","",M1895="CONTINUOUS CAREER BREAK","",M1895="CONTINUOUS PARTNERSHIP","")</f>
        <v>AWAITING INPUT</v>
      </c>
      <c r="S1895" s="11" t="str">
        <f t="shared" si="91"/>
        <v/>
      </c>
    </row>
    <row r="1896" spans="1:19" ht="20.25" x14ac:dyDescent="0.25">
      <c r="A1896" s="46"/>
      <c r="B1896" s="46"/>
      <c r="C1896" s="46"/>
      <c r="D1896" s="46"/>
      <c r="E1896" s="46"/>
      <c r="F1896" s="46"/>
      <c r="G1896" s="46"/>
      <c r="H1896" s="46"/>
      <c r="J1896" s="16"/>
      <c r="K1896" s="16"/>
      <c r="L1896" s="16"/>
      <c r="M1896" s="11" t="str">
        <f t="shared" si="90"/>
        <v>AWAITING INPUT</v>
      </c>
      <c r="O1896" s="15"/>
      <c r="P1896" s="13" t="str">
        <f t="shared" si="92"/>
        <v>←</v>
      </c>
      <c r="Q1896" s="7" t="str" cm="1">
        <f t="array" ref="Q1896">_xlfn.IFS(M1896="ACTIVE","",M1896="LEAVER","ENTER DOL",M1896="LEAVER @ 31/03","ENTER DOL",M1896="OPT OUT","ENTER OPT OUT DATE",M1896="CAREER BREAK","ENTER START DATE OF CAREER BREAK",M1896="DEATH IN SERVICE","ENTER DATE OF DEATH",M1896="SWITCH TO PARTNERSHIP","ENTER SWITCH DATE",M1896="SWITCH TO ALPHA","ENTER SWITCH DATE",M1896="NEW JOINER","ENTER EMPLOYMENT START DATE",M1896="OPT IN","ENTER OPT IN DATE",M1896="NEW JOINER / LEAVER","ENTER START DATE AND DOL",M1896="NEW JOINER / OPT OUT","ENTER START DATE AND DATE OF OPT OUT",M1896="NEW JOINER / PARTNERSHIP","ENTER START DATE AND DATE OF SWITCH TO PARTNERSHIP",M1896="LEAVER FROM CAREER BREAK","ENTER DOL",M1896="LEAVER FROM OPT OUT","ENTER DOL",M1896="LEAVER FROM PARTNERSHIP","ENTER DOL",M1896="RETURN FROM CAREER BREAK","ENTER RETURN BACK DATE",M1896="INVALID COMBINATION","REVIEW INPUT",M1896="AWAITING INPUT","AWAITING INPUT",M1896="CONTINUOUS OPT OUT","",M1896="CONTINUOUS CAREER BREAK","",M1896="CONTINUOUS PARTNERSHIP","")</f>
        <v>AWAITING INPUT</v>
      </c>
      <c r="S1896" s="11" t="str">
        <f t="shared" si="91"/>
        <v/>
      </c>
    </row>
    <row r="1897" spans="1:19" ht="20.25" x14ac:dyDescent="0.25">
      <c r="A1897" s="46"/>
      <c r="B1897" s="46"/>
      <c r="C1897" s="46"/>
      <c r="D1897" s="46"/>
      <c r="E1897" s="46"/>
      <c r="F1897" s="46"/>
      <c r="G1897" s="46"/>
      <c r="H1897" s="46"/>
      <c r="J1897" s="16"/>
      <c r="K1897" s="16"/>
      <c r="L1897" s="16"/>
      <c r="M1897" s="11" t="str">
        <f t="shared" si="90"/>
        <v>AWAITING INPUT</v>
      </c>
      <c r="O1897" s="15"/>
      <c r="P1897" s="13" t="str">
        <f t="shared" si="92"/>
        <v>←</v>
      </c>
      <c r="Q1897" s="7" t="str" cm="1">
        <f t="array" ref="Q1897">_xlfn.IFS(M1897="ACTIVE","",M1897="LEAVER","ENTER DOL",M1897="LEAVER @ 31/03","ENTER DOL",M1897="OPT OUT","ENTER OPT OUT DATE",M1897="CAREER BREAK","ENTER START DATE OF CAREER BREAK",M1897="DEATH IN SERVICE","ENTER DATE OF DEATH",M1897="SWITCH TO PARTNERSHIP","ENTER SWITCH DATE",M1897="SWITCH TO ALPHA","ENTER SWITCH DATE",M1897="NEW JOINER","ENTER EMPLOYMENT START DATE",M1897="OPT IN","ENTER OPT IN DATE",M1897="NEW JOINER / LEAVER","ENTER START DATE AND DOL",M1897="NEW JOINER / OPT OUT","ENTER START DATE AND DATE OF OPT OUT",M1897="NEW JOINER / PARTNERSHIP","ENTER START DATE AND DATE OF SWITCH TO PARTNERSHIP",M1897="LEAVER FROM CAREER BREAK","ENTER DOL",M1897="LEAVER FROM OPT OUT","ENTER DOL",M1897="LEAVER FROM PARTNERSHIP","ENTER DOL",M1897="RETURN FROM CAREER BREAK","ENTER RETURN BACK DATE",M1897="INVALID COMBINATION","REVIEW INPUT",M1897="AWAITING INPUT","AWAITING INPUT",M1897="CONTINUOUS OPT OUT","",M1897="CONTINUOUS CAREER BREAK","",M1897="CONTINUOUS PARTNERSHIP","")</f>
        <v>AWAITING INPUT</v>
      </c>
      <c r="S1897" s="11" t="str">
        <f t="shared" si="91"/>
        <v/>
      </c>
    </row>
    <row r="1898" spans="1:19" ht="20.25" x14ac:dyDescent="0.25">
      <c r="A1898" s="46"/>
      <c r="B1898" s="46"/>
      <c r="C1898" s="46"/>
      <c r="D1898" s="46"/>
      <c r="E1898" s="46"/>
      <c r="F1898" s="46"/>
      <c r="G1898" s="46"/>
      <c r="H1898" s="46"/>
      <c r="J1898" s="16"/>
      <c r="K1898" s="16"/>
      <c r="L1898" s="16"/>
      <c r="M1898" s="11" t="str">
        <f t="shared" si="90"/>
        <v>AWAITING INPUT</v>
      </c>
      <c r="O1898" s="15"/>
      <c r="P1898" s="13" t="str">
        <f t="shared" si="92"/>
        <v>←</v>
      </c>
      <c r="Q1898" s="7" t="str" cm="1">
        <f t="array" ref="Q1898">_xlfn.IFS(M1898="ACTIVE","",M1898="LEAVER","ENTER DOL",M1898="LEAVER @ 31/03","ENTER DOL",M1898="OPT OUT","ENTER OPT OUT DATE",M1898="CAREER BREAK","ENTER START DATE OF CAREER BREAK",M1898="DEATH IN SERVICE","ENTER DATE OF DEATH",M1898="SWITCH TO PARTNERSHIP","ENTER SWITCH DATE",M1898="SWITCH TO ALPHA","ENTER SWITCH DATE",M1898="NEW JOINER","ENTER EMPLOYMENT START DATE",M1898="OPT IN","ENTER OPT IN DATE",M1898="NEW JOINER / LEAVER","ENTER START DATE AND DOL",M1898="NEW JOINER / OPT OUT","ENTER START DATE AND DATE OF OPT OUT",M1898="NEW JOINER / PARTNERSHIP","ENTER START DATE AND DATE OF SWITCH TO PARTNERSHIP",M1898="LEAVER FROM CAREER BREAK","ENTER DOL",M1898="LEAVER FROM OPT OUT","ENTER DOL",M1898="LEAVER FROM PARTNERSHIP","ENTER DOL",M1898="RETURN FROM CAREER BREAK","ENTER RETURN BACK DATE",M1898="INVALID COMBINATION","REVIEW INPUT",M1898="AWAITING INPUT","AWAITING INPUT",M1898="CONTINUOUS OPT OUT","",M1898="CONTINUOUS CAREER BREAK","",M1898="CONTINUOUS PARTNERSHIP","")</f>
        <v>AWAITING INPUT</v>
      </c>
      <c r="S1898" s="11" t="str">
        <f t="shared" si="91"/>
        <v/>
      </c>
    </row>
    <row r="1899" spans="1:19" ht="20.25" x14ac:dyDescent="0.25">
      <c r="A1899" s="46"/>
      <c r="B1899" s="46"/>
      <c r="C1899" s="46"/>
      <c r="D1899" s="46"/>
      <c r="E1899" s="46"/>
      <c r="F1899" s="46"/>
      <c r="G1899" s="46"/>
      <c r="H1899" s="46"/>
      <c r="J1899" s="16"/>
      <c r="K1899" s="16"/>
      <c r="L1899" s="16"/>
      <c r="M1899" s="11" t="str">
        <f t="shared" si="90"/>
        <v>AWAITING INPUT</v>
      </c>
      <c r="O1899" s="15"/>
      <c r="P1899" s="13" t="str">
        <f t="shared" si="92"/>
        <v>←</v>
      </c>
      <c r="Q1899" s="7" t="str" cm="1">
        <f t="array" ref="Q1899">_xlfn.IFS(M1899="ACTIVE","",M1899="LEAVER","ENTER DOL",M1899="LEAVER @ 31/03","ENTER DOL",M1899="OPT OUT","ENTER OPT OUT DATE",M1899="CAREER BREAK","ENTER START DATE OF CAREER BREAK",M1899="DEATH IN SERVICE","ENTER DATE OF DEATH",M1899="SWITCH TO PARTNERSHIP","ENTER SWITCH DATE",M1899="SWITCH TO ALPHA","ENTER SWITCH DATE",M1899="NEW JOINER","ENTER EMPLOYMENT START DATE",M1899="OPT IN","ENTER OPT IN DATE",M1899="NEW JOINER / LEAVER","ENTER START DATE AND DOL",M1899="NEW JOINER / OPT OUT","ENTER START DATE AND DATE OF OPT OUT",M1899="NEW JOINER / PARTNERSHIP","ENTER START DATE AND DATE OF SWITCH TO PARTNERSHIP",M1899="LEAVER FROM CAREER BREAK","ENTER DOL",M1899="LEAVER FROM OPT OUT","ENTER DOL",M1899="LEAVER FROM PARTNERSHIP","ENTER DOL",M1899="RETURN FROM CAREER BREAK","ENTER RETURN BACK DATE",M1899="INVALID COMBINATION","REVIEW INPUT",M1899="AWAITING INPUT","AWAITING INPUT",M1899="CONTINUOUS OPT OUT","",M1899="CONTINUOUS CAREER BREAK","",M1899="CONTINUOUS PARTNERSHIP","")</f>
        <v>AWAITING INPUT</v>
      </c>
      <c r="S1899" s="11" t="str">
        <f t="shared" si="91"/>
        <v/>
      </c>
    </row>
    <row r="1900" spans="1:19" ht="20.25" x14ac:dyDescent="0.25">
      <c r="A1900" s="46"/>
      <c r="B1900" s="46"/>
      <c r="C1900" s="46"/>
      <c r="D1900" s="46"/>
      <c r="E1900" s="46"/>
      <c r="F1900" s="46"/>
      <c r="G1900" s="46"/>
      <c r="H1900" s="46"/>
      <c r="J1900" s="16"/>
      <c r="K1900" s="16"/>
      <c r="L1900" s="16"/>
      <c r="M1900" s="11" t="str">
        <f t="shared" si="90"/>
        <v>AWAITING INPUT</v>
      </c>
      <c r="O1900" s="15"/>
      <c r="P1900" s="13" t="str">
        <f t="shared" si="92"/>
        <v>←</v>
      </c>
      <c r="Q1900" s="7" t="str" cm="1">
        <f t="array" ref="Q1900">_xlfn.IFS(M1900="ACTIVE","",M1900="LEAVER","ENTER DOL",M1900="LEAVER @ 31/03","ENTER DOL",M1900="OPT OUT","ENTER OPT OUT DATE",M1900="CAREER BREAK","ENTER START DATE OF CAREER BREAK",M1900="DEATH IN SERVICE","ENTER DATE OF DEATH",M1900="SWITCH TO PARTNERSHIP","ENTER SWITCH DATE",M1900="SWITCH TO ALPHA","ENTER SWITCH DATE",M1900="NEW JOINER","ENTER EMPLOYMENT START DATE",M1900="OPT IN","ENTER OPT IN DATE",M1900="NEW JOINER / LEAVER","ENTER START DATE AND DOL",M1900="NEW JOINER / OPT OUT","ENTER START DATE AND DATE OF OPT OUT",M1900="NEW JOINER / PARTNERSHIP","ENTER START DATE AND DATE OF SWITCH TO PARTNERSHIP",M1900="LEAVER FROM CAREER BREAK","ENTER DOL",M1900="LEAVER FROM OPT OUT","ENTER DOL",M1900="LEAVER FROM PARTNERSHIP","ENTER DOL",M1900="RETURN FROM CAREER BREAK","ENTER RETURN BACK DATE",M1900="INVALID COMBINATION","REVIEW INPUT",M1900="AWAITING INPUT","AWAITING INPUT",M1900="CONTINUOUS OPT OUT","",M1900="CONTINUOUS CAREER BREAK","",M1900="CONTINUOUS PARTNERSHIP","")</f>
        <v>AWAITING INPUT</v>
      </c>
      <c r="S1900" s="11" t="str">
        <f t="shared" si="91"/>
        <v/>
      </c>
    </row>
    <row r="1901" spans="1:19" ht="20.25" x14ac:dyDescent="0.25">
      <c r="A1901" s="46"/>
      <c r="B1901" s="46"/>
      <c r="C1901" s="46"/>
      <c r="D1901" s="46"/>
      <c r="E1901" s="46"/>
      <c r="F1901" s="46"/>
      <c r="G1901" s="46"/>
      <c r="H1901" s="46"/>
      <c r="J1901" s="16"/>
      <c r="K1901" s="16"/>
      <c r="L1901" s="16"/>
      <c r="M1901" s="11" t="str">
        <f t="shared" si="90"/>
        <v>AWAITING INPUT</v>
      </c>
      <c r="O1901" s="15"/>
      <c r="P1901" s="13" t="str">
        <f t="shared" si="92"/>
        <v>←</v>
      </c>
      <c r="Q1901" s="7" t="str" cm="1">
        <f t="array" ref="Q1901">_xlfn.IFS(M1901="ACTIVE","",M1901="LEAVER","ENTER DOL",M1901="LEAVER @ 31/03","ENTER DOL",M1901="OPT OUT","ENTER OPT OUT DATE",M1901="CAREER BREAK","ENTER START DATE OF CAREER BREAK",M1901="DEATH IN SERVICE","ENTER DATE OF DEATH",M1901="SWITCH TO PARTNERSHIP","ENTER SWITCH DATE",M1901="SWITCH TO ALPHA","ENTER SWITCH DATE",M1901="NEW JOINER","ENTER EMPLOYMENT START DATE",M1901="OPT IN","ENTER OPT IN DATE",M1901="NEW JOINER / LEAVER","ENTER START DATE AND DOL",M1901="NEW JOINER / OPT OUT","ENTER START DATE AND DATE OF OPT OUT",M1901="NEW JOINER / PARTNERSHIP","ENTER START DATE AND DATE OF SWITCH TO PARTNERSHIP",M1901="LEAVER FROM CAREER BREAK","ENTER DOL",M1901="LEAVER FROM OPT OUT","ENTER DOL",M1901="LEAVER FROM PARTNERSHIP","ENTER DOL",M1901="RETURN FROM CAREER BREAK","ENTER RETURN BACK DATE",M1901="INVALID COMBINATION","REVIEW INPUT",M1901="AWAITING INPUT","AWAITING INPUT",M1901="CONTINUOUS OPT OUT","",M1901="CONTINUOUS CAREER BREAK","",M1901="CONTINUOUS PARTNERSHIP","")</f>
        <v>AWAITING INPUT</v>
      </c>
      <c r="S1901" s="11" t="str">
        <f t="shared" si="91"/>
        <v/>
      </c>
    </row>
    <row r="1902" spans="1:19" ht="20.25" x14ac:dyDescent="0.25">
      <c r="A1902" s="46"/>
      <c r="B1902" s="46"/>
      <c r="C1902" s="46"/>
      <c r="D1902" s="46"/>
      <c r="E1902" s="46"/>
      <c r="F1902" s="46"/>
      <c r="G1902" s="46"/>
      <c r="H1902" s="46"/>
      <c r="J1902" s="16"/>
      <c r="K1902" s="16"/>
      <c r="L1902" s="16"/>
      <c r="M1902" s="11" t="str">
        <f t="shared" si="90"/>
        <v>AWAITING INPUT</v>
      </c>
      <c r="O1902" s="15"/>
      <c r="P1902" s="13" t="str">
        <f t="shared" si="92"/>
        <v>←</v>
      </c>
      <c r="Q1902" s="7" t="str" cm="1">
        <f t="array" ref="Q1902">_xlfn.IFS(M1902="ACTIVE","",M1902="LEAVER","ENTER DOL",M1902="LEAVER @ 31/03","ENTER DOL",M1902="OPT OUT","ENTER OPT OUT DATE",M1902="CAREER BREAK","ENTER START DATE OF CAREER BREAK",M1902="DEATH IN SERVICE","ENTER DATE OF DEATH",M1902="SWITCH TO PARTNERSHIP","ENTER SWITCH DATE",M1902="SWITCH TO ALPHA","ENTER SWITCH DATE",M1902="NEW JOINER","ENTER EMPLOYMENT START DATE",M1902="OPT IN","ENTER OPT IN DATE",M1902="NEW JOINER / LEAVER","ENTER START DATE AND DOL",M1902="NEW JOINER / OPT OUT","ENTER START DATE AND DATE OF OPT OUT",M1902="NEW JOINER / PARTNERSHIP","ENTER START DATE AND DATE OF SWITCH TO PARTNERSHIP",M1902="LEAVER FROM CAREER BREAK","ENTER DOL",M1902="LEAVER FROM OPT OUT","ENTER DOL",M1902="LEAVER FROM PARTNERSHIP","ENTER DOL",M1902="RETURN FROM CAREER BREAK","ENTER RETURN BACK DATE",M1902="INVALID COMBINATION","REVIEW INPUT",M1902="AWAITING INPUT","AWAITING INPUT",M1902="CONTINUOUS OPT OUT","",M1902="CONTINUOUS CAREER BREAK","",M1902="CONTINUOUS PARTNERSHIP","")</f>
        <v>AWAITING INPUT</v>
      </c>
      <c r="S1902" s="11" t="str">
        <f t="shared" si="91"/>
        <v/>
      </c>
    </row>
    <row r="1903" spans="1:19" ht="20.25" x14ac:dyDescent="0.25">
      <c r="A1903" s="46"/>
      <c r="B1903" s="46"/>
      <c r="C1903" s="46"/>
      <c r="D1903" s="46"/>
      <c r="E1903" s="46"/>
      <c r="F1903" s="46"/>
      <c r="G1903" s="46"/>
      <c r="H1903" s="46"/>
      <c r="J1903" s="16"/>
      <c r="K1903" s="16"/>
      <c r="L1903" s="16"/>
      <c r="M1903" s="11" t="str">
        <f t="shared" ref="M1903:M1966" si="93">IF(AND($J1903="ACTIVE",$K1903="ACTIVE",$L1903="A"),"ACTIVE",(IF(AND($J1903="ACTIVE",$K1903="INACTIVE",$L1903="B"),"LEAVER",(IF(AND($J1903="ACTIVE",$K1903="ACTIVE",$L1903="BE"),"LEAVER @ 31/03",(IF(AND($J1903="ACTIVE",$K1903="INACTIVE",$L1903="C"),"OPT OUT",(IF(AND($J1903="ACTIVE",$K1903="INACTIVE",$L1903="D"),"CAREER BREAK",(IF(AND($J1903="ACTIVE",$K1903="INACTIVE",$L1903="E"),"SWITCH TO PARTNERSHIP",(IF(AND($J1903="ACTIVE",$K1903="INACTIVE",$L1903="X"),"DEATH IN SERVICE",(IF(AND($J1903="INACTIVE",$K1903="ACTIVE",$L1903="F"),"SWITCH TO ALPHA",(IF(AND($J1903="INACTIVE",$K1903="ACTIVE",$L1903="G"),"NEW JOINER",(IF(AND($J1903="INACTIVE",$K1903="ACTIVE",$L1903="H"),"OPT IN",(IF(AND($J1903="INACTIVE",$K1903="ACTIVE",$L1903="I"),"RETURN FROM CAREER BREAK",(IF(AND($J1903="INACTIVE",$K1903="INACTIVE",$L1903="GB"),"NEW JOINER / LEAVER",(IF(AND($J1903="INACTIVE",$K1903="INACTIVE",$L1903="GO"),"NEW JOINER / OPT OUT",(IF(AND($J1903="INACTIVE",$K1903="INACTIVE",$L1903="GP"),"NEW JOINER / PARTNERSHIP",(IF(AND($J1903="INACTIVE",$K1903="INACTIVE",$L1903="BC"),"LEAVER FROM CAREER BREAK",(IF(AND($J1903="INACTIVE",$K1903="INACTIVE",$L1903="BO"),"LEAVER FROM OPT OUT",(IF(AND($J1903="INACTIVE",$K1903="INACTIVE",$L1903="BP"),"LEAVER FROM PARTNERSHIP",(IF(AND($J1903="INACTIVE",$K1903="INACTIVE",$L1903="J"),"CONTINUOUS OPT OUT",(IF(AND($J1903="INACTIVE",$K1903="INACTIVE",$L1903="K"),"CONTINUOUS CAREER BREAK",(IF(AND($J1903="INACTIVE",$K1903="INACTIVE",$L1903="L"),"CONTINUOUS PARTNERSHIP",(IF(AND($J1903="",$K1903="",$L1903=""),"AWAITING INPUT","INVALID COMBINATION")))))))))))))))))))))))))))))))))))))))))</f>
        <v>AWAITING INPUT</v>
      </c>
      <c r="O1903" s="15"/>
      <c r="P1903" s="13" t="str">
        <f t="shared" si="92"/>
        <v>←</v>
      </c>
      <c r="Q1903" s="7" t="str" cm="1">
        <f t="array" ref="Q1903">_xlfn.IFS(M1903="ACTIVE","",M1903="LEAVER","ENTER DOL",M1903="LEAVER @ 31/03","ENTER DOL",M1903="OPT OUT","ENTER OPT OUT DATE",M1903="CAREER BREAK","ENTER START DATE OF CAREER BREAK",M1903="DEATH IN SERVICE","ENTER DATE OF DEATH",M1903="SWITCH TO PARTNERSHIP","ENTER SWITCH DATE",M1903="SWITCH TO ALPHA","ENTER SWITCH DATE",M1903="NEW JOINER","ENTER EMPLOYMENT START DATE",M1903="OPT IN","ENTER OPT IN DATE",M1903="NEW JOINER / LEAVER","ENTER START DATE AND DOL",M1903="NEW JOINER / OPT OUT","ENTER START DATE AND DATE OF OPT OUT",M1903="NEW JOINER / PARTNERSHIP","ENTER START DATE AND DATE OF SWITCH TO PARTNERSHIP",M1903="LEAVER FROM CAREER BREAK","ENTER DOL",M1903="LEAVER FROM OPT OUT","ENTER DOL",M1903="LEAVER FROM PARTNERSHIP","ENTER DOL",M1903="RETURN FROM CAREER BREAK","ENTER RETURN BACK DATE",M1903="INVALID COMBINATION","REVIEW INPUT",M1903="AWAITING INPUT","AWAITING INPUT",M1903="CONTINUOUS OPT OUT","",M1903="CONTINUOUS CAREER BREAK","",M1903="CONTINUOUS PARTNERSHIP","")</f>
        <v>AWAITING INPUT</v>
      </c>
      <c r="S1903" s="11" t="str">
        <f t="shared" si="91"/>
        <v/>
      </c>
    </row>
    <row r="1904" spans="1:19" ht="20.25" x14ac:dyDescent="0.25">
      <c r="A1904" s="46"/>
      <c r="B1904" s="46"/>
      <c r="C1904" s="46"/>
      <c r="D1904" s="46"/>
      <c r="E1904" s="46"/>
      <c r="F1904" s="46"/>
      <c r="G1904" s="46"/>
      <c r="H1904" s="46"/>
      <c r="J1904" s="16"/>
      <c r="K1904" s="16"/>
      <c r="L1904" s="16"/>
      <c r="M1904" s="11" t="str">
        <f t="shared" si="93"/>
        <v>AWAITING INPUT</v>
      </c>
      <c r="O1904" s="15"/>
      <c r="P1904" s="13" t="str">
        <f t="shared" si="92"/>
        <v>←</v>
      </c>
      <c r="Q1904" s="7" t="str" cm="1">
        <f t="array" ref="Q1904">_xlfn.IFS(M1904="ACTIVE","",M1904="LEAVER","ENTER DOL",M1904="LEAVER @ 31/03","ENTER DOL",M1904="OPT OUT","ENTER OPT OUT DATE",M1904="CAREER BREAK","ENTER START DATE OF CAREER BREAK",M1904="DEATH IN SERVICE","ENTER DATE OF DEATH",M1904="SWITCH TO PARTNERSHIP","ENTER SWITCH DATE",M1904="SWITCH TO ALPHA","ENTER SWITCH DATE",M1904="NEW JOINER","ENTER EMPLOYMENT START DATE",M1904="OPT IN","ENTER OPT IN DATE",M1904="NEW JOINER / LEAVER","ENTER START DATE AND DOL",M1904="NEW JOINER / OPT OUT","ENTER START DATE AND DATE OF OPT OUT",M1904="NEW JOINER / PARTNERSHIP","ENTER START DATE AND DATE OF SWITCH TO PARTNERSHIP",M1904="LEAVER FROM CAREER BREAK","ENTER DOL",M1904="LEAVER FROM OPT OUT","ENTER DOL",M1904="LEAVER FROM PARTNERSHIP","ENTER DOL",M1904="RETURN FROM CAREER BREAK","ENTER RETURN BACK DATE",M1904="INVALID COMBINATION","REVIEW INPUT",M1904="AWAITING INPUT","AWAITING INPUT",M1904="CONTINUOUS OPT OUT","",M1904="CONTINUOUS CAREER BREAK","",M1904="CONTINUOUS PARTNERSHIP","")</f>
        <v>AWAITING INPUT</v>
      </c>
      <c r="S1904" s="11" t="str">
        <f t="shared" si="91"/>
        <v/>
      </c>
    </row>
    <row r="1905" spans="1:19" ht="20.25" x14ac:dyDescent="0.25">
      <c r="A1905" s="46"/>
      <c r="B1905" s="46"/>
      <c r="C1905" s="46"/>
      <c r="D1905" s="46"/>
      <c r="E1905" s="46"/>
      <c r="F1905" s="46"/>
      <c r="G1905" s="46"/>
      <c r="H1905" s="46"/>
      <c r="J1905" s="16"/>
      <c r="K1905" s="16"/>
      <c r="L1905" s="16"/>
      <c r="M1905" s="11" t="str">
        <f t="shared" si="93"/>
        <v>AWAITING INPUT</v>
      </c>
      <c r="O1905" s="15"/>
      <c r="P1905" s="13" t="str">
        <f t="shared" si="92"/>
        <v>←</v>
      </c>
      <c r="Q1905" s="7" t="str" cm="1">
        <f t="array" ref="Q1905">_xlfn.IFS(M1905="ACTIVE","",M1905="LEAVER","ENTER DOL",M1905="LEAVER @ 31/03","ENTER DOL",M1905="OPT OUT","ENTER OPT OUT DATE",M1905="CAREER BREAK","ENTER START DATE OF CAREER BREAK",M1905="DEATH IN SERVICE","ENTER DATE OF DEATH",M1905="SWITCH TO PARTNERSHIP","ENTER SWITCH DATE",M1905="SWITCH TO ALPHA","ENTER SWITCH DATE",M1905="NEW JOINER","ENTER EMPLOYMENT START DATE",M1905="OPT IN","ENTER OPT IN DATE",M1905="NEW JOINER / LEAVER","ENTER START DATE AND DOL",M1905="NEW JOINER / OPT OUT","ENTER START DATE AND DATE OF OPT OUT",M1905="NEW JOINER / PARTNERSHIP","ENTER START DATE AND DATE OF SWITCH TO PARTNERSHIP",M1905="LEAVER FROM CAREER BREAK","ENTER DOL",M1905="LEAVER FROM OPT OUT","ENTER DOL",M1905="LEAVER FROM PARTNERSHIP","ENTER DOL",M1905="RETURN FROM CAREER BREAK","ENTER RETURN BACK DATE",M1905="INVALID COMBINATION","REVIEW INPUT",M1905="AWAITING INPUT","AWAITING INPUT",M1905="CONTINUOUS OPT OUT","",M1905="CONTINUOUS CAREER BREAK","",M1905="CONTINUOUS PARTNERSHIP","")</f>
        <v>AWAITING INPUT</v>
      </c>
      <c r="S1905" s="11" t="str">
        <f t="shared" si="91"/>
        <v/>
      </c>
    </row>
    <row r="1906" spans="1:19" ht="20.25" x14ac:dyDescent="0.25">
      <c r="A1906" s="46"/>
      <c r="B1906" s="46"/>
      <c r="C1906" s="46"/>
      <c r="D1906" s="46"/>
      <c r="E1906" s="46"/>
      <c r="F1906" s="46"/>
      <c r="G1906" s="46"/>
      <c r="H1906" s="46"/>
      <c r="J1906" s="16"/>
      <c r="K1906" s="16"/>
      <c r="L1906" s="16"/>
      <c r="M1906" s="11" t="str">
        <f t="shared" si="93"/>
        <v>AWAITING INPUT</v>
      </c>
      <c r="O1906" s="15"/>
      <c r="P1906" s="13" t="str">
        <f t="shared" si="92"/>
        <v>←</v>
      </c>
      <c r="Q1906" s="7" t="str" cm="1">
        <f t="array" ref="Q1906">_xlfn.IFS(M1906="ACTIVE","",M1906="LEAVER","ENTER DOL",M1906="LEAVER @ 31/03","ENTER DOL",M1906="OPT OUT","ENTER OPT OUT DATE",M1906="CAREER BREAK","ENTER START DATE OF CAREER BREAK",M1906="DEATH IN SERVICE","ENTER DATE OF DEATH",M1906="SWITCH TO PARTNERSHIP","ENTER SWITCH DATE",M1906="SWITCH TO ALPHA","ENTER SWITCH DATE",M1906="NEW JOINER","ENTER EMPLOYMENT START DATE",M1906="OPT IN","ENTER OPT IN DATE",M1906="NEW JOINER / LEAVER","ENTER START DATE AND DOL",M1906="NEW JOINER / OPT OUT","ENTER START DATE AND DATE OF OPT OUT",M1906="NEW JOINER / PARTNERSHIP","ENTER START DATE AND DATE OF SWITCH TO PARTNERSHIP",M1906="LEAVER FROM CAREER BREAK","ENTER DOL",M1906="LEAVER FROM OPT OUT","ENTER DOL",M1906="LEAVER FROM PARTNERSHIP","ENTER DOL",M1906="RETURN FROM CAREER BREAK","ENTER RETURN BACK DATE",M1906="INVALID COMBINATION","REVIEW INPUT",M1906="AWAITING INPUT","AWAITING INPUT",M1906="CONTINUOUS OPT OUT","",M1906="CONTINUOUS CAREER BREAK","",M1906="CONTINUOUS PARTNERSHIP","")</f>
        <v>AWAITING INPUT</v>
      </c>
      <c r="S1906" s="11" t="str">
        <f t="shared" si="91"/>
        <v/>
      </c>
    </row>
    <row r="1907" spans="1:19" ht="20.25" x14ac:dyDescent="0.25">
      <c r="A1907" s="46"/>
      <c r="B1907" s="46"/>
      <c r="C1907" s="46"/>
      <c r="D1907" s="46"/>
      <c r="E1907" s="46"/>
      <c r="F1907" s="46"/>
      <c r="G1907" s="46"/>
      <c r="H1907" s="46"/>
      <c r="J1907" s="16"/>
      <c r="K1907" s="16"/>
      <c r="L1907" s="16"/>
      <c r="M1907" s="11" t="str">
        <f t="shared" si="93"/>
        <v>AWAITING INPUT</v>
      </c>
      <c r="O1907" s="15"/>
      <c r="P1907" s="13" t="str">
        <f t="shared" si="92"/>
        <v>←</v>
      </c>
      <c r="Q1907" s="7" t="str" cm="1">
        <f t="array" ref="Q1907">_xlfn.IFS(M1907="ACTIVE","",M1907="LEAVER","ENTER DOL",M1907="LEAVER @ 31/03","ENTER DOL",M1907="OPT OUT","ENTER OPT OUT DATE",M1907="CAREER BREAK","ENTER START DATE OF CAREER BREAK",M1907="DEATH IN SERVICE","ENTER DATE OF DEATH",M1907="SWITCH TO PARTNERSHIP","ENTER SWITCH DATE",M1907="SWITCH TO ALPHA","ENTER SWITCH DATE",M1907="NEW JOINER","ENTER EMPLOYMENT START DATE",M1907="OPT IN","ENTER OPT IN DATE",M1907="NEW JOINER / LEAVER","ENTER START DATE AND DOL",M1907="NEW JOINER / OPT OUT","ENTER START DATE AND DATE OF OPT OUT",M1907="NEW JOINER / PARTNERSHIP","ENTER START DATE AND DATE OF SWITCH TO PARTNERSHIP",M1907="LEAVER FROM CAREER BREAK","ENTER DOL",M1907="LEAVER FROM OPT OUT","ENTER DOL",M1907="LEAVER FROM PARTNERSHIP","ENTER DOL",M1907="RETURN FROM CAREER BREAK","ENTER RETURN BACK DATE",M1907="INVALID COMBINATION","REVIEW INPUT",M1907="AWAITING INPUT","AWAITING INPUT",M1907="CONTINUOUS OPT OUT","",M1907="CONTINUOUS CAREER BREAK","",M1907="CONTINUOUS PARTNERSHIP","")</f>
        <v>AWAITING INPUT</v>
      </c>
      <c r="S1907" s="11" t="str">
        <f t="shared" si="91"/>
        <v/>
      </c>
    </row>
    <row r="1908" spans="1:19" ht="20.25" x14ac:dyDescent="0.25">
      <c r="A1908" s="46"/>
      <c r="B1908" s="46"/>
      <c r="C1908" s="46"/>
      <c r="D1908" s="46"/>
      <c r="E1908" s="46"/>
      <c r="F1908" s="46"/>
      <c r="G1908" s="46"/>
      <c r="H1908" s="46"/>
      <c r="J1908" s="16"/>
      <c r="K1908" s="16"/>
      <c r="L1908" s="16"/>
      <c r="M1908" s="11" t="str">
        <f t="shared" si="93"/>
        <v>AWAITING INPUT</v>
      </c>
      <c r="O1908" s="15"/>
      <c r="P1908" s="13" t="str">
        <f t="shared" si="92"/>
        <v>←</v>
      </c>
      <c r="Q1908" s="7" t="str" cm="1">
        <f t="array" ref="Q1908">_xlfn.IFS(M1908="ACTIVE","",M1908="LEAVER","ENTER DOL",M1908="LEAVER @ 31/03","ENTER DOL",M1908="OPT OUT","ENTER OPT OUT DATE",M1908="CAREER BREAK","ENTER START DATE OF CAREER BREAK",M1908="DEATH IN SERVICE","ENTER DATE OF DEATH",M1908="SWITCH TO PARTNERSHIP","ENTER SWITCH DATE",M1908="SWITCH TO ALPHA","ENTER SWITCH DATE",M1908="NEW JOINER","ENTER EMPLOYMENT START DATE",M1908="OPT IN","ENTER OPT IN DATE",M1908="NEW JOINER / LEAVER","ENTER START DATE AND DOL",M1908="NEW JOINER / OPT OUT","ENTER START DATE AND DATE OF OPT OUT",M1908="NEW JOINER / PARTNERSHIP","ENTER START DATE AND DATE OF SWITCH TO PARTNERSHIP",M1908="LEAVER FROM CAREER BREAK","ENTER DOL",M1908="LEAVER FROM OPT OUT","ENTER DOL",M1908="LEAVER FROM PARTNERSHIP","ENTER DOL",M1908="RETURN FROM CAREER BREAK","ENTER RETURN BACK DATE",M1908="INVALID COMBINATION","REVIEW INPUT",M1908="AWAITING INPUT","AWAITING INPUT",M1908="CONTINUOUS OPT OUT","",M1908="CONTINUOUS CAREER BREAK","",M1908="CONTINUOUS PARTNERSHIP","")</f>
        <v>AWAITING INPUT</v>
      </c>
      <c r="S1908" s="11" t="str">
        <f t="shared" si="91"/>
        <v/>
      </c>
    </row>
    <row r="1909" spans="1:19" ht="20.25" x14ac:dyDescent="0.25">
      <c r="A1909" s="46"/>
      <c r="B1909" s="46"/>
      <c r="C1909" s="46"/>
      <c r="D1909" s="46"/>
      <c r="E1909" s="46"/>
      <c r="F1909" s="46"/>
      <c r="G1909" s="46"/>
      <c r="H1909" s="46"/>
      <c r="J1909" s="16"/>
      <c r="K1909" s="16"/>
      <c r="L1909" s="16"/>
      <c r="M1909" s="11" t="str">
        <f t="shared" si="93"/>
        <v>AWAITING INPUT</v>
      </c>
      <c r="O1909" s="15"/>
      <c r="P1909" s="13" t="str">
        <f t="shared" si="92"/>
        <v>←</v>
      </c>
      <c r="Q1909" s="7" t="str" cm="1">
        <f t="array" ref="Q1909">_xlfn.IFS(M1909="ACTIVE","",M1909="LEAVER","ENTER DOL",M1909="LEAVER @ 31/03","ENTER DOL",M1909="OPT OUT","ENTER OPT OUT DATE",M1909="CAREER BREAK","ENTER START DATE OF CAREER BREAK",M1909="DEATH IN SERVICE","ENTER DATE OF DEATH",M1909="SWITCH TO PARTNERSHIP","ENTER SWITCH DATE",M1909="SWITCH TO ALPHA","ENTER SWITCH DATE",M1909="NEW JOINER","ENTER EMPLOYMENT START DATE",M1909="OPT IN","ENTER OPT IN DATE",M1909="NEW JOINER / LEAVER","ENTER START DATE AND DOL",M1909="NEW JOINER / OPT OUT","ENTER START DATE AND DATE OF OPT OUT",M1909="NEW JOINER / PARTNERSHIP","ENTER START DATE AND DATE OF SWITCH TO PARTNERSHIP",M1909="LEAVER FROM CAREER BREAK","ENTER DOL",M1909="LEAVER FROM OPT OUT","ENTER DOL",M1909="LEAVER FROM PARTNERSHIP","ENTER DOL",M1909="RETURN FROM CAREER BREAK","ENTER RETURN BACK DATE",M1909="INVALID COMBINATION","REVIEW INPUT",M1909="AWAITING INPUT","AWAITING INPUT",M1909="CONTINUOUS OPT OUT","",M1909="CONTINUOUS CAREER BREAK","",M1909="CONTINUOUS PARTNERSHIP","")</f>
        <v>AWAITING INPUT</v>
      </c>
      <c r="S1909" s="11" t="str">
        <f t="shared" si="91"/>
        <v/>
      </c>
    </row>
    <row r="1910" spans="1:19" ht="20.25" x14ac:dyDescent="0.25">
      <c r="A1910" s="46"/>
      <c r="B1910" s="46"/>
      <c r="C1910" s="46"/>
      <c r="D1910" s="46"/>
      <c r="E1910" s="46"/>
      <c r="F1910" s="46"/>
      <c r="G1910" s="46"/>
      <c r="H1910" s="46"/>
      <c r="J1910" s="16"/>
      <c r="K1910" s="16"/>
      <c r="L1910" s="16"/>
      <c r="M1910" s="11" t="str">
        <f t="shared" si="93"/>
        <v>AWAITING INPUT</v>
      </c>
      <c r="O1910" s="15"/>
      <c r="P1910" s="13" t="str">
        <f t="shared" si="92"/>
        <v>←</v>
      </c>
      <c r="Q1910" s="7" t="str" cm="1">
        <f t="array" ref="Q1910">_xlfn.IFS(M1910="ACTIVE","",M1910="LEAVER","ENTER DOL",M1910="LEAVER @ 31/03","ENTER DOL",M1910="OPT OUT","ENTER OPT OUT DATE",M1910="CAREER BREAK","ENTER START DATE OF CAREER BREAK",M1910="DEATH IN SERVICE","ENTER DATE OF DEATH",M1910="SWITCH TO PARTNERSHIP","ENTER SWITCH DATE",M1910="SWITCH TO ALPHA","ENTER SWITCH DATE",M1910="NEW JOINER","ENTER EMPLOYMENT START DATE",M1910="OPT IN","ENTER OPT IN DATE",M1910="NEW JOINER / LEAVER","ENTER START DATE AND DOL",M1910="NEW JOINER / OPT OUT","ENTER START DATE AND DATE OF OPT OUT",M1910="NEW JOINER / PARTNERSHIP","ENTER START DATE AND DATE OF SWITCH TO PARTNERSHIP",M1910="LEAVER FROM CAREER BREAK","ENTER DOL",M1910="LEAVER FROM OPT OUT","ENTER DOL",M1910="LEAVER FROM PARTNERSHIP","ENTER DOL",M1910="RETURN FROM CAREER BREAK","ENTER RETURN BACK DATE",M1910="INVALID COMBINATION","REVIEW INPUT",M1910="AWAITING INPUT","AWAITING INPUT",M1910="CONTINUOUS OPT OUT","",M1910="CONTINUOUS CAREER BREAK","",M1910="CONTINUOUS PARTNERSHIP","")</f>
        <v>AWAITING INPUT</v>
      </c>
      <c r="S1910" s="11" t="str">
        <f t="shared" si="91"/>
        <v/>
      </c>
    </row>
    <row r="1911" spans="1:19" ht="20.25" x14ac:dyDescent="0.25">
      <c r="A1911" s="46"/>
      <c r="B1911" s="46"/>
      <c r="C1911" s="46"/>
      <c r="D1911" s="46"/>
      <c r="E1911" s="46"/>
      <c r="F1911" s="46"/>
      <c r="G1911" s="46"/>
      <c r="H1911" s="46"/>
      <c r="J1911" s="16"/>
      <c r="K1911" s="16"/>
      <c r="L1911" s="16"/>
      <c r="M1911" s="11" t="str">
        <f t="shared" si="93"/>
        <v>AWAITING INPUT</v>
      </c>
      <c r="O1911" s="15"/>
      <c r="P1911" s="13" t="str">
        <f t="shared" si="92"/>
        <v>←</v>
      </c>
      <c r="Q1911" s="7" t="str" cm="1">
        <f t="array" ref="Q1911">_xlfn.IFS(M1911="ACTIVE","",M1911="LEAVER","ENTER DOL",M1911="LEAVER @ 31/03","ENTER DOL",M1911="OPT OUT","ENTER OPT OUT DATE",M1911="CAREER BREAK","ENTER START DATE OF CAREER BREAK",M1911="DEATH IN SERVICE","ENTER DATE OF DEATH",M1911="SWITCH TO PARTNERSHIP","ENTER SWITCH DATE",M1911="SWITCH TO ALPHA","ENTER SWITCH DATE",M1911="NEW JOINER","ENTER EMPLOYMENT START DATE",M1911="OPT IN","ENTER OPT IN DATE",M1911="NEW JOINER / LEAVER","ENTER START DATE AND DOL",M1911="NEW JOINER / OPT OUT","ENTER START DATE AND DATE OF OPT OUT",M1911="NEW JOINER / PARTNERSHIP","ENTER START DATE AND DATE OF SWITCH TO PARTNERSHIP",M1911="LEAVER FROM CAREER BREAK","ENTER DOL",M1911="LEAVER FROM OPT OUT","ENTER DOL",M1911="LEAVER FROM PARTNERSHIP","ENTER DOL",M1911="RETURN FROM CAREER BREAK","ENTER RETURN BACK DATE",M1911="INVALID COMBINATION","REVIEW INPUT",M1911="AWAITING INPUT","AWAITING INPUT",M1911="CONTINUOUS OPT OUT","",M1911="CONTINUOUS CAREER BREAK","",M1911="CONTINUOUS PARTNERSHIP","")</f>
        <v>AWAITING INPUT</v>
      </c>
      <c r="S1911" s="11" t="str">
        <f t="shared" si="91"/>
        <v/>
      </c>
    </row>
    <row r="1912" spans="1:19" ht="20.25" x14ac:dyDescent="0.25">
      <c r="A1912" s="46"/>
      <c r="B1912" s="46"/>
      <c r="C1912" s="46"/>
      <c r="D1912" s="46"/>
      <c r="E1912" s="46"/>
      <c r="F1912" s="46"/>
      <c r="G1912" s="46"/>
      <c r="H1912" s="46"/>
      <c r="J1912" s="16"/>
      <c r="K1912" s="16"/>
      <c r="L1912" s="16"/>
      <c r="M1912" s="11" t="str">
        <f t="shared" si="93"/>
        <v>AWAITING INPUT</v>
      </c>
      <c r="O1912" s="15"/>
      <c r="P1912" s="13" t="str">
        <f t="shared" si="92"/>
        <v>←</v>
      </c>
      <c r="Q1912" s="7" t="str" cm="1">
        <f t="array" ref="Q1912">_xlfn.IFS(M1912="ACTIVE","",M1912="LEAVER","ENTER DOL",M1912="LEAVER @ 31/03","ENTER DOL",M1912="OPT OUT","ENTER OPT OUT DATE",M1912="CAREER BREAK","ENTER START DATE OF CAREER BREAK",M1912="DEATH IN SERVICE","ENTER DATE OF DEATH",M1912="SWITCH TO PARTNERSHIP","ENTER SWITCH DATE",M1912="SWITCH TO ALPHA","ENTER SWITCH DATE",M1912="NEW JOINER","ENTER EMPLOYMENT START DATE",M1912="OPT IN","ENTER OPT IN DATE",M1912="NEW JOINER / LEAVER","ENTER START DATE AND DOL",M1912="NEW JOINER / OPT OUT","ENTER START DATE AND DATE OF OPT OUT",M1912="NEW JOINER / PARTNERSHIP","ENTER START DATE AND DATE OF SWITCH TO PARTNERSHIP",M1912="LEAVER FROM CAREER BREAK","ENTER DOL",M1912="LEAVER FROM OPT OUT","ENTER DOL",M1912="LEAVER FROM PARTNERSHIP","ENTER DOL",M1912="RETURN FROM CAREER BREAK","ENTER RETURN BACK DATE",M1912="INVALID COMBINATION","REVIEW INPUT",M1912="AWAITING INPUT","AWAITING INPUT",M1912="CONTINUOUS OPT OUT","",M1912="CONTINUOUS CAREER BREAK","",M1912="CONTINUOUS PARTNERSHIP","")</f>
        <v>AWAITING INPUT</v>
      </c>
      <c r="S1912" s="11" t="str">
        <f t="shared" si="91"/>
        <v/>
      </c>
    </row>
    <row r="1913" spans="1:19" ht="20.25" x14ac:dyDescent="0.25">
      <c r="A1913" s="46"/>
      <c r="B1913" s="46"/>
      <c r="C1913" s="46"/>
      <c r="D1913" s="46"/>
      <c r="E1913" s="46"/>
      <c r="F1913" s="46"/>
      <c r="G1913" s="46"/>
      <c r="H1913" s="46"/>
      <c r="J1913" s="16"/>
      <c r="K1913" s="16"/>
      <c r="L1913" s="16"/>
      <c r="M1913" s="11" t="str">
        <f t="shared" si="93"/>
        <v>AWAITING INPUT</v>
      </c>
      <c r="O1913" s="15"/>
      <c r="P1913" s="13" t="str">
        <f t="shared" si="92"/>
        <v>←</v>
      </c>
      <c r="Q1913" s="7" t="str" cm="1">
        <f t="array" ref="Q1913">_xlfn.IFS(M1913="ACTIVE","",M1913="LEAVER","ENTER DOL",M1913="LEAVER @ 31/03","ENTER DOL",M1913="OPT OUT","ENTER OPT OUT DATE",M1913="CAREER BREAK","ENTER START DATE OF CAREER BREAK",M1913="DEATH IN SERVICE","ENTER DATE OF DEATH",M1913="SWITCH TO PARTNERSHIP","ENTER SWITCH DATE",M1913="SWITCH TO ALPHA","ENTER SWITCH DATE",M1913="NEW JOINER","ENTER EMPLOYMENT START DATE",M1913="OPT IN","ENTER OPT IN DATE",M1913="NEW JOINER / LEAVER","ENTER START DATE AND DOL",M1913="NEW JOINER / OPT OUT","ENTER START DATE AND DATE OF OPT OUT",M1913="NEW JOINER / PARTNERSHIP","ENTER START DATE AND DATE OF SWITCH TO PARTNERSHIP",M1913="LEAVER FROM CAREER BREAK","ENTER DOL",M1913="LEAVER FROM OPT OUT","ENTER DOL",M1913="LEAVER FROM PARTNERSHIP","ENTER DOL",M1913="RETURN FROM CAREER BREAK","ENTER RETURN BACK DATE",M1913="INVALID COMBINATION","REVIEW INPUT",M1913="AWAITING INPUT","AWAITING INPUT",M1913="CONTINUOUS OPT OUT","",M1913="CONTINUOUS CAREER BREAK","",M1913="CONTINUOUS PARTNERSHIP","")</f>
        <v>AWAITING INPUT</v>
      </c>
      <c r="S1913" s="11" t="str">
        <f t="shared" si="91"/>
        <v/>
      </c>
    </row>
    <row r="1914" spans="1:19" ht="20.25" x14ac:dyDescent="0.25">
      <c r="A1914" s="46"/>
      <c r="B1914" s="46"/>
      <c r="C1914" s="46"/>
      <c r="D1914" s="46"/>
      <c r="E1914" s="46"/>
      <c r="F1914" s="46"/>
      <c r="G1914" s="46"/>
      <c r="H1914" s="46"/>
      <c r="J1914" s="16"/>
      <c r="K1914" s="16"/>
      <c r="L1914" s="16"/>
      <c r="M1914" s="11" t="str">
        <f t="shared" si="93"/>
        <v>AWAITING INPUT</v>
      </c>
      <c r="O1914" s="15"/>
      <c r="P1914" s="13" t="str">
        <f t="shared" si="92"/>
        <v>←</v>
      </c>
      <c r="Q1914" s="7" t="str" cm="1">
        <f t="array" ref="Q1914">_xlfn.IFS(M1914="ACTIVE","",M1914="LEAVER","ENTER DOL",M1914="LEAVER @ 31/03","ENTER DOL",M1914="OPT OUT","ENTER OPT OUT DATE",M1914="CAREER BREAK","ENTER START DATE OF CAREER BREAK",M1914="DEATH IN SERVICE","ENTER DATE OF DEATH",M1914="SWITCH TO PARTNERSHIP","ENTER SWITCH DATE",M1914="SWITCH TO ALPHA","ENTER SWITCH DATE",M1914="NEW JOINER","ENTER EMPLOYMENT START DATE",M1914="OPT IN","ENTER OPT IN DATE",M1914="NEW JOINER / LEAVER","ENTER START DATE AND DOL",M1914="NEW JOINER / OPT OUT","ENTER START DATE AND DATE OF OPT OUT",M1914="NEW JOINER / PARTNERSHIP","ENTER START DATE AND DATE OF SWITCH TO PARTNERSHIP",M1914="LEAVER FROM CAREER BREAK","ENTER DOL",M1914="LEAVER FROM OPT OUT","ENTER DOL",M1914="LEAVER FROM PARTNERSHIP","ENTER DOL",M1914="RETURN FROM CAREER BREAK","ENTER RETURN BACK DATE",M1914="INVALID COMBINATION","REVIEW INPUT",M1914="AWAITING INPUT","AWAITING INPUT",M1914="CONTINUOUS OPT OUT","",M1914="CONTINUOUS CAREER BREAK","",M1914="CONTINUOUS PARTNERSHIP","")</f>
        <v>AWAITING INPUT</v>
      </c>
      <c r="S1914" s="11" t="str">
        <f t="shared" si="91"/>
        <v/>
      </c>
    </row>
    <row r="1915" spans="1:19" ht="20.25" x14ac:dyDescent="0.25">
      <c r="A1915" s="46"/>
      <c r="B1915" s="46"/>
      <c r="C1915" s="46"/>
      <c r="D1915" s="46"/>
      <c r="E1915" s="46"/>
      <c r="F1915" s="46"/>
      <c r="G1915" s="46"/>
      <c r="H1915" s="46"/>
      <c r="J1915" s="16"/>
      <c r="K1915" s="16"/>
      <c r="L1915" s="16"/>
      <c r="M1915" s="11" t="str">
        <f t="shared" si="93"/>
        <v>AWAITING INPUT</v>
      </c>
      <c r="O1915" s="15"/>
      <c r="P1915" s="13" t="str">
        <f t="shared" si="92"/>
        <v>←</v>
      </c>
      <c r="Q1915" s="7" t="str" cm="1">
        <f t="array" ref="Q1915">_xlfn.IFS(M1915="ACTIVE","",M1915="LEAVER","ENTER DOL",M1915="LEAVER @ 31/03","ENTER DOL",M1915="OPT OUT","ENTER OPT OUT DATE",M1915="CAREER BREAK","ENTER START DATE OF CAREER BREAK",M1915="DEATH IN SERVICE","ENTER DATE OF DEATH",M1915="SWITCH TO PARTNERSHIP","ENTER SWITCH DATE",M1915="SWITCH TO ALPHA","ENTER SWITCH DATE",M1915="NEW JOINER","ENTER EMPLOYMENT START DATE",M1915="OPT IN","ENTER OPT IN DATE",M1915="NEW JOINER / LEAVER","ENTER START DATE AND DOL",M1915="NEW JOINER / OPT OUT","ENTER START DATE AND DATE OF OPT OUT",M1915="NEW JOINER / PARTNERSHIP","ENTER START DATE AND DATE OF SWITCH TO PARTNERSHIP",M1915="LEAVER FROM CAREER BREAK","ENTER DOL",M1915="LEAVER FROM OPT OUT","ENTER DOL",M1915="LEAVER FROM PARTNERSHIP","ENTER DOL",M1915="RETURN FROM CAREER BREAK","ENTER RETURN BACK DATE",M1915="INVALID COMBINATION","REVIEW INPUT",M1915="AWAITING INPUT","AWAITING INPUT",M1915="CONTINUOUS OPT OUT","",M1915="CONTINUOUS CAREER BREAK","",M1915="CONTINUOUS PARTNERSHIP","")</f>
        <v>AWAITING INPUT</v>
      </c>
      <c r="S1915" s="11" t="str">
        <f t="shared" si="91"/>
        <v/>
      </c>
    </row>
    <row r="1916" spans="1:19" ht="20.25" x14ac:dyDescent="0.25">
      <c r="A1916" s="46"/>
      <c r="B1916" s="46"/>
      <c r="C1916" s="46"/>
      <c r="D1916" s="46"/>
      <c r="E1916" s="46"/>
      <c r="F1916" s="46"/>
      <c r="G1916" s="46"/>
      <c r="H1916" s="46"/>
      <c r="J1916" s="16"/>
      <c r="K1916" s="16"/>
      <c r="L1916" s="16"/>
      <c r="M1916" s="11" t="str">
        <f t="shared" si="93"/>
        <v>AWAITING INPUT</v>
      </c>
      <c r="O1916" s="15"/>
      <c r="P1916" s="13" t="str">
        <f t="shared" si="92"/>
        <v>←</v>
      </c>
      <c r="Q1916" s="7" t="str" cm="1">
        <f t="array" ref="Q1916">_xlfn.IFS(M1916="ACTIVE","",M1916="LEAVER","ENTER DOL",M1916="LEAVER @ 31/03","ENTER DOL",M1916="OPT OUT","ENTER OPT OUT DATE",M1916="CAREER BREAK","ENTER START DATE OF CAREER BREAK",M1916="DEATH IN SERVICE","ENTER DATE OF DEATH",M1916="SWITCH TO PARTNERSHIP","ENTER SWITCH DATE",M1916="SWITCH TO ALPHA","ENTER SWITCH DATE",M1916="NEW JOINER","ENTER EMPLOYMENT START DATE",M1916="OPT IN","ENTER OPT IN DATE",M1916="NEW JOINER / LEAVER","ENTER START DATE AND DOL",M1916="NEW JOINER / OPT OUT","ENTER START DATE AND DATE OF OPT OUT",M1916="NEW JOINER / PARTNERSHIP","ENTER START DATE AND DATE OF SWITCH TO PARTNERSHIP",M1916="LEAVER FROM CAREER BREAK","ENTER DOL",M1916="LEAVER FROM OPT OUT","ENTER DOL",M1916="LEAVER FROM PARTNERSHIP","ENTER DOL",M1916="RETURN FROM CAREER BREAK","ENTER RETURN BACK DATE",M1916="INVALID COMBINATION","REVIEW INPUT",M1916="AWAITING INPUT","AWAITING INPUT",M1916="CONTINUOUS OPT OUT","",M1916="CONTINUOUS CAREER BREAK","",M1916="CONTINUOUS PARTNERSHIP","")</f>
        <v>AWAITING INPUT</v>
      </c>
      <c r="S1916" s="11" t="str">
        <f t="shared" si="91"/>
        <v/>
      </c>
    </row>
    <row r="1917" spans="1:19" ht="20.25" x14ac:dyDescent="0.25">
      <c r="A1917" s="46"/>
      <c r="B1917" s="46"/>
      <c r="C1917" s="46"/>
      <c r="D1917" s="46"/>
      <c r="E1917" s="46"/>
      <c r="F1917" s="46"/>
      <c r="G1917" s="46"/>
      <c r="H1917" s="46"/>
      <c r="J1917" s="16"/>
      <c r="K1917" s="16"/>
      <c r="L1917" s="16"/>
      <c r="M1917" s="11" t="str">
        <f t="shared" si="93"/>
        <v>AWAITING INPUT</v>
      </c>
      <c r="O1917" s="15"/>
      <c r="P1917" s="13" t="str">
        <f t="shared" si="92"/>
        <v>←</v>
      </c>
      <c r="Q1917" s="7" t="str" cm="1">
        <f t="array" ref="Q1917">_xlfn.IFS(M1917="ACTIVE","",M1917="LEAVER","ENTER DOL",M1917="LEAVER @ 31/03","ENTER DOL",M1917="OPT OUT","ENTER OPT OUT DATE",M1917="CAREER BREAK","ENTER START DATE OF CAREER BREAK",M1917="DEATH IN SERVICE","ENTER DATE OF DEATH",M1917="SWITCH TO PARTNERSHIP","ENTER SWITCH DATE",M1917="SWITCH TO ALPHA","ENTER SWITCH DATE",M1917="NEW JOINER","ENTER EMPLOYMENT START DATE",M1917="OPT IN","ENTER OPT IN DATE",M1917="NEW JOINER / LEAVER","ENTER START DATE AND DOL",M1917="NEW JOINER / OPT OUT","ENTER START DATE AND DATE OF OPT OUT",M1917="NEW JOINER / PARTNERSHIP","ENTER START DATE AND DATE OF SWITCH TO PARTNERSHIP",M1917="LEAVER FROM CAREER BREAK","ENTER DOL",M1917="LEAVER FROM OPT OUT","ENTER DOL",M1917="LEAVER FROM PARTNERSHIP","ENTER DOL",M1917="RETURN FROM CAREER BREAK","ENTER RETURN BACK DATE",M1917="INVALID COMBINATION","REVIEW INPUT",M1917="AWAITING INPUT","AWAITING INPUT",M1917="CONTINUOUS OPT OUT","",M1917="CONTINUOUS CAREER BREAK","",M1917="CONTINUOUS PARTNERSHIP","")</f>
        <v>AWAITING INPUT</v>
      </c>
      <c r="S1917" s="11" t="str">
        <f t="shared" si="91"/>
        <v/>
      </c>
    </row>
    <row r="1918" spans="1:19" ht="20.25" x14ac:dyDescent="0.25">
      <c r="A1918" s="46"/>
      <c r="B1918" s="46"/>
      <c r="C1918" s="46"/>
      <c r="D1918" s="46"/>
      <c r="E1918" s="46"/>
      <c r="F1918" s="46"/>
      <c r="G1918" s="46"/>
      <c r="H1918" s="46"/>
      <c r="J1918" s="16"/>
      <c r="K1918" s="16"/>
      <c r="L1918" s="16"/>
      <c r="M1918" s="11" t="str">
        <f t="shared" si="93"/>
        <v>AWAITING INPUT</v>
      </c>
      <c r="O1918" s="15"/>
      <c r="P1918" s="13" t="str">
        <f t="shared" si="92"/>
        <v>←</v>
      </c>
      <c r="Q1918" s="7" t="str" cm="1">
        <f t="array" ref="Q1918">_xlfn.IFS(M1918="ACTIVE","",M1918="LEAVER","ENTER DOL",M1918="LEAVER @ 31/03","ENTER DOL",M1918="OPT OUT","ENTER OPT OUT DATE",M1918="CAREER BREAK","ENTER START DATE OF CAREER BREAK",M1918="DEATH IN SERVICE","ENTER DATE OF DEATH",M1918="SWITCH TO PARTNERSHIP","ENTER SWITCH DATE",M1918="SWITCH TO ALPHA","ENTER SWITCH DATE",M1918="NEW JOINER","ENTER EMPLOYMENT START DATE",M1918="OPT IN","ENTER OPT IN DATE",M1918="NEW JOINER / LEAVER","ENTER START DATE AND DOL",M1918="NEW JOINER / OPT OUT","ENTER START DATE AND DATE OF OPT OUT",M1918="NEW JOINER / PARTNERSHIP","ENTER START DATE AND DATE OF SWITCH TO PARTNERSHIP",M1918="LEAVER FROM CAREER BREAK","ENTER DOL",M1918="LEAVER FROM OPT OUT","ENTER DOL",M1918="LEAVER FROM PARTNERSHIP","ENTER DOL",M1918="RETURN FROM CAREER BREAK","ENTER RETURN BACK DATE",M1918="INVALID COMBINATION","REVIEW INPUT",M1918="AWAITING INPUT","AWAITING INPUT",M1918="CONTINUOUS OPT OUT","",M1918="CONTINUOUS CAREER BREAK","",M1918="CONTINUOUS PARTNERSHIP","")</f>
        <v>AWAITING INPUT</v>
      </c>
      <c r="S1918" s="11" t="str">
        <f t="shared" si="91"/>
        <v/>
      </c>
    </row>
    <row r="1919" spans="1:19" ht="20.25" x14ac:dyDescent="0.25">
      <c r="A1919" s="46"/>
      <c r="B1919" s="46"/>
      <c r="C1919" s="46"/>
      <c r="D1919" s="46"/>
      <c r="E1919" s="46"/>
      <c r="F1919" s="46"/>
      <c r="G1919" s="46"/>
      <c r="H1919" s="46"/>
      <c r="J1919" s="16"/>
      <c r="K1919" s="16"/>
      <c r="L1919" s="16"/>
      <c r="M1919" s="11" t="str">
        <f t="shared" si="93"/>
        <v>AWAITING INPUT</v>
      </c>
      <c r="O1919" s="15"/>
      <c r="P1919" s="13" t="str">
        <f t="shared" si="92"/>
        <v>←</v>
      </c>
      <c r="Q1919" s="7" t="str" cm="1">
        <f t="array" ref="Q1919">_xlfn.IFS(M1919="ACTIVE","",M1919="LEAVER","ENTER DOL",M1919="LEAVER @ 31/03","ENTER DOL",M1919="OPT OUT","ENTER OPT OUT DATE",M1919="CAREER BREAK","ENTER START DATE OF CAREER BREAK",M1919="DEATH IN SERVICE","ENTER DATE OF DEATH",M1919="SWITCH TO PARTNERSHIP","ENTER SWITCH DATE",M1919="SWITCH TO ALPHA","ENTER SWITCH DATE",M1919="NEW JOINER","ENTER EMPLOYMENT START DATE",M1919="OPT IN","ENTER OPT IN DATE",M1919="NEW JOINER / LEAVER","ENTER START DATE AND DOL",M1919="NEW JOINER / OPT OUT","ENTER START DATE AND DATE OF OPT OUT",M1919="NEW JOINER / PARTNERSHIP","ENTER START DATE AND DATE OF SWITCH TO PARTNERSHIP",M1919="LEAVER FROM CAREER BREAK","ENTER DOL",M1919="LEAVER FROM OPT OUT","ENTER DOL",M1919="LEAVER FROM PARTNERSHIP","ENTER DOL",M1919="RETURN FROM CAREER BREAK","ENTER RETURN BACK DATE",M1919="INVALID COMBINATION","REVIEW INPUT",M1919="AWAITING INPUT","AWAITING INPUT",M1919="CONTINUOUS OPT OUT","",M1919="CONTINUOUS CAREER BREAK","",M1919="CONTINUOUS PARTNERSHIP","")</f>
        <v>AWAITING INPUT</v>
      </c>
      <c r="S1919" s="11" t="str">
        <f t="shared" si="91"/>
        <v/>
      </c>
    </row>
    <row r="1920" spans="1:19" ht="20.25" x14ac:dyDescent="0.25">
      <c r="A1920" s="46"/>
      <c r="B1920" s="46"/>
      <c r="C1920" s="46"/>
      <c r="D1920" s="46"/>
      <c r="E1920" s="46"/>
      <c r="F1920" s="46"/>
      <c r="G1920" s="46"/>
      <c r="H1920" s="46"/>
      <c r="J1920" s="16"/>
      <c r="K1920" s="16"/>
      <c r="L1920" s="16"/>
      <c r="M1920" s="11" t="str">
        <f t="shared" si="93"/>
        <v>AWAITING INPUT</v>
      </c>
      <c r="O1920" s="15"/>
      <c r="P1920" s="13" t="str">
        <f t="shared" si="92"/>
        <v>←</v>
      </c>
      <c r="Q1920" s="7" t="str" cm="1">
        <f t="array" ref="Q1920">_xlfn.IFS(M1920="ACTIVE","",M1920="LEAVER","ENTER DOL",M1920="LEAVER @ 31/03","ENTER DOL",M1920="OPT OUT","ENTER OPT OUT DATE",M1920="CAREER BREAK","ENTER START DATE OF CAREER BREAK",M1920="DEATH IN SERVICE","ENTER DATE OF DEATH",M1920="SWITCH TO PARTNERSHIP","ENTER SWITCH DATE",M1920="SWITCH TO ALPHA","ENTER SWITCH DATE",M1920="NEW JOINER","ENTER EMPLOYMENT START DATE",M1920="OPT IN","ENTER OPT IN DATE",M1920="NEW JOINER / LEAVER","ENTER START DATE AND DOL",M1920="NEW JOINER / OPT OUT","ENTER START DATE AND DATE OF OPT OUT",M1920="NEW JOINER / PARTNERSHIP","ENTER START DATE AND DATE OF SWITCH TO PARTNERSHIP",M1920="LEAVER FROM CAREER BREAK","ENTER DOL",M1920="LEAVER FROM OPT OUT","ENTER DOL",M1920="LEAVER FROM PARTNERSHIP","ENTER DOL",M1920="RETURN FROM CAREER BREAK","ENTER RETURN BACK DATE",M1920="INVALID COMBINATION","REVIEW INPUT",M1920="AWAITING INPUT","AWAITING INPUT",M1920="CONTINUOUS OPT OUT","",M1920="CONTINUOUS CAREER BREAK","",M1920="CONTINUOUS PARTNERSHIP","")</f>
        <v>AWAITING INPUT</v>
      </c>
      <c r="S1920" s="11" t="str">
        <f t="shared" si="91"/>
        <v/>
      </c>
    </row>
    <row r="1921" spans="1:19" ht="20.25" x14ac:dyDescent="0.25">
      <c r="A1921" s="46"/>
      <c r="B1921" s="46"/>
      <c r="C1921" s="46"/>
      <c r="D1921" s="46"/>
      <c r="E1921" s="46"/>
      <c r="F1921" s="46"/>
      <c r="G1921" s="46"/>
      <c r="H1921" s="46"/>
      <c r="J1921" s="16"/>
      <c r="K1921" s="16"/>
      <c r="L1921" s="16"/>
      <c r="M1921" s="11" t="str">
        <f t="shared" si="93"/>
        <v>AWAITING INPUT</v>
      </c>
      <c r="O1921" s="15"/>
      <c r="P1921" s="13" t="str">
        <f t="shared" si="92"/>
        <v>←</v>
      </c>
      <c r="Q1921" s="7" t="str" cm="1">
        <f t="array" ref="Q1921">_xlfn.IFS(M1921="ACTIVE","",M1921="LEAVER","ENTER DOL",M1921="LEAVER @ 31/03","ENTER DOL",M1921="OPT OUT","ENTER OPT OUT DATE",M1921="CAREER BREAK","ENTER START DATE OF CAREER BREAK",M1921="DEATH IN SERVICE","ENTER DATE OF DEATH",M1921="SWITCH TO PARTNERSHIP","ENTER SWITCH DATE",M1921="SWITCH TO ALPHA","ENTER SWITCH DATE",M1921="NEW JOINER","ENTER EMPLOYMENT START DATE",M1921="OPT IN","ENTER OPT IN DATE",M1921="NEW JOINER / LEAVER","ENTER START DATE AND DOL",M1921="NEW JOINER / OPT OUT","ENTER START DATE AND DATE OF OPT OUT",M1921="NEW JOINER / PARTNERSHIP","ENTER START DATE AND DATE OF SWITCH TO PARTNERSHIP",M1921="LEAVER FROM CAREER BREAK","ENTER DOL",M1921="LEAVER FROM OPT OUT","ENTER DOL",M1921="LEAVER FROM PARTNERSHIP","ENTER DOL",M1921="RETURN FROM CAREER BREAK","ENTER RETURN BACK DATE",M1921="INVALID COMBINATION","REVIEW INPUT",M1921="AWAITING INPUT","AWAITING INPUT",M1921="CONTINUOUS OPT OUT","",M1921="CONTINUOUS CAREER BREAK","",M1921="CONTINUOUS PARTNERSHIP","")</f>
        <v>AWAITING INPUT</v>
      </c>
      <c r="S1921" s="11" t="str">
        <f t="shared" si="91"/>
        <v/>
      </c>
    </row>
    <row r="1922" spans="1:19" ht="20.25" x14ac:dyDescent="0.25">
      <c r="A1922" s="46"/>
      <c r="B1922" s="46"/>
      <c r="C1922" s="46"/>
      <c r="D1922" s="46"/>
      <c r="E1922" s="46"/>
      <c r="F1922" s="46"/>
      <c r="G1922" s="46"/>
      <c r="H1922" s="46"/>
      <c r="J1922" s="16"/>
      <c r="K1922" s="16"/>
      <c r="L1922" s="16"/>
      <c r="M1922" s="11" t="str">
        <f t="shared" si="93"/>
        <v>AWAITING INPUT</v>
      </c>
      <c r="O1922" s="15"/>
      <c r="P1922" s="13" t="str">
        <f t="shared" si="92"/>
        <v>←</v>
      </c>
      <c r="Q1922" s="7" t="str" cm="1">
        <f t="array" ref="Q1922">_xlfn.IFS(M1922="ACTIVE","",M1922="LEAVER","ENTER DOL",M1922="LEAVER @ 31/03","ENTER DOL",M1922="OPT OUT","ENTER OPT OUT DATE",M1922="CAREER BREAK","ENTER START DATE OF CAREER BREAK",M1922="DEATH IN SERVICE","ENTER DATE OF DEATH",M1922="SWITCH TO PARTNERSHIP","ENTER SWITCH DATE",M1922="SWITCH TO ALPHA","ENTER SWITCH DATE",M1922="NEW JOINER","ENTER EMPLOYMENT START DATE",M1922="OPT IN","ENTER OPT IN DATE",M1922="NEW JOINER / LEAVER","ENTER START DATE AND DOL",M1922="NEW JOINER / OPT OUT","ENTER START DATE AND DATE OF OPT OUT",M1922="NEW JOINER / PARTNERSHIP","ENTER START DATE AND DATE OF SWITCH TO PARTNERSHIP",M1922="LEAVER FROM CAREER BREAK","ENTER DOL",M1922="LEAVER FROM OPT OUT","ENTER DOL",M1922="LEAVER FROM PARTNERSHIP","ENTER DOL",M1922="RETURN FROM CAREER BREAK","ENTER RETURN BACK DATE",M1922="INVALID COMBINATION","REVIEW INPUT",M1922="AWAITING INPUT","AWAITING INPUT",M1922="CONTINUOUS OPT OUT","",M1922="CONTINUOUS CAREER BREAK","",M1922="CONTINUOUS PARTNERSHIP","")</f>
        <v>AWAITING INPUT</v>
      </c>
      <c r="S1922" s="11" t="str">
        <f t="shared" si="91"/>
        <v/>
      </c>
    </row>
    <row r="1923" spans="1:19" ht="20.25" x14ac:dyDescent="0.25">
      <c r="A1923" s="46"/>
      <c r="B1923" s="46"/>
      <c r="C1923" s="46"/>
      <c r="D1923" s="46"/>
      <c r="E1923" s="46"/>
      <c r="F1923" s="46"/>
      <c r="G1923" s="46"/>
      <c r="H1923" s="46"/>
      <c r="J1923" s="16"/>
      <c r="K1923" s="16"/>
      <c r="L1923" s="16"/>
      <c r="M1923" s="11" t="str">
        <f t="shared" si="93"/>
        <v>AWAITING INPUT</v>
      </c>
      <c r="O1923" s="15"/>
      <c r="P1923" s="13" t="str">
        <f t="shared" si="92"/>
        <v>←</v>
      </c>
      <c r="Q1923" s="7" t="str" cm="1">
        <f t="array" ref="Q1923">_xlfn.IFS(M1923="ACTIVE","",M1923="LEAVER","ENTER DOL",M1923="LEAVER @ 31/03","ENTER DOL",M1923="OPT OUT","ENTER OPT OUT DATE",M1923="CAREER BREAK","ENTER START DATE OF CAREER BREAK",M1923="DEATH IN SERVICE","ENTER DATE OF DEATH",M1923="SWITCH TO PARTNERSHIP","ENTER SWITCH DATE",M1923="SWITCH TO ALPHA","ENTER SWITCH DATE",M1923="NEW JOINER","ENTER EMPLOYMENT START DATE",M1923="OPT IN","ENTER OPT IN DATE",M1923="NEW JOINER / LEAVER","ENTER START DATE AND DOL",M1923="NEW JOINER / OPT OUT","ENTER START DATE AND DATE OF OPT OUT",M1923="NEW JOINER / PARTNERSHIP","ENTER START DATE AND DATE OF SWITCH TO PARTNERSHIP",M1923="LEAVER FROM CAREER BREAK","ENTER DOL",M1923="LEAVER FROM OPT OUT","ENTER DOL",M1923="LEAVER FROM PARTNERSHIP","ENTER DOL",M1923="RETURN FROM CAREER BREAK","ENTER RETURN BACK DATE",M1923="INVALID COMBINATION","REVIEW INPUT",M1923="AWAITING INPUT","AWAITING INPUT",M1923="CONTINUOUS OPT OUT","",M1923="CONTINUOUS CAREER BREAK","",M1923="CONTINUOUS PARTNERSHIP","")</f>
        <v>AWAITING INPUT</v>
      </c>
      <c r="S1923" s="11" t="str">
        <f t="shared" si="91"/>
        <v/>
      </c>
    </row>
    <row r="1924" spans="1:19" ht="20.25" x14ac:dyDescent="0.25">
      <c r="A1924" s="46"/>
      <c r="B1924" s="46"/>
      <c r="C1924" s="46"/>
      <c r="D1924" s="46"/>
      <c r="E1924" s="46"/>
      <c r="F1924" s="46"/>
      <c r="G1924" s="46"/>
      <c r="H1924" s="46"/>
      <c r="J1924" s="16"/>
      <c r="K1924" s="16"/>
      <c r="L1924" s="16"/>
      <c r="M1924" s="11" t="str">
        <f t="shared" si="93"/>
        <v>AWAITING INPUT</v>
      </c>
      <c r="O1924" s="15"/>
      <c r="P1924" s="13" t="str">
        <f t="shared" si="92"/>
        <v>←</v>
      </c>
      <c r="Q1924" s="7" t="str" cm="1">
        <f t="array" ref="Q1924">_xlfn.IFS(M1924="ACTIVE","",M1924="LEAVER","ENTER DOL",M1924="LEAVER @ 31/03","ENTER DOL",M1924="OPT OUT","ENTER OPT OUT DATE",M1924="CAREER BREAK","ENTER START DATE OF CAREER BREAK",M1924="DEATH IN SERVICE","ENTER DATE OF DEATH",M1924="SWITCH TO PARTNERSHIP","ENTER SWITCH DATE",M1924="SWITCH TO ALPHA","ENTER SWITCH DATE",M1924="NEW JOINER","ENTER EMPLOYMENT START DATE",M1924="OPT IN","ENTER OPT IN DATE",M1924="NEW JOINER / LEAVER","ENTER START DATE AND DOL",M1924="NEW JOINER / OPT OUT","ENTER START DATE AND DATE OF OPT OUT",M1924="NEW JOINER / PARTNERSHIP","ENTER START DATE AND DATE OF SWITCH TO PARTNERSHIP",M1924="LEAVER FROM CAREER BREAK","ENTER DOL",M1924="LEAVER FROM OPT OUT","ENTER DOL",M1924="LEAVER FROM PARTNERSHIP","ENTER DOL",M1924="RETURN FROM CAREER BREAK","ENTER RETURN BACK DATE",M1924="INVALID COMBINATION","REVIEW INPUT",M1924="AWAITING INPUT","AWAITING INPUT",M1924="CONTINUOUS OPT OUT","",M1924="CONTINUOUS CAREER BREAK","",M1924="CONTINUOUS PARTNERSHIP","")</f>
        <v>AWAITING INPUT</v>
      </c>
      <c r="S1924" s="11" t="str">
        <f t="shared" si="91"/>
        <v/>
      </c>
    </row>
    <row r="1925" spans="1:19" ht="20.25" x14ac:dyDescent="0.25">
      <c r="A1925" s="46"/>
      <c r="B1925" s="46"/>
      <c r="C1925" s="46"/>
      <c r="D1925" s="46"/>
      <c r="E1925" s="46"/>
      <c r="F1925" s="46"/>
      <c r="G1925" s="46"/>
      <c r="H1925" s="46"/>
      <c r="J1925" s="16"/>
      <c r="K1925" s="16"/>
      <c r="L1925" s="16"/>
      <c r="M1925" s="11" t="str">
        <f t="shared" si="93"/>
        <v>AWAITING INPUT</v>
      </c>
      <c r="O1925" s="15"/>
      <c r="P1925" s="13" t="str">
        <f t="shared" si="92"/>
        <v>←</v>
      </c>
      <c r="Q1925" s="7" t="str" cm="1">
        <f t="array" ref="Q1925">_xlfn.IFS(M1925="ACTIVE","",M1925="LEAVER","ENTER DOL",M1925="LEAVER @ 31/03","ENTER DOL",M1925="OPT OUT","ENTER OPT OUT DATE",M1925="CAREER BREAK","ENTER START DATE OF CAREER BREAK",M1925="DEATH IN SERVICE","ENTER DATE OF DEATH",M1925="SWITCH TO PARTNERSHIP","ENTER SWITCH DATE",M1925="SWITCH TO ALPHA","ENTER SWITCH DATE",M1925="NEW JOINER","ENTER EMPLOYMENT START DATE",M1925="OPT IN","ENTER OPT IN DATE",M1925="NEW JOINER / LEAVER","ENTER START DATE AND DOL",M1925="NEW JOINER / OPT OUT","ENTER START DATE AND DATE OF OPT OUT",M1925="NEW JOINER / PARTNERSHIP","ENTER START DATE AND DATE OF SWITCH TO PARTNERSHIP",M1925="LEAVER FROM CAREER BREAK","ENTER DOL",M1925="LEAVER FROM OPT OUT","ENTER DOL",M1925="LEAVER FROM PARTNERSHIP","ENTER DOL",M1925="RETURN FROM CAREER BREAK","ENTER RETURN BACK DATE",M1925="INVALID COMBINATION","REVIEW INPUT",M1925="AWAITING INPUT","AWAITING INPUT",M1925="CONTINUOUS OPT OUT","",M1925="CONTINUOUS CAREER BREAK","",M1925="CONTINUOUS PARTNERSHIP","")</f>
        <v>AWAITING INPUT</v>
      </c>
      <c r="S1925" s="11" t="str">
        <f t="shared" si="91"/>
        <v/>
      </c>
    </row>
    <row r="1926" spans="1:19" ht="20.25" x14ac:dyDescent="0.25">
      <c r="A1926" s="46"/>
      <c r="B1926" s="46"/>
      <c r="C1926" s="46"/>
      <c r="D1926" s="46"/>
      <c r="E1926" s="46"/>
      <c r="F1926" s="46"/>
      <c r="G1926" s="46"/>
      <c r="H1926" s="46"/>
      <c r="J1926" s="16"/>
      <c r="K1926" s="16"/>
      <c r="L1926" s="16"/>
      <c r="M1926" s="11" t="str">
        <f t="shared" si="93"/>
        <v>AWAITING INPUT</v>
      </c>
      <c r="O1926" s="15"/>
      <c r="P1926" s="13" t="str">
        <f t="shared" si="92"/>
        <v>←</v>
      </c>
      <c r="Q1926" s="7" t="str" cm="1">
        <f t="array" ref="Q1926">_xlfn.IFS(M1926="ACTIVE","",M1926="LEAVER","ENTER DOL",M1926="LEAVER @ 31/03","ENTER DOL",M1926="OPT OUT","ENTER OPT OUT DATE",M1926="CAREER BREAK","ENTER START DATE OF CAREER BREAK",M1926="DEATH IN SERVICE","ENTER DATE OF DEATH",M1926="SWITCH TO PARTNERSHIP","ENTER SWITCH DATE",M1926="SWITCH TO ALPHA","ENTER SWITCH DATE",M1926="NEW JOINER","ENTER EMPLOYMENT START DATE",M1926="OPT IN","ENTER OPT IN DATE",M1926="NEW JOINER / LEAVER","ENTER START DATE AND DOL",M1926="NEW JOINER / OPT OUT","ENTER START DATE AND DATE OF OPT OUT",M1926="NEW JOINER / PARTNERSHIP","ENTER START DATE AND DATE OF SWITCH TO PARTNERSHIP",M1926="LEAVER FROM CAREER BREAK","ENTER DOL",M1926="LEAVER FROM OPT OUT","ENTER DOL",M1926="LEAVER FROM PARTNERSHIP","ENTER DOL",M1926="RETURN FROM CAREER BREAK","ENTER RETURN BACK DATE",M1926="INVALID COMBINATION","REVIEW INPUT",M1926="AWAITING INPUT","AWAITING INPUT",M1926="CONTINUOUS OPT OUT","",M1926="CONTINUOUS CAREER BREAK","",M1926="CONTINUOUS PARTNERSHIP","")</f>
        <v>AWAITING INPUT</v>
      </c>
      <c r="S1926" s="11" t="str">
        <f t="shared" si="91"/>
        <v/>
      </c>
    </row>
    <row r="1927" spans="1:19" ht="20.25" x14ac:dyDescent="0.25">
      <c r="A1927" s="46"/>
      <c r="B1927" s="46"/>
      <c r="C1927" s="46"/>
      <c r="D1927" s="46"/>
      <c r="E1927" s="46"/>
      <c r="F1927" s="46"/>
      <c r="G1927" s="46"/>
      <c r="H1927" s="46"/>
      <c r="J1927" s="16"/>
      <c r="K1927" s="16"/>
      <c r="L1927" s="16"/>
      <c r="M1927" s="11" t="str">
        <f t="shared" si="93"/>
        <v>AWAITING INPUT</v>
      </c>
      <c r="O1927" s="15"/>
      <c r="P1927" s="13" t="str">
        <f t="shared" si="92"/>
        <v>←</v>
      </c>
      <c r="Q1927" s="7" t="str" cm="1">
        <f t="array" ref="Q1927">_xlfn.IFS(M1927="ACTIVE","",M1927="LEAVER","ENTER DOL",M1927="LEAVER @ 31/03","ENTER DOL",M1927="OPT OUT","ENTER OPT OUT DATE",M1927="CAREER BREAK","ENTER START DATE OF CAREER BREAK",M1927="DEATH IN SERVICE","ENTER DATE OF DEATH",M1927="SWITCH TO PARTNERSHIP","ENTER SWITCH DATE",M1927="SWITCH TO ALPHA","ENTER SWITCH DATE",M1927="NEW JOINER","ENTER EMPLOYMENT START DATE",M1927="OPT IN","ENTER OPT IN DATE",M1927="NEW JOINER / LEAVER","ENTER START DATE AND DOL",M1927="NEW JOINER / OPT OUT","ENTER START DATE AND DATE OF OPT OUT",M1927="NEW JOINER / PARTNERSHIP","ENTER START DATE AND DATE OF SWITCH TO PARTNERSHIP",M1927="LEAVER FROM CAREER BREAK","ENTER DOL",M1927="LEAVER FROM OPT OUT","ENTER DOL",M1927="LEAVER FROM PARTNERSHIP","ENTER DOL",M1927="RETURN FROM CAREER BREAK","ENTER RETURN BACK DATE",M1927="INVALID COMBINATION","REVIEW INPUT",M1927="AWAITING INPUT","AWAITING INPUT",M1927="CONTINUOUS OPT OUT","",M1927="CONTINUOUS CAREER BREAK","",M1927="CONTINUOUS PARTNERSHIP","")</f>
        <v>AWAITING INPUT</v>
      </c>
      <c r="S1927" s="11" t="str">
        <f t="shared" si="91"/>
        <v/>
      </c>
    </row>
    <row r="1928" spans="1:19" ht="20.25" x14ac:dyDescent="0.25">
      <c r="A1928" s="46"/>
      <c r="B1928" s="46"/>
      <c r="C1928" s="46"/>
      <c r="D1928" s="46"/>
      <c r="E1928" s="46"/>
      <c r="F1928" s="46"/>
      <c r="G1928" s="46"/>
      <c r="H1928" s="46"/>
      <c r="J1928" s="16"/>
      <c r="K1928" s="16"/>
      <c r="L1928" s="16"/>
      <c r="M1928" s="11" t="str">
        <f t="shared" si="93"/>
        <v>AWAITING INPUT</v>
      </c>
      <c r="O1928" s="15"/>
      <c r="P1928" s="13" t="str">
        <f t="shared" si="92"/>
        <v>←</v>
      </c>
      <c r="Q1928" s="7" t="str" cm="1">
        <f t="array" ref="Q1928">_xlfn.IFS(M1928="ACTIVE","",M1928="LEAVER","ENTER DOL",M1928="LEAVER @ 31/03","ENTER DOL",M1928="OPT OUT","ENTER OPT OUT DATE",M1928="CAREER BREAK","ENTER START DATE OF CAREER BREAK",M1928="DEATH IN SERVICE","ENTER DATE OF DEATH",M1928="SWITCH TO PARTNERSHIP","ENTER SWITCH DATE",M1928="SWITCH TO ALPHA","ENTER SWITCH DATE",M1928="NEW JOINER","ENTER EMPLOYMENT START DATE",M1928="OPT IN","ENTER OPT IN DATE",M1928="NEW JOINER / LEAVER","ENTER START DATE AND DOL",M1928="NEW JOINER / OPT OUT","ENTER START DATE AND DATE OF OPT OUT",M1928="NEW JOINER / PARTNERSHIP","ENTER START DATE AND DATE OF SWITCH TO PARTNERSHIP",M1928="LEAVER FROM CAREER BREAK","ENTER DOL",M1928="LEAVER FROM OPT OUT","ENTER DOL",M1928="LEAVER FROM PARTNERSHIP","ENTER DOL",M1928="RETURN FROM CAREER BREAK","ENTER RETURN BACK DATE",M1928="INVALID COMBINATION","REVIEW INPUT",M1928="AWAITING INPUT","AWAITING INPUT",M1928="CONTINUOUS OPT OUT","",M1928="CONTINUOUS CAREER BREAK","",M1928="CONTINUOUS PARTNERSHIP","")</f>
        <v>AWAITING INPUT</v>
      </c>
      <c r="S1928" s="11" t="str">
        <f t="shared" si="91"/>
        <v/>
      </c>
    </row>
    <row r="1929" spans="1:19" ht="20.25" x14ac:dyDescent="0.25">
      <c r="A1929" s="46"/>
      <c r="B1929" s="46"/>
      <c r="C1929" s="46"/>
      <c r="D1929" s="46"/>
      <c r="E1929" s="46"/>
      <c r="F1929" s="46"/>
      <c r="G1929" s="46"/>
      <c r="H1929" s="46"/>
      <c r="J1929" s="16"/>
      <c r="K1929" s="16"/>
      <c r="L1929" s="16"/>
      <c r="M1929" s="11" t="str">
        <f t="shared" si="93"/>
        <v>AWAITING INPUT</v>
      </c>
      <c r="O1929" s="15"/>
      <c r="P1929" s="13" t="str">
        <f t="shared" si="92"/>
        <v>←</v>
      </c>
      <c r="Q1929" s="7" t="str" cm="1">
        <f t="array" ref="Q1929">_xlfn.IFS(M1929="ACTIVE","",M1929="LEAVER","ENTER DOL",M1929="LEAVER @ 31/03","ENTER DOL",M1929="OPT OUT","ENTER OPT OUT DATE",M1929="CAREER BREAK","ENTER START DATE OF CAREER BREAK",M1929="DEATH IN SERVICE","ENTER DATE OF DEATH",M1929="SWITCH TO PARTNERSHIP","ENTER SWITCH DATE",M1929="SWITCH TO ALPHA","ENTER SWITCH DATE",M1929="NEW JOINER","ENTER EMPLOYMENT START DATE",M1929="OPT IN","ENTER OPT IN DATE",M1929="NEW JOINER / LEAVER","ENTER START DATE AND DOL",M1929="NEW JOINER / OPT OUT","ENTER START DATE AND DATE OF OPT OUT",M1929="NEW JOINER / PARTNERSHIP","ENTER START DATE AND DATE OF SWITCH TO PARTNERSHIP",M1929="LEAVER FROM CAREER BREAK","ENTER DOL",M1929="LEAVER FROM OPT OUT","ENTER DOL",M1929="LEAVER FROM PARTNERSHIP","ENTER DOL",M1929="RETURN FROM CAREER BREAK","ENTER RETURN BACK DATE",M1929="INVALID COMBINATION","REVIEW INPUT",M1929="AWAITING INPUT","AWAITING INPUT",M1929="CONTINUOUS OPT OUT","",M1929="CONTINUOUS CAREER BREAK","",M1929="CONTINUOUS PARTNERSHIP","")</f>
        <v>AWAITING INPUT</v>
      </c>
      <c r="S1929" s="11" t="str">
        <f t="shared" ref="S1929:S1992" si="94">IF(AND($J1929="ACTIVE",$K1929="ACTIVE"),"A -&gt; A",IF(AND($J1929="INACTIVE",$K1929="ACTIVE"),"I -&gt; A",IF(AND($J1929="ACTIVE",$K1929="INACTIVE"),"A -&gt; I",IF(AND($J1929="INACTIVE",$K1929="INACTIVE"),"I -&gt; I",""))))</f>
        <v/>
      </c>
    </row>
    <row r="1930" spans="1:19" ht="20.25" x14ac:dyDescent="0.25">
      <c r="A1930" s="46"/>
      <c r="B1930" s="46"/>
      <c r="C1930" s="46"/>
      <c r="D1930" s="46"/>
      <c r="E1930" s="46"/>
      <c r="F1930" s="46"/>
      <c r="G1930" s="46"/>
      <c r="H1930" s="46"/>
      <c r="J1930" s="16"/>
      <c r="K1930" s="16"/>
      <c r="L1930" s="16"/>
      <c r="M1930" s="11" t="str">
        <f t="shared" si="93"/>
        <v>AWAITING INPUT</v>
      </c>
      <c r="O1930" s="15"/>
      <c r="P1930" s="13" t="str">
        <f t="shared" si="92"/>
        <v>←</v>
      </c>
      <c r="Q1930" s="7" t="str" cm="1">
        <f t="array" ref="Q1930">_xlfn.IFS(M1930="ACTIVE","",M1930="LEAVER","ENTER DOL",M1930="LEAVER @ 31/03","ENTER DOL",M1930="OPT OUT","ENTER OPT OUT DATE",M1930="CAREER BREAK","ENTER START DATE OF CAREER BREAK",M1930="DEATH IN SERVICE","ENTER DATE OF DEATH",M1930="SWITCH TO PARTNERSHIP","ENTER SWITCH DATE",M1930="SWITCH TO ALPHA","ENTER SWITCH DATE",M1930="NEW JOINER","ENTER EMPLOYMENT START DATE",M1930="OPT IN","ENTER OPT IN DATE",M1930="NEW JOINER / LEAVER","ENTER START DATE AND DOL",M1930="NEW JOINER / OPT OUT","ENTER START DATE AND DATE OF OPT OUT",M1930="NEW JOINER / PARTNERSHIP","ENTER START DATE AND DATE OF SWITCH TO PARTNERSHIP",M1930="LEAVER FROM CAREER BREAK","ENTER DOL",M1930="LEAVER FROM OPT OUT","ENTER DOL",M1930="LEAVER FROM PARTNERSHIP","ENTER DOL",M1930="RETURN FROM CAREER BREAK","ENTER RETURN BACK DATE",M1930="INVALID COMBINATION","REVIEW INPUT",M1930="AWAITING INPUT","AWAITING INPUT",M1930="CONTINUOUS OPT OUT","",M1930="CONTINUOUS CAREER BREAK","",M1930="CONTINUOUS PARTNERSHIP","")</f>
        <v>AWAITING INPUT</v>
      </c>
      <c r="S1930" s="11" t="str">
        <f t="shared" si="94"/>
        <v/>
      </c>
    </row>
    <row r="1931" spans="1:19" ht="20.25" x14ac:dyDescent="0.25">
      <c r="A1931" s="46"/>
      <c r="B1931" s="46"/>
      <c r="C1931" s="46"/>
      <c r="D1931" s="46"/>
      <c r="E1931" s="46"/>
      <c r="F1931" s="46"/>
      <c r="G1931" s="46"/>
      <c r="H1931" s="46"/>
      <c r="J1931" s="16"/>
      <c r="K1931" s="16"/>
      <c r="L1931" s="16"/>
      <c r="M1931" s="11" t="str">
        <f t="shared" si="93"/>
        <v>AWAITING INPUT</v>
      </c>
      <c r="O1931" s="15"/>
      <c r="P1931" s="13" t="str">
        <f t="shared" ref="P1931:P1994" si="95">IF(Q1931&lt;&gt;"","←","")</f>
        <v>←</v>
      </c>
      <c r="Q1931" s="7" t="str" cm="1">
        <f t="array" ref="Q1931">_xlfn.IFS(M1931="ACTIVE","",M1931="LEAVER","ENTER DOL",M1931="LEAVER @ 31/03","ENTER DOL",M1931="OPT OUT","ENTER OPT OUT DATE",M1931="CAREER BREAK","ENTER START DATE OF CAREER BREAK",M1931="DEATH IN SERVICE","ENTER DATE OF DEATH",M1931="SWITCH TO PARTNERSHIP","ENTER SWITCH DATE",M1931="SWITCH TO ALPHA","ENTER SWITCH DATE",M1931="NEW JOINER","ENTER EMPLOYMENT START DATE",M1931="OPT IN","ENTER OPT IN DATE",M1931="NEW JOINER / LEAVER","ENTER START DATE AND DOL",M1931="NEW JOINER / OPT OUT","ENTER START DATE AND DATE OF OPT OUT",M1931="NEW JOINER / PARTNERSHIP","ENTER START DATE AND DATE OF SWITCH TO PARTNERSHIP",M1931="LEAVER FROM CAREER BREAK","ENTER DOL",M1931="LEAVER FROM OPT OUT","ENTER DOL",M1931="LEAVER FROM PARTNERSHIP","ENTER DOL",M1931="RETURN FROM CAREER BREAK","ENTER RETURN BACK DATE",M1931="INVALID COMBINATION","REVIEW INPUT",M1931="AWAITING INPUT","AWAITING INPUT",M1931="CONTINUOUS OPT OUT","",M1931="CONTINUOUS CAREER BREAK","",M1931="CONTINUOUS PARTNERSHIP","")</f>
        <v>AWAITING INPUT</v>
      </c>
      <c r="S1931" s="11" t="str">
        <f t="shared" si="94"/>
        <v/>
      </c>
    </row>
    <row r="1932" spans="1:19" ht="20.25" x14ac:dyDescent="0.25">
      <c r="A1932" s="46"/>
      <c r="B1932" s="46"/>
      <c r="C1932" s="46"/>
      <c r="D1932" s="46"/>
      <c r="E1932" s="46"/>
      <c r="F1932" s="46"/>
      <c r="G1932" s="46"/>
      <c r="H1932" s="46"/>
      <c r="J1932" s="16"/>
      <c r="K1932" s="16"/>
      <c r="L1932" s="16"/>
      <c r="M1932" s="11" t="str">
        <f t="shared" si="93"/>
        <v>AWAITING INPUT</v>
      </c>
      <c r="O1932" s="15"/>
      <c r="P1932" s="13" t="str">
        <f t="shared" si="95"/>
        <v>←</v>
      </c>
      <c r="Q1932" s="7" t="str" cm="1">
        <f t="array" ref="Q1932">_xlfn.IFS(M1932="ACTIVE","",M1932="LEAVER","ENTER DOL",M1932="LEAVER @ 31/03","ENTER DOL",M1932="OPT OUT","ENTER OPT OUT DATE",M1932="CAREER BREAK","ENTER START DATE OF CAREER BREAK",M1932="DEATH IN SERVICE","ENTER DATE OF DEATH",M1932="SWITCH TO PARTNERSHIP","ENTER SWITCH DATE",M1932="SWITCH TO ALPHA","ENTER SWITCH DATE",M1932="NEW JOINER","ENTER EMPLOYMENT START DATE",M1932="OPT IN","ENTER OPT IN DATE",M1932="NEW JOINER / LEAVER","ENTER START DATE AND DOL",M1932="NEW JOINER / OPT OUT","ENTER START DATE AND DATE OF OPT OUT",M1932="NEW JOINER / PARTNERSHIP","ENTER START DATE AND DATE OF SWITCH TO PARTNERSHIP",M1932="LEAVER FROM CAREER BREAK","ENTER DOL",M1932="LEAVER FROM OPT OUT","ENTER DOL",M1932="LEAVER FROM PARTNERSHIP","ENTER DOL",M1932="RETURN FROM CAREER BREAK","ENTER RETURN BACK DATE",M1932="INVALID COMBINATION","REVIEW INPUT",M1932="AWAITING INPUT","AWAITING INPUT",M1932="CONTINUOUS OPT OUT","",M1932="CONTINUOUS CAREER BREAK","",M1932="CONTINUOUS PARTNERSHIP","")</f>
        <v>AWAITING INPUT</v>
      </c>
      <c r="S1932" s="11" t="str">
        <f t="shared" si="94"/>
        <v/>
      </c>
    </row>
    <row r="1933" spans="1:19" ht="20.25" x14ac:dyDescent="0.25">
      <c r="A1933" s="46"/>
      <c r="B1933" s="46"/>
      <c r="C1933" s="46"/>
      <c r="D1933" s="46"/>
      <c r="E1933" s="46"/>
      <c r="F1933" s="46"/>
      <c r="G1933" s="46"/>
      <c r="H1933" s="46"/>
      <c r="J1933" s="16"/>
      <c r="K1933" s="16"/>
      <c r="L1933" s="16"/>
      <c r="M1933" s="11" t="str">
        <f t="shared" si="93"/>
        <v>AWAITING INPUT</v>
      </c>
      <c r="O1933" s="15"/>
      <c r="P1933" s="13" t="str">
        <f t="shared" si="95"/>
        <v>←</v>
      </c>
      <c r="Q1933" s="7" t="str" cm="1">
        <f t="array" ref="Q1933">_xlfn.IFS(M1933="ACTIVE","",M1933="LEAVER","ENTER DOL",M1933="LEAVER @ 31/03","ENTER DOL",M1933="OPT OUT","ENTER OPT OUT DATE",M1933="CAREER BREAK","ENTER START DATE OF CAREER BREAK",M1933="DEATH IN SERVICE","ENTER DATE OF DEATH",M1933="SWITCH TO PARTNERSHIP","ENTER SWITCH DATE",M1933="SWITCH TO ALPHA","ENTER SWITCH DATE",M1933="NEW JOINER","ENTER EMPLOYMENT START DATE",M1933="OPT IN","ENTER OPT IN DATE",M1933="NEW JOINER / LEAVER","ENTER START DATE AND DOL",M1933="NEW JOINER / OPT OUT","ENTER START DATE AND DATE OF OPT OUT",M1933="NEW JOINER / PARTNERSHIP","ENTER START DATE AND DATE OF SWITCH TO PARTNERSHIP",M1933="LEAVER FROM CAREER BREAK","ENTER DOL",M1933="LEAVER FROM OPT OUT","ENTER DOL",M1933="LEAVER FROM PARTNERSHIP","ENTER DOL",M1933="RETURN FROM CAREER BREAK","ENTER RETURN BACK DATE",M1933="INVALID COMBINATION","REVIEW INPUT",M1933="AWAITING INPUT","AWAITING INPUT",M1933="CONTINUOUS OPT OUT","",M1933="CONTINUOUS CAREER BREAK","",M1933="CONTINUOUS PARTNERSHIP","")</f>
        <v>AWAITING INPUT</v>
      </c>
      <c r="S1933" s="11" t="str">
        <f t="shared" si="94"/>
        <v/>
      </c>
    </row>
    <row r="1934" spans="1:19" ht="20.25" x14ac:dyDescent="0.25">
      <c r="A1934" s="46"/>
      <c r="B1934" s="46"/>
      <c r="C1934" s="46"/>
      <c r="D1934" s="46"/>
      <c r="E1934" s="46"/>
      <c r="F1934" s="46"/>
      <c r="G1934" s="46"/>
      <c r="H1934" s="46"/>
      <c r="J1934" s="16"/>
      <c r="K1934" s="16"/>
      <c r="L1934" s="16"/>
      <c r="M1934" s="11" t="str">
        <f t="shared" si="93"/>
        <v>AWAITING INPUT</v>
      </c>
      <c r="O1934" s="15"/>
      <c r="P1934" s="13" t="str">
        <f t="shared" si="95"/>
        <v>←</v>
      </c>
      <c r="Q1934" s="7" t="str" cm="1">
        <f t="array" ref="Q1934">_xlfn.IFS(M1934="ACTIVE","",M1934="LEAVER","ENTER DOL",M1934="LEAVER @ 31/03","ENTER DOL",M1934="OPT OUT","ENTER OPT OUT DATE",M1934="CAREER BREAK","ENTER START DATE OF CAREER BREAK",M1934="DEATH IN SERVICE","ENTER DATE OF DEATH",M1934="SWITCH TO PARTNERSHIP","ENTER SWITCH DATE",M1934="SWITCH TO ALPHA","ENTER SWITCH DATE",M1934="NEW JOINER","ENTER EMPLOYMENT START DATE",M1934="OPT IN","ENTER OPT IN DATE",M1934="NEW JOINER / LEAVER","ENTER START DATE AND DOL",M1934="NEW JOINER / OPT OUT","ENTER START DATE AND DATE OF OPT OUT",M1934="NEW JOINER / PARTNERSHIP","ENTER START DATE AND DATE OF SWITCH TO PARTNERSHIP",M1934="LEAVER FROM CAREER BREAK","ENTER DOL",M1934="LEAVER FROM OPT OUT","ENTER DOL",M1934="LEAVER FROM PARTNERSHIP","ENTER DOL",M1934="RETURN FROM CAREER BREAK","ENTER RETURN BACK DATE",M1934="INVALID COMBINATION","REVIEW INPUT",M1934="AWAITING INPUT","AWAITING INPUT",M1934="CONTINUOUS OPT OUT","",M1934="CONTINUOUS CAREER BREAK","",M1934="CONTINUOUS PARTNERSHIP","")</f>
        <v>AWAITING INPUT</v>
      </c>
      <c r="S1934" s="11" t="str">
        <f t="shared" si="94"/>
        <v/>
      </c>
    </row>
    <row r="1935" spans="1:19" ht="20.25" x14ac:dyDescent="0.25">
      <c r="A1935" s="46"/>
      <c r="B1935" s="46"/>
      <c r="C1935" s="46"/>
      <c r="D1935" s="46"/>
      <c r="E1935" s="46"/>
      <c r="F1935" s="46"/>
      <c r="G1935" s="46"/>
      <c r="H1935" s="46"/>
      <c r="J1935" s="16"/>
      <c r="K1935" s="16"/>
      <c r="L1935" s="16"/>
      <c r="M1935" s="11" t="str">
        <f t="shared" si="93"/>
        <v>AWAITING INPUT</v>
      </c>
      <c r="O1935" s="15"/>
      <c r="P1935" s="13" t="str">
        <f t="shared" si="95"/>
        <v>←</v>
      </c>
      <c r="Q1935" s="7" t="str" cm="1">
        <f t="array" ref="Q1935">_xlfn.IFS(M1935="ACTIVE","",M1935="LEAVER","ENTER DOL",M1935="LEAVER @ 31/03","ENTER DOL",M1935="OPT OUT","ENTER OPT OUT DATE",M1935="CAREER BREAK","ENTER START DATE OF CAREER BREAK",M1935="DEATH IN SERVICE","ENTER DATE OF DEATH",M1935="SWITCH TO PARTNERSHIP","ENTER SWITCH DATE",M1935="SWITCH TO ALPHA","ENTER SWITCH DATE",M1935="NEW JOINER","ENTER EMPLOYMENT START DATE",M1935="OPT IN","ENTER OPT IN DATE",M1935="NEW JOINER / LEAVER","ENTER START DATE AND DOL",M1935="NEW JOINER / OPT OUT","ENTER START DATE AND DATE OF OPT OUT",M1935="NEW JOINER / PARTNERSHIP","ENTER START DATE AND DATE OF SWITCH TO PARTNERSHIP",M1935="LEAVER FROM CAREER BREAK","ENTER DOL",M1935="LEAVER FROM OPT OUT","ENTER DOL",M1935="LEAVER FROM PARTNERSHIP","ENTER DOL",M1935="RETURN FROM CAREER BREAK","ENTER RETURN BACK DATE",M1935="INVALID COMBINATION","REVIEW INPUT",M1935="AWAITING INPUT","AWAITING INPUT",M1935="CONTINUOUS OPT OUT","",M1935="CONTINUOUS CAREER BREAK","",M1935="CONTINUOUS PARTNERSHIP","")</f>
        <v>AWAITING INPUT</v>
      </c>
      <c r="S1935" s="11" t="str">
        <f t="shared" si="94"/>
        <v/>
      </c>
    </row>
    <row r="1936" spans="1:19" ht="20.25" x14ac:dyDescent="0.25">
      <c r="A1936" s="46"/>
      <c r="B1936" s="46"/>
      <c r="C1936" s="46"/>
      <c r="D1936" s="46"/>
      <c r="E1936" s="46"/>
      <c r="F1936" s="46"/>
      <c r="G1936" s="46"/>
      <c r="H1936" s="46"/>
      <c r="J1936" s="16"/>
      <c r="K1936" s="16"/>
      <c r="L1936" s="16"/>
      <c r="M1936" s="11" t="str">
        <f t="shared" si="93"/>
        <v>AWAITING INPUT</v>
      </c>
      <c r="O1936" s="15"/>
      <c r="P1936" s="13" t="str">
        <f t="shared" si="95"/>
        <v>←</v>
      </c>
      <c r="Q1936" s="7" t="str" cm="1">
        <f t="array" ref="Q1936">_xlfn.IFS(M1936="ACTIVE","",M1936="LEAVER","ENTER DOL",M1936="LEAVER @ 31/03","ENTER DOL",M1936="OPT OUT","ENTER OPT OUT DATE",M1936="CAREER BREAK","ENTER START DATE OF CAREER BREAK",M1936="DEATH IN SERVICE","ENTER DATE OF DEATH",M1936="SWITCH TO PARTNERSHIP","ENTER SWITCH DATE",M1936="SWITCH TO ALPHA","ENTER SWITCH DATE",M1936="NEW JOINER","ENTER EMPLOYMENT START DATE",M1936="OPT IN","ENTER OPT IN DATE",M1936="NEW JOINER / LEAVER","ENTER START DATE AND DOL",M1936="NEW JOINER / OPT OUT","ENTER START DATE AND DATE OF OPT OUT",M1936="NEW JOINER / PARTNERSHIP","ENTER START DATE AND DATE OF SWITCH TO PARTNERSHIP",M1936="LEAVER FROM CAREER BREAK","ENTER DOL",M1936="LEAVER FROM OPT OUT","ENTER DOL",M1936="LEAVER FROM PARTNERSHIP","ENTER DOL",M1936="RETURN FROM CAREER BREAK","ENTER RETURN BACK DATE",M1936="INVALID COMBINATION","REVIEW INPUT",M1936="AWAITING INPUT","AWAITING INPUT",M1936="CONTINUOUS OPT OUT","",M1936="CONTINUOUS CAREER BREAK","",M1936="CONTINUOUS PARTNERSHIP","")</f>
        <v>AWAITING INPUT</v>
      </c>
      <c r="S1936" s="11" t="str">
        <f t="shared" si="94"/>
        <v/>
      </c>
    </row>
    <row r="1937" spans="1:19" ht="20.25" x14ac:dyDescent="0.25">
      <c r="A1937" s="46"/>
      <c r="B1937" s="46"/>
      <c r="C1937" s="46"/>
      <c r="D1937" s="46"/>
      <c r="E1937" s="46"/>
      <c r="F1937" s="46"/>
      <c r="G1937" s="46"/>
      <c r="H1937" s="46"/>
      <c r="J1937" s="16"/>
      <c r="K1937" s="16"/>
      <c r="L1937" s="16"/>
      <c r="M1937" s="11" t="str">
        <f t="shared" si="93"/>
        <v>AWAITING INPUT</v>
      </c>
      <c r="O1937" s="15"/>
      <c r="P1937" s="13" t="str">
        <f t="shared" si="95"/>
        <v>←</v>
      </c>
      <c r="Q1937" s="7" t="str" cm="1">
        <f t="array" ref="Q1937">_xlfn.IFS(M1937="ACTIVE","",M1937="LEAVER","ENTER DOL",M1937="LEAVER @ 31/03","ENTER DOL",M1937="OPT OUT","ENTER OPT OUT DATE",M1937="CAREER BREAK","ENTER START DATE OF CAREER BREAK",M1937="DEATH IN SERVICE","ENTER DATE OF DEATH",M1937="SWITCH TO PARTNERSHIP","ENTER SWITCH DATE",M1937="SWITCH TO ALPHA","ENTER SWITCH DATE",M1937="NEW JOINER","ENTER EMPLOYMENT START DATE",M1937="OPT IN","ENTER OPT IN DATE",M1937="NEW JOINER / LEAVER","ENTER START DATE AND DOL",M1937="NEW JOINER / OPT OUT","ENTER START DATE AND DATE OF OPT OUT",M1937="NEW JOINER / PARTNERSHIP","ENTER START DATE AND DATE OF SWITCH TO PARTNERSHIP",M1937="LEAVER FROM CAREER BREAK","ENTER DOL",M1937="LEAVER FROM OPT OUT","ENTER DOL",M1937="LEAVER FROM PARTNERSHIP","ENTER DOL",M1937="RETURN FROM CAREER BREAK","ENTER RETURN BACK DATE",M1937="INVALID COMBINATION","REVIEW INPUT",M1937="AWAITING INPUT","AWAITING INPUT",M1937="CONTINUOUS OPT OUT","",M1937="CONTINUOUS CAREER BREAK","",M1937="CONTINUOUS PARTNERSHIP","")</f>
        <v>AWAITING INPUT</v>
      </c>
      <c r="S1937" s="11" t="str">
        <f t="shared" si="94"/>
        <v/>
      </c>
    </row>
    <row r="1938" spans="1:19" ht="20.25" x14ac:dyDescent="0.25">
      <c r="A1938" s="46"/>
      <c r="B1938" s="46"/>
      <c r="C1938" s="46"/>
      <c r="D1938" s="46"/>
      <c r="E1938" s="46"/>
      <c r="F1938" s="46"/>
      <c r="G1938" s="46"/>
      <c r="H1938" s="46"/>
      <c r="J1938" s="16"/>
      <c r="K1938" s="16"/>
      <c r="L1938" s="16"/>
      <c r="M1938" s="11" t="str">
        <f t="shared" si="93"/>
        <v>AWAITING INPUT</v>
      </c>
      <c r="O1938" s="15"/>
      <c r="P1938" s="13" t="str">
        <f t="shared" si="95"/>
        <v>←</v>
      </c>
      <c r="Q1938" s="7" t="str" cm="1">
        <f t="array" ref="Q1938">_xlfn.IFS(M1938="ACTIVE","",M1938="LEAVER","ENTER DOL",M1938="LEAVER @ 31/03","ENTER DOL",M1938="OPT OUT","ENTER OPT OUT DATE",M1938="CAREER BREAK","ENTER START DATE OF CAREER BREAK",M1938="DEATH IN SERVICE","ENTER DATE OF DEATH",M1938="SWITCH TO PARTNERSHIP","ENTER SWITCH DATE",M1938="SWITCH TO ALPHA","ENTER SWITCH DATE",M1938="NEW JOINER","ENTER EMPLOYMENT START DATE",M1938="OPT IN","ENTER OPT IN DATE",M1938="NEW JOINER / LEAVER","ENTER START DATE AND DOL",M1938="NEW JOINER / OPT OUT","ENTER START DATE AND DATE OF OPT OUT",M1938="NEW JOINER / PARTNERSHIP","ENTER START DATE AND DATE OF SWITCH TO PARTNERSHIP",M1938="LEAVER FROM CAREER BREAK","ENTER DOL",M1938="LEAVER FROM OPT OUT","ENTER DOL",M1938="LEAVER FROM PARTNERSHIP","ENTER DOL",M1938="RETURN FROM CAREER BREAK","ENTER RETURN BACK DATE",M1938="INVALID COMBINATION","REVIEW INPUT",M1938="AWAITING INPUT","AWAITING INPUT",M1938="CONTINUOUS OPT OUT","",M1938="CONTINUOUS CAREER BREAK","",M1938="CONTINUOUS PARTNERSHIP","")</f>
        <v>AWAITING INPUT</v>
      </c>
      <c r="S1938" s="11" t="str">
        <f t="shared" si="94"/>
        <v/>
      </c>
    </row>
    <row r="1939" spans="1:19" ht="20.25" x14ac:dyDescent="0.25">
      <c r="A1939" s="46"/>
      <c r="B1939" s="46"/>
      <c r="C1939" s="46"/>
      <c r="D1939" s="46"/>
      <c r="E1939" s="46"/>
      <c r="F1939" s="46"/>
      <c r="G1939" s="46"/>
      <c r="H1939" s="46"/>
      <c r="J1939" s="16"/>
      <c r="K1939" s="16"/>
      <c r="L1939" s="16"/>
      <c r="M1939" s="11" t="str">
        <f t="shared" si="93"/>
        <v>AWAITING INPUT</v>
      </c>
      <c r="O1939" s="15"/>
      <c r="P1939" s="13" t="str">
        <f t="shared" si="95"/>
        <v>←</v>
      </c>
      <c r="Q1939" s="7" t="str" cm="1">
        <f t="array" ref="Q1939">_xlfn.IFS(M1939="ACTIVE","",M1939="LEAVER","ENTER DOL",M1939="LEAVER @ 31/03","ENTER DOL",M1939="OPT OUT","ENTER OPT OUT DATE",M1939="CAREER BREAK","ENTER START DATE OF CAREER BREAK",M1939="DEATH IN SERVICE","ENTER DATE OF DEATH",M1939="SWITCH TO PARTNERSHIP","ENTER SWITCH DATE",M1939="SWITCH TO ALPHA","ENTER SWITCH DATE",M1939="NEW JOINER","ENTER EMPLOYMENT START DATE",M1939="OPT IN","ENTER OPT IN DATE",M1939="NEW JOINER / LEAVER","ENTER START DATE AND DOL",M1939="NEW JOINER / OPT OUT","ENTER START DATE AND DATE OF OPT OUT",M1939="NEW JOINER / PARTNERSHIP","ENTER START DATE AND DATE OF SWITCH TO PARTNERSHIP",M1939="LEAVER FROM CAREER BREAK","ENTER DOL",M1939="LEAVER FROM OPT OUT","ENTER DOL",M1939="LEAVER FROM PARTNERSHIP","ENTER DOL",M1939="RETURN FROM CAREER BREAK","ENTER RETURN BACK DATE",M1939="INVALID COMBINATION","REVIEW INPUT",M1939="AWAITING INPUT","AWAITING INPUT",M1939="CONTINUOUS OPT OUT","",M1939="CONTINUOUS CAREER BREAK","",M1939="CONTINUOUS PARTNERSHIP","")</f>
        <v>AWAITING INPUT</v>
      </c>
      <c r="S1939" s="11" t="str">
        <f t="shared" si="94"/>
        <v/>
      </c>
    </row>
    <row r="1940" spans="1:19" ht="20.25" x14ac:dyDescent="0.25">
      <c r="A1940" s="46"/>
      <c r="B1940" s="46"/>
      <c r="C1940" s="46"/>
      <c r="D1940" s="46"/>
      <c r="E1940" s="46"/>
      <c r="F1940" s="46"/>
      <c r="G1940" s="46"/>
      <c r="H1940" s="46"/>
      <c r="J1940" s="16"/>
      <c r="K1940" s="16"/>
      <c r="L1940" s="16"/>
      <c r="M1940" s="11" t="str">
        <f t="shared" si="93"/>
        <v>AWAITING INPUT</v>
      </c>
      <c r="O1940" s="15"/>
      <c r="P1940" s="13" t="str">
        <f t="shared" si="95"/>
        <v>←</v>
      </c>
      <c r="Q1940" s="7" t="str" cm="1">
        <f t="array" ref="Q1940">_xlfn.IFS(M1940="ACTIVE","",M1940="LEAVER","ENTER DOL",M1940="LEAVER @ 31/03","ENTER DOL",M1940="OPT OUT","ENTER OPT OUT DATE",M1940="CAREER BREAK","ENTER START DATE OF CAREER BREAK",M1940="DEATH IN SERVICE","ENTER DATE OF DEATH",M1940="SWITCH TO PARTNERSHIP","ENTER SWITCH DATE",M1940="SWITCH TO ALPHA","ENTER SWITCH DATE",M1940="NEW JOINER","ENTER EMPLOYMENT START DATE",M1940="OPT IN","ENTER OPT IN DATE",M1940="NEW JOINER / LEAVER","ENTER START DATE AND DOL",M1940="NEW JOINER / OPT OUT","ENTER START DATE AND DATE OF OPT OUT",M1940="NEW JOINER / PARTNERSHIP","ENTER START DATE AND DATE OF SWITCH TO PARTNERSHIP",M1940="LEAVER FROM CAREER BREAK","ENTER DOL",M1940="LEAVER FROM OPT OUT","ENTER DOL",M1940="LEAVER FROM PARTNERSHIP","ENTER DOL",M1940="RETURN FROM CAREER BREAK","ENTER RETURN BACK DATE",M1940="INVALID COMBINATION","REVIEW INPUT",M1940="AWAITING INPUT","AWAITING INPUT",M1940="CONTINUOUS OPT OUT","",M1940="CONTINUOUS CAREER BREAK","",M1940="CONTINUOUS PARTNERSHIP","")</f>
        <v>AWAITING INPUT</v>
      </c>
      <c r="S1940" s="11" t="str">
        <f t="shared" si="94"/>
        <v/>
      </c>
    </row>
    <row r="1941" spans="1:19" ht="20.25" x14ac:dyDescent="0.25">
      <c r="A1941" s="46"/>
      <c r="B1941" s="46"/>
      <c r="C1941" s="46"/>
      <c r="D1941" s="46"/>
      <c r="E1941" s="46"/>
      <c r="F1941" s="46"/>
      <c r="G1941" s="46"/>
      <c r="H1941" s="46"/>
      <c r="J1941" s="16"/>
      <c r="K1941" s="16"/>
      <c r="L1941" s="16"/>
      <c r="M1941" s="11" t="str">
        <f t="shared" si="93"/>
        <v>AWAITING INPUT</v>
      </c>
      <c r="O1941" s="15"/>
      <c r="P1941" s="13" t="str">
        <f t="shared" si="95"/>
        <v>←</v>
      </c>
      <c r="Q1941" s="7" t="str" cm="1">
        <f t="array" ref="Q1941">_xlfn.IFS(M1941="ACTIVE","",M1941="LEAVER","ENTER DOL",M1941="LEAVER @ 31/03","ENTER DOL",M1941="OPT OUT","ENTER OPT OUT DATE",M1941="CAREER BREAK","ENTER START DATE OF CAREER BREAK",M1941="DEATH IN SERVICE","ENTER DATE OF DEATH",M1941="SWITCH TO PARTNERSHIP","ENTER SWITCH DATE",M1941="SWITCH TO ALPHA","ENTER SWITCH DATE",M1941="NEW JOINER","ENTER EMPLOYMENT START DATE",M1941="OPT IN","ENTER OPT IN DATE",M1941="NEW JOINER / LEAVER","ENTER START DATE AND DOL",M1941="NEW JOINER / OPT OUT","ENTER START DATE AND DATE OF OPT OUT",M1941="NEW JOINER / PARTNERSHIP","ENTER START DATE AND DATE OF SWITCH TO PARTNERSHIP",M1941="LEAVER FROM CAREER BREAK","ENTER DOL",M1941="LEAVER FROM OPT OUT","ENTER DOL",M1941="LEAVER FROM PARTNERSHIP","ENTER DOL",M1941="RETURN FROM CAREER BREAK","ENTER RETURN BACK DATE",M1941="INVALID COMBINATION","REVIEW INPUT",M1941="AWAITING INPUT","AWAITING INPUT",M1941="CONTINUOUS OPT OUT","",M1941="CONTINUOUS CAREER BREAK","",M1941="CONTINUOUS PARTNERSHIP","")</f>
        <v>AWAITING INPUT</v>
      </c>
      <c r="S1941" s="11" t="str">
        <f t="shared" si="94"/>
        <v/>
      </c>
    </row>
    <row r="1942" spans="1:19" ht="20.25" x14ac:dyDescent="0.25">
      <c r="A1942" s="46"/>
      <c r="B1942" s="46"/>
      <c r="C1942" s="46"/>
      <c r="D1942" s="46"/>
      <c r="E1942" s="46"/>
      <c r="F1942" s="46"/>
      <c r="G1942" s="46"/>
      <c r="H1942" s="46"/>
      <c r="J1942" s="16"/>
      <c r="K1942" s="16"/>
      <c r="L1942" s="16"/>
      <c r="M1942" s="11" t="str">
        <f t="shared" si="93"/>
        <v>AWAITING INPUT</v>
      </c>
      <c r="O1942" s="15"/>
      <c r="P1942" s="13" t="str">
        <f t="shared" si="95"/>
        <v>←</v>
      </c>
      <c r="Q1942" s="7" t="str" cm="1">
        <f t="array" ref="Q1942">_xlfn.IFS(M1942="ACTIVE","",M1942="LEAVER","ENTER DOL",M1942="LEAVER @ 31/03","ENTER DOL",M1942="OPT OUT","ENTER OPT OUT DATE",M1942="CAREER BREAK","ENTER START DATE OF CAREER BREAK",M1942="DEATH IN SERVICE","ENTER DATE OF DEATH",M1942="SWITCH TO PARTNERSHIP","ENTER SWITCH DATE",M1942="SWITCH TO ALPHA","ENTER SWITCH DATE",M1942="NEW JOINER","ENTER EMPLOYMENT START DATE",M1942="OPT IN","ENTER OPT IN DATE",M1942="NEW JOINER / LEAVER","ENTER START DATE AND DOL",M1942="NEW JOINER / OPT OUT","ENTER START DATE AND DATE OF OPT OUT",M1942="NEW JOINER / PARTNERSHIP","ENTER START DATE AND DATE OF SWITCH TO PARTNERSHIP",M1942="LEAVER FROM CAREER BREAK","ENTER DOL",M1942="LEAVER FROM OPT OUT","ENTER DOL",M1942="LEAVER FROM PARTNERSHIP","ENTER DOL",M1942="RETURN FROM CAREER BREAK","ENTER RETURN BACK DATE",M1942="INVALID COMBINATION","REVIEW INPUT",M1942="AWAITING INPUT","AWAITING INPUT",M1942="CONTINUOUS OPT OUT","",M1942="CONTINUOUS CAREER BREAK","",M1942="CONTINUOUS PARTNERSHIP","")</f>
        <v>AWAITING INPUT</v>
      </c>
      <c r="S1942" s="11" t="str">
        <f t="shared" si="94"/>
        <v/>
      </c>
    </row>
    <row r="1943" spans="1:19" ht="20.25" x14ac:dyDescent="0.25">
      <c r="A1943" s="46"/>
      <c r="B1943" s="46"/>
      <c r="C1943" s="46"/>
      <c r="D1943" s="46"/>
      <c r="E1943" s="46"/>
      <c r="F1943" s="46"/>
      <c r="G1943" s="46"/>
      <c r="H1943" s="46"/>
      <c r="J1943" s="16"/>
      <c r="K1943" s="16"/>
      <c r="L1943" s="16"/>
      <c r="M1943" s="11" t="str">
        <f t="shared" si="93"/>
        <v>AWAITING INPUT</v>
      </c>
      <c r="O1943" s="15"/>
      <c r="P1943" s="13" t="str">
        <f t="shared" si="95"/>
        <v>←</v>
      </c>
      <c r="Q1943" s="7" t="str" cm="1">
        <f t="array" ref="Q1943">_xlfn.IFS(M1943="ACTIVE","",M1943="LEAVER","ENTER DOL",M1943="LEAVER @ 31/03","ENTER DOL",M1943="OPT OUT","ENTER OPT OUT DATE",M1943="CAREER BREAK","ENTER START DATE OF CAREER BREAK",M1943="DEATH IN SERVICE","ENTER DATE OF DEATH",M1943="SWITCH TO PARTNERSHIP","ENTER SWITCH DATE",M1943="SWITCH TO ALPHA","ENTER SWITCH DATE",M1943="NEW JOINER","ENTER EMPLOYMENT START DATE",M1943="OPT IN","ENTER OPT IN DATE",M1943="NEW JOINER / LEAVER","ENTER START DATE AND DOL",M1943="NEW JOINER / OPT OUT","ENTER START DATE AND DATE OF OPT OUT",M1943="NEW JOINER / PARTNERSHIP","ENTER START DATE AND DATE OF SWITCH TO PARTNERSHIP",M1943="LEAVER FROM CAREER BREAK","ENTER DOL",M1943="LEAVER FROM OPT OUT","ENTER DOL",M1943="LEAVER FROM PARTNERSHIP","ENTER DOL",M1943="RETURN FROM CAREER BREAK","ENTER RETURN BACK DATE",M1943="INVALID COMBINATION","REVIEW INPUT",M1943="AWAITING INPUT","AWAITING INPUT",M1943="CONTINUOUS OPT OUT","",M1943="CONTINUOUS CAREER BREAK","",M1943="CONTINUOUS PARTNERSHIP","")</f>
        <v>AWAITING INPUT</v>
      </c>
      <c r="S1943" s="11" t="str">
        <f t="shared" si="94"/>
        <v/>
      </c>
    </row>
    <row r="1944" spans="1:19" ht="20.25" x14ac:dyDescent="0.25">
      <c r="A1944" s="46"/>
      <c r="B1944" s="46"/>
      <c r="C1944" s="46"/>
      <c r="D1944" s="46"/>
      <c r="E1944" s="46"/>
      <c r="F1944" s="46"/>
      <c r="G1944" s="46"/>
      <c r="H1944" s="46"/>
      <c r="J1944" s="16"/>
      <c r="K1944" s="16"/>
      <c r="L1944" s="16"/>
      <c r="M1944" s="11" t="str">
        <f t="shared" si="93"/>
        <v>AWAITING INPUT</v>
      </c>
      <c r="O1944" s="15"/>
      <c r="P1944" s="13" t="str">
        <f t="shared" si="95"/>
        <v>←</v>
      </c>
      <c r="Q1944" s="7" t="str" cm="1">
        <f t="array" ref="Q1944">_xlfn.IFS(M1944="ACTIVE","",M1944="LEAVER","ENTER DOL",M1944="LEAVER @ 31/03","ENTER DOL",M1944="OPT OUT","ENTER OPT OUT DATE",M1944="CAREER BREAK","ENTER START DATE OF CAREER BREAK",M1944="DEATH IN SERVICE","ENTER DATE OF DEATH",M1944="SWITCH TO PARTNERSHIP","ENTER SWITCH DATE",M1944="SWITCH TO ALPHA","ENTER SWITCH DATE",M1944="NEW JOINER","ENTER EMPLOYMENT START DATE",M1944="OPT IN","ENTER OPT IN DATE",M1944="NEW JOINER / LEAVER","ENTER START DATE AND DOL",M1944="NEW JOINER / OPT OUT","ENTER START DATE AND DATE OF OPT OUT",M1944="NEW JOINER / PARTNERSHIP","ENTER START DATE AND DATE OF SWITCH TO PARTNERSHIP",M1944="LEAVER FROM CAREER BREAK","ENTER DOL",M1944="LEAVER FROM OPT OUT","ENTER DOL",M1944="LEAVER FROM PARTNERSHIP","ENTER DOL",M1944="RETURN FROM CAREER BREAK","ENTER RETURN BACK DATE",M1944="INVALID COMBINATION","REVIEW INPUT",M1944="AWAITING INPUT","AWAITING INPUT",M1944="CONTINUOUS OPT OUT","",M1944="CONTINUOUS CAREER BREAK","",M1944="CONTINUOUS PARTNERSHIP","")</f>
        <v>AWAITING INPUT</v>
      </c>
      <c r="S1944" s="11" t="str">
        <f t="shared" si="94"/>
        <v/>
      </c>
    </row>
    <row r="1945" spans="1:19" ht="20.25" x14ac:dyDescent="0.25">
      <c r="A1945" s="46"/>
      <c r="B1945" s="46"/>
      <c r="C1945" s="46"/>
      <c r="D1945" s="46"/>
      <c r="E1945" s="46"/>
      <c r="F1945" s="46"/>
      <c r="G1945" s="46"/>
      <c r="H1945" s="46"/>
      <c r="J1945" s="16"/>
      <c r="K1945" s="16"/>
      <c r="L1945" s="16"/>
      <c r="M1945" s="11" t="str">
        <f t="shared" si="93"/>
        <v>AWAITING INPUT</v>
      </c>
      <c r="O1945" s="15"/>
      <c r="P1945" s="13" t="str">
        <f t="shared" si="95"/>
        <v>←</v>
      </c>
      <c r="Q1945" s="7" t="str" cm="1">
        <f t="array" ref="Q1945">_xlfn.IFS(M1945="ACTIVE","",M1945="LEAVER","ENTER DOL",M1945="LEAVER @ 31/03","ENTER DOL",M1945="OPT OUT","ENTER OPT OUT DATE",M1945="CAREER BREAK","ENTER START DATE OF CAREER BREAK",M1945="DEATH IN SERVICE","ENTER DATE OF DEATH",M1945="SWITCH TO PARTNERSHIP","ENTER SWITCH DATE",M1945="SWITCH TO ALPHA","ENTER SWITCH DATE",M1945="NEW JOINER","ENTER EMPLOYMENT START DATE",M1945="OPT IN","ENTER OPT IN DATE",M1945="NEW JOINER / LEAVER","ENTER START DATE AND DOL",M1945="NEW JOINER / OPT OUT","ENTER START DATE AND DATE OF OPT OUT",M1945="NEW JOINER / PARTNERSHIP","ENTER START DATE AND DATE OF SWITCH TO PARTNERSHIP",M1945="LEAVER FROM CAREER BREAK","ENTER DOL",M1945="LEAVER FROM OPT OUT","ENTER DOL",M1945="LEAVER FROM PARTNERSHIP","ENTER DOL",M1945="RETURN FROM CAREER BREAK","ENTER RETURN BACK DATE",M1945="INVALID COMBINATION","REVIEW INPUT",M1945="AWAITING INPUT","AWAITING INPUT",M1945="CONTINUOUS OPT OUT","",M1945="CONTINUOUS CAREER BREAK","",M1945="CONTINUOUS PARTNERSHIP","")</f>
        <v>AWAITING INPUT</v>
      </c>
      <c r="S1945" s="11" t="str">
        <f t="shared" si="94"/>
        <v/>
      </c>
    </row>
    <row r="1946" spans="1:19" ht="20.25" x14ac:dyDescent="0.25">
      <c r="A1946" s="46"/>
      <c r="B1946" s="46"/>
      <c r="C1946" s="46"/>
      <c r="D1946" s="46"/>
      <c r="E1946" s="46"/>
      <c r="F1946" s="46"/>
      <c r="G1946" s="46"/>
      <c r="H1946" s="46"/>
      <c r="J1946" s="16"/>
      <c r="K1946" s="16"/>
      <c r="L1946" s="16"/>
      <c r="M1946" s="11" t="str">
        <f t="shared" si="93"/>
        <v>AWAITING INPUT</v>
      </c>
      <c r="O1946" s="15"/>
      <c r="P1946" s="13" t="str">
        <f t="shared" si="95"/>
        <v>←</v>
      </c>
      <c r="Q1946" s="7" t="str" cm="1">
        <f t="array" ref="Q1946">_xlfn.IFS(M1946="ACTIVE","",M1946="LEAVER","ENTER DOL",M1946="LEAVER @ 31/03","ENTER DOL",M1946="OPT OUT","ENTER OPT OUT DATE",M1946="CAREER BREAK","ENTER START DATE OF CAREER BREAK",M1946="DEATH IN SERVICE","ENTER DATE OF DEATH",M1946="SWITCH TO PARTNERSHIP","ENTER SWITCH DATE",M1946="SWITCH TO ALPHA","ENTER SWITCH DATE",M1946="NEW JOINER","ENTER EMPLOYMENT START DATE",M1946="OPT IN","ENTER OPT IN DATE",M1946="NEW JOINER / LEAVER","ENTER START DATE AND DOL",M1946="NEW JOINER / OPT OUT","ENTER START DATE AND DATE OF OPT OUT",M1946="NEW JOINER / PARTNERSHIP","ENTER START DATE AND DATE OF SWITCH TO PARTNERSHIP",M1946="LEAVER FROM CAREER BREAK","ENTER DOL",M1946="LEAVER FROM OPT OUT","ENTER DOL",M1946="LEAVER FROM PARTNERSHIP","ENTER DOL",M1946="RETURN FROM CAREER BREAK","ENTER RETURN BACK DATE",M1946="INVALID COMBINATION","REVIEW INPUT",M1946="AWAITING INPUT","AWAITING INPUT",M1946="CONTINUOUS OPT OUT","",M1946="CONTINUOUS CAREER BREAK","",M1946="CONTINUOUS PARTNERSHIP","")</f>
        <v>AWAITING INPUT</v>
      </c>
      <c r="S1946" s="11" t="str">
        <f t="shared" si="94"/>
        <v/>
      </c>
    </row>
    <row r="1947" spans="1:19" ht="20.25" x14ac:dyDescent="0.25">
      <c r="A1947" s="46"/>
      <c r="B1947" s="46"/>
      <c r="C1947" s="46"/>
      <c r="D1947" s="46"/>
      <c r="E1947" s="46"/>
      <c r="F1947" s="46"/>
      <c r="G1947" s="46"/>
      <c r="H1947" s="46"/>
      <c r="J1947" s="16"/>
      <c r="K1947" s="16"/>
      <c r="L1947" s="16"/>
      <c r="M1947" s="11" t="str">
        <f t="shared" si="93"/>
        <v>AWAITING INPUT</v>
      </c>
      <c r="O1947" s="15"/>
      <c r="P1947" s="13" t="str">
        <f t="shared" si="95"/>
        <v>←</v>
      </c>
      <c r="Q1947" s="7" t="str" cm="1">
        <f t="array" ref="Q1947">_xlfn.IFS(M1947="ACTIVE","",M1947="LEAVER","ENTER DOL",M1947="LEAVER @ 31/03","ENTER DOL",M1947="OPT OUT","ENTER OPT OUT DATE",M1947="CAREER BREAK","ENTER START DATE OF CAREER BREAK",M1947="DEATH IN SERVICE","ENTER DATE OF DEATH",M1947="SWITCH TO PARTNERSHIP","ENTER SWITCH DATE",M1947="SWITCH TO ALPHA","ENTER SWITCH DATE",M1947="NEW JOINER","ENTER EMPLOYMENT START DATE",M1947="OPT IN","ENTER OPT IN DATE",M1947="NEW JOINER / LEAVER","ENTER START DATE AND DOL",M1947="NEW JOINER / OPT OUT","ENTER START DATE AND DATE OF OPT OUT",M1947="NEW JOINER / PARTNERSHIP","ENTER START DATE AND DATE OF SWITCH TO PARTNERSHIP",M1947="LEAVER FROM CAREER BREAK","ENTER DOL",M1947="LEAVER FROM OPT OUT","ENTER DOL",M1947="LEAVER FROM PARTNERSHIP","ENTER DOL",M1947="RETURN FROM CAREER BREAK","ENTER RETURN BACK DATE",M1947="INVALID COMBINATION","REVIEW INPUT",M1947="AWAITING INPUT","AWAITING INPUT",M1947="CONTINUOUS OPT OUT","",M1947="CONTINUOUS CAREER BREAK","",M1947="CONTINUOUS PARTNERSHIP","")</f>
        <v>AWAITING INPUT</v>
      </c>
      <c r="S1947" s="11" t="str">
        <f t="shared" si="94"/>
        <v/>
      </c>
    </row>
    <row r="1948" spans="1:19" ht="20.25" x14ac:dyDescent="0.25">
      <c r="A1948" s="46"/>
      <c r="B1948" s="46"/>
      <c r="C1948" s="46"/>
      <c r="D1948" s="46"/>
      <c r="E1948" s="46"/>
      <c r="F1948" s="46"/>
      <c r="G1948" s="46"/>
      <c r="H1948" s="46"/>
      <c r="J1948" s="16"/>
      <c r="K1948" s="16"/>
      <c r="L1948" s="16"/>
      <c r="M1948" s="11" t="str">
        <f t="shared" si="93"/>
        <v>AWAITING INPUT</v>
      </c>
      <c r="O1948" s="15"/>
      <c r="P1948" s="13" t="str">
        <f t="shared" si="95"/>
        <v>←</v>
      </c>
      <c r="Q1948" s="7" t="str" cm="1">
        <f t="array" ref="Q1948">_xlfn.IFS(M1948="ACTIVE","",M1948="LEAVER","ENTER DOL",M1948="LEAVER @ 31/03","ENTER DOL",M1948="OPT OUT","ENTER OPT OUT DATE",M1948="CAREER BREAK","ENTER START DATE OF CAREER BREAK",M1948="DEATH IN SERVICE","ENTER DATE OF DEATH",M1948="SWITCH TO PARTNERSHIP","ENTER SWITCH DATE",M1948="SWITCH TO ALPHA","ENTER SWITCH DATE",M1948="NEW JOINER","ENTER EMPLOYMENT START DATE",M1948="OPT IN","ENTER OPT IN DATE",M1948="NEW JOINER / LEAVER","ENTER START DATE AND DOL",M1948="NEW JOINER / OPT OUT","ENTER START DATE AND DATE OF OPT OUT",M1948="NEW JOINER / PARTNERSHIP","ENTER START DATE AND DATE OF SWITCH TO PARTNERSHIP",M1948="LEAVER FROM CAREER BREAK","ENTER DOL",M1948="LEAVER FROM OPT OUT","ENTER DOL",M1948="LEAVER FROM PARTNERSHIP","ENTER DOL",M1948="RETURN FROM CAREER BREAK","ENTER RETURN BACK DATE",M1948="INVALID COMBINATION","REVIEW INPUT",M1948="AWAITING INPUT","AWAITING INPUT",M1948="CONTINUOUS OPT OUT","",M1948="CONTINUOUS CAREER BREAK","",M1948="CONTINUOUS PARTNERSHIP","")</f>
        <v>AWAITING INPUT</v>
      </c>
      <c r="S1948" s="11" t="str">
        <f t="shared" si="94"/>
        <v/>
      </c>
    </row>
    <row r="1949" spans="1:19" ht="20.25" x14ac:dyDescent="0.25">
      <c r="A1949" s="46"/>
      <c r="B1949" s="46"/>
      <c r="C1949" s="46"/>
      <c r="D1949" s="46"/>
      <c r="E1949" s="46"/>
      <c r="F1949" s="46"/>
      <c r="G1949" s="46"/>
      <c r="H1949" s="46"/>
      <c r="J1949" s="16"/>
      <c r="K1949" s="16"/>
      <c r="L1949" s="16"/>
      <c r="M1949" s="11" t="str">
        <f t="shared" si="93"/>
        <v>AWAITING INPUT</v>
      </c>
      <c r="O1949" s="15"/>
      <c r="P1949" s="13" t="str">
        <f t="shared" si="95"/>
        <v>←</v>
      </c>
      <c r="Q1949" s="7" t="str" cm="1">
        <f t="array" ref="Q1949">_xlfn.IFS(M1949="ACTIVE","",M1949="LEAVER","ENTER DOL",M1949="LEAVER @ 31/03","ENTER DOL",M1949="OPT OUT","ENTER OPT OUT DATE",M1949="CAREER BREAK","ENTER START DATE OF CAREER BREAK",M1949="DEATH IN SERVICE","ENTER DATE OF DEATH",M1949="SWITCH TO PARTNERSHIP","ENTER SWITCH DATE",M1949="SWITCH TO ALPHA","ENTER SWITCH DATE",M1949="NEW JOINER","ENTER EMPLOYMENT START DATE",M1949="OPT IN","ENTER OPT IN DATE",M1949="NEW JOINER / LEAVER","ENTER START DATE AND DOL",M1949="NEW JOINER / OPT OUT","ENTER START DATE AND DATE OF OPT OUT",M1949="NEW JOINER / PARTNERSHIP","ENTER START DATE AND DATE OF SWITCH TO PARTNERSHIP",M1949="LEAVER FROM CAREER BREAK","ENTER DOL",M1949="LEAVER FROM OPT OUT","ENTER DOL",M1949="LEAVER FROM PARTNERSHIP","ENTER DOL",M1949="RETURN FROM CAREER BREAK","ENTER RETURN BACK DATE",M1949="INVALID COMBINATION","REVIEW INPUT",M1949="AWAITING INPUT","AWAITING INPUT",M1949="CONTINUOUS OPT OUT","",M1949="CONTINUOUS CAREER BREAK","",M1949="CONTINUOUS PARTNERSHIP","")</f>
        <v>AWAITING INPUT</v>
      </c>
      <c r="S1949" s="11" t="str">
        <f t="shared" si="94"/>
        <v/>
      </c>
    </row>
    <row r="1950" spans="1:19" ht="20.25" x14ac:dyDescent="0.25">
      <c r="A1950" s="46"/>
      <c r="B1950" s="46"/>
      <c r="C1950" s="46"/>
      <c r="D1950" s="46"/>
      <c r="E1950" s="46"/>
      <c r="F1950" s="46"/>
      <c r="G1950" s="46"/>
      <c r="H1950" s="46"/>
      <c r="J1950" s="16"/>
      <c r="K1950" s="16"/>
      <c r="L1950" s="16"/>
      <c r="M1950" s="11" t="str">
        <f t="shared" si="93"/>
        <v>AWAITING INPUT</v>
      </c>
      <c r="O1950" s="15"/>
      <c r="P1950" s="13" t="str">
        <f t="shared" si="95"/>
        <v>←</v>
      </c>
      <c r="Q1950" s="7" t="str" cm="1">
        <f t="array" ref="Q1950">_xlfn.IFS(M1950="ACTIVE","",M1950="LEAVER","ENTER DOL",M1950="LEAVER @ 31/03","ENTER DOL",M1950="OPT OUT","ENTER OPT OUT DATE",M1950="CAREER BREAK","ENTER START DATE OF CAREER BREAK",M1950="DEATH IN SERVICE","ENTER DATE OF DEATH",M1950="SWITCH TO PARTNERSHIP","ENTER SWITCH DATE",M1950="SWITCH TO ALPHA","ENTER SWITCH DATE",M1950="NEW JOINER","ENTER EMPLOYMENT START DATE",M1950="OPT IN","ENTER OPT IN DATE",M1950="NEW JOINER / LEAVER","ENTER START DATE AND DOL",M1950="NEW JOINER / OPT OUT","ENTER START DATE AND DATE OF OPT OUT",M1950="NEW JOINER / PARTNERSHIP","ENTER START DATE AND DATE OF SWITCH TO PARTNERSHIP",M1950="LEAVER FROM CAREER BREAK","ENTER DOL",M1950="LEAVER FROM OPT OUT","ENTER DOL",M1950="LEAVER FROM PARTNERSHIP","ENTER DOL",M1950="RETURN FROM CAREER BREAK","ENTER RETURN BACK DATE",M1950="INVALID COMBINATION","REVIEW INPUT",M1950="AWAITING INPUT","AWAITING INPUT",M1950="CONTINUOUS OPT OUT","",M1950="CONTINUOUS CAREER BREAK","",M1950="CONTINUOUS PARTNERSHIP","")</f>
        <v>AWAITING INPUT</v>
      </c>
      <c r="S1950" s="11" t="str">
        <f t="shared" si="94"/>
        <v/>
      </c>
    </row>
    <row r="1951" spans="1:19" ht="20.25" x14ac:dyDescent="0.25">
      <c r="A1951" s="46"/>
      <c r="B1951" s="46"/>
      <c r="C1951" s="46"/>
      <c r="D1951" s="46"/>
      <c r="E1951" s="46"/>
      <c r="F1951" s="46"/>
      <c r="G1951" s="46"/>
      <c r="H1951" s="46"/>
      <c r="J1951" s="16"/>
      <c r="K1951" s="16"/>
      <c r="L1951" s="16"/>
      <c r="M1951" s="11" t="str">
        <f t="shared" si="93"/>
        <v>AWAITING INPUT</v>
      </c>
      <c r="O1951" s="15"/>
      <c r="P1951" s="13" t="str">
        <f t="shared" si="95"/>
        <v>←</v>
      </c>
      <c r="Q1951" s="7" t="str" cm="1">
        <f t="array" ref="Q1951">_xlfn.IFS(M1951="ACTIVE","",M1951="LEAVER","ENTER DOL",M1951="LEAVER @ 31/03","ENTER DOL",M1951="OPT OUT","ENTER OPT OUT DATE",M1951="CAREER BREAK","ENTER START DATE OF CAREER BREAK",M1951="DEATH IN SERVICE","ENTER DATE OF DEATH",M1951="SWITCH TO PARTNERSHIP","ENTER SWITCH DATE",M1951="SWITCH TO ALPHA","ENTER SWITCH DATE",M1951="NEW JOINER","ENTER EMPLOYMENT START DATE",M1951="OPT IN","ENTER OPT IN DATE",M1951="NEW JOINER / LEAVER","ENTER START DATE AND DOL",M1951="NEW JOINER / OPT OUT","ENTER START DATE AND DATE OF OPT OUT",M1951="NEW JOINER / PARTNERSHIP","ENTER START DATE AND DATE OF SWITCH TO PARTNERSHIP",M1951="LEAVER FROM CAREER BREAK","ENTER DOL",M1951="LEAVER FROM OPT OUT","ENTER DOL",M1951="LEAVER FROM PARTNERSHIP","ENTER DOL",M1951="RETURN FROM CAREER BREAK","ENTER RETURN BACK DATE",M1951="INVALID COMBINATION","REVIEW INPUT",M1951="AWAITING INPUT","AWAITING INPUT",M1951="CONTINUOUS OPT OUT","",M1951="CONTINUOUS CAREER BREAK","",M1951="CONTINUOUS PARTNERSHIP","")</f>
        <v>AWAITING INPUT</v>
      </c>
      <c r="S1951" s="11" t="str">
        <f t="shared" si="94"/>
        <v/>
      </c>
    </row>
    <row r="1952" spans="1:19" ht="20.25" x14ac:dyDescent="0.25">
      <c r="A1952" s="46"/>
      <c r="B1952" s="46"/>
      <c r="C1952" s="46"/>
      <c r="D1952" s="46"/>
      <c r="E1952" s="46"/>
      <c r="F1952" s="46"/>
      <c r="G1952" s="46"/>
      <c r="H1952" s="46"/>
      <c r="J1952" s="16"/>
      <c r="K1952" s="16"/>
      <c r="L1952" s="16"/>
      <c r="M1952" s="11" t="str">
        <f t="shared" si="93"/>
        <v>AWAITING INPUT</v>
      </c>
      <c r="O1952" s="15"/>
      <c r="P1952" s="13" t="str">
        <f t="shared" si="95"/>
        <v>←</v>
      </c>
      <c r="Q1952" s="7" t="str" cm="1">
        <f t="array" ref="Q1952">_xlfn.IFS(M1952="ACTIVE","",M1952="LEAVER","ENTER DOL",M1952="LEAVER @ 31/03","ENTER DOL",M1952="OPT OUT","ENTER OPT OUT DATE",M1952="CAREER BREAK","ENTER START DATE OF CAREER BREAK",M1952="DEATH IN SERVICE","ENTER DATE OF DEATH",M1952="SWITCH TO PARTNERSHIP","ENTER SWITCH DATE",M1952="SWITCH TO ALPHA","ENTER SWITCH DATE",M1952="NEW JOINER","ENTER EMPLOYMENT START DATE",M1952="OPT IN","ENTER OPT IN DATE",M1952="NEW JOINER / LEAVER","ENTER START DATE AND DOL",M1952="NEW JOINER / OPT OUT","ENTER START DATE AND DATE OF OPT OUT",M1952="NEW JOINER / PARTNERSHIP","ENTER START DATE AND DATE OF SWITCH TO PARTNERSHIP",M1952="LEAVER FROM CAREER BREAK","ENTER DOL",M1952="LEAVER FROM OPT OUT","ENTER DOL",M1952="LEAVER FROM PARTNERSHIP","ENTER DOL",M1952="RETURN FROM CAREER BREAK","ENTER RETURN BACK DATE",M1952="INVALID COMBINATION","REVIEW INPUT",M1952="AWAITING INPUT","AWAITING INPUT",M1952="CONTINUOUS OPT OUT","",M1952="CONTINUOUS CAREER BREAK","",M1952="CONTINUOUS PARTNERSHIP","")</f>
        <v>AWAITING INPUT</v>
      </c>
      <c r="S1952" s="11" t="str">
        <f t="shared" si="94"/>
        <v/>
      </c>
    </row>
    <row r="1953" spans="1:19" ht="20.25" x14ac:dyDescent="0.25">
      <c r="A1953" s="46"/>
      <c r="B1953" s="46"/>
      <c r="C1953" s="46"/>
      <c r="D1953" s="46"/>
      <c r="E1953" s="46"/>
      <c r="F1953" s="46"/>
      <c r="G1953" s="46"/>
      <c r="H1953" s="46"/>
      <c r="J1953" s="16"/>
      <c r="K1953" s="16"/>
      <c r="L1953" s="16"/>
      <c r="M1953" s="11" t="str">
        <f t="shared" si="93"/>
        <v>AWAITING INPUT</v>
      </c>
      <c r="O1953" s="15"/>
      <c r="P1953" s="13" t="str">
        <f t="shared" si="95"/>
        <v>←</v>
      </c>
      <c r="Q1953" s="7" t="str" cm="1">
        <f t="array" ref="Q1953">_xlfn.IFS(M1953="ACTIVE","",M1953="LEAVER","ENTER DOL",M1953="LEAVER @ 31/03","ENTER DOL",M1953="OPT OUT","ENTER OPT OUT DATE",M1953="CAREER BREAK","ENTER START DATE OF CAREER BREAK",M1953="DEATH IN SERVICE","ENTER DATE OF DEATH",M1953="SWITCH TO PARTNERSHIP","ENTER SWITCH DATE",M1953="SWITCH TO ALPHA","ENTER SWITCH DATE",M1953="NEW JOINER","ENTER EMPLOYMENT START DATE",M1953="OPT IN","ENTER OPT IN DATE",M1953="NEW JOINER / LEAVER","ENTER START DATE AND DOL",M1953="NEW JOINER / OPT OUT","ENTER START DATE AND DATE OF OPT OUT",M1953="NEW JOINER / PARTNERSHIP","ENTER START DATE AND DATE OF SWITCH TO PARTNERSHIP",M1953="LEAVER FROM CAREER BREAK","ENTER DOL",M1953="LEAVER FROM OPT OUT","ENTER DOL",M1953="LEAVER FROM PARTNERSHIP","ENTER DOL",M1953="RETURN FROM CAREER BREAK","ENTER RETURN BACK DATE",M1953="INVALID COMBINATION","REVIEW INPUT",M1953="AWAITING INPUT","AWAITING INPUT",M1953="CONTINUOUS OPT OUT","",M1953="CONTINUOUS CAREER BREAK","",M1953="CONTINUOUS PARTNERSHIP","")</f>
        <v>AWAITING INPUT</v>
      </c>
      <c r="S1953" s="11" t="str">
        <f t="shared" si="94"/>
        <v/>
      </c>
    </row>
    <row r="1954" spans="1:19" ht="20.25" x14ac:dyDescent="0.25">
      <c r="A1954" s="46"/>
      <c r="B1954" s="46"/>
      <c r="C1954" s="46"/>
      <c r="D1954" s="46"/>
      <c r="E1954" s="46"/>
      <c r="F1954" s="46"/>
      <c r="G1954" s="46"/>
      <c r="H1954" s="46"/>
      <c r="J1954" s="16"/>
      <c r="K1954" s="16"/>
      <c r="L1954" s="16"/>
      <c r="M1954" s="11" t="str">
        <f t="shared" si="93"/>
        <v>AWAITING INPUT</v>
      </c>
      <c r="O1954" s="15"/>
      <c r="P1954" s="13" t="str">
        <f t="shared" si="95"/>
        <v>←</v>
      </c>
      <c r="Q1954" s="7" t="str" cm="1">
        <f t="array" ref="Q1954">_xlfn.IFS(M1954="ACTIVE","",M1954="LEAVER","ENTER DOL",M1954="LEAVER @ 31/03","ENTER DOL",M1954="OPT OUT","ENTER OPT OUT DATE",M1954="CAREER BREAK","ENTER START DATE OF CAREER BREAK",M1954="DEATH IN SERVICE","ENTER DATE OF DEATH",M1954="SWITCH TO PARTNERSHIP","ENTER SWITCH DATE",M1954="SWITCH TO ALPHA","ENTER SWITCH DATE",M1954="NEW JOINER","ENTER EMPLOYMENT START DATE",M1954="OPT IN","ENTER OPT IN DATE",M1954="NEW JOINER / LEAVER","ENTER START DATE AND DOL",M1954="NEW JOINER / OPT OUT","ENTER START DATE AND DATE OF OPT OUT",M1954="NEW JOINER / PARTNERSHIP","ENTER START DATE AND DATE OF SWITCH TO PARTNERSHIP",M1954="LEAVER FROM CAREER BREAK","ENTER DOL",M1954="LEAVER FROM OPT OUT","ENTER DOL",M1954="LEAVER FROM PARTNERSHIP","ENTER DOL",M1954="RETURN FROM CAREER BREAK","ENTER RETURN BACK DATE",M1954="INVALID COMBINATION","REVIEW INPUT",M1954="AWAITING INPUT","AWAITING INPUT",M1954="CONTINUOUS OPT OUT","",M1954="CONTINUOUS CAREER BREAK","",M1954="CONTINUOUS PARTNERSHIP","")</f>
        <v>AWAITING INPUT</v>
      </c>
      <c r="S1954" s="11" t="str">
        <f t="shared" si="94"/>
        <v/>
      </c>
    </row>
    <row r="1955" spans="1:19" ht="20.25" x14ac:dyDescent="0.25">
      <c r="A1955" s="46"/>
      <c r="B1955" s="46"/>
      <c r="C1955" s="46"/>
      <c r="D1955" s="46"/>
      <c r="E1955" s="46"/>
      <c r="F1955" s="46"/>
      <c r="G1955" s="46"/>
      <c r="H1955" s="46"/>
      <c r="J1955" s="16"/>
      <c r="K1955" s="16"/>
      <c r="L1955" s="16"/>
      <c r="M1955" s="11" t="str">
        <f t="shared" si="93"/>
        <v>AWAITING INPUT</v>
      </c>
      <c r="O1955" s="15"/>
      <c r="P1955" s="13" t="str">
        <f t="shared" si="95"/>
        <v>←</v>
      </c>
      <c r="Q1955" s="7" t="str" cm="1">
        <f t="array" ref="Q1955">_xlfn.IFS(M1955="ACTIVE","",M1955="LEAVER","ENTER DOL",M1955="LEAVER @ 31/03","ENTER DOL",M1955="OPT OUT","ENTER OPT OUT DATE",M1955="CAREER BREAK","ENTER START DATE OF CAREER BREAK",M1955="DEATH IN SERVICE","ENTER DATE OF DEATH",M1955="SWITCH TO PARTNERSHIP","ENTER SWITCH DATE",M1955="SWITCH TO ALPHA","ENTER SWITCH DATE",M1955="NEW JOINER","ENTER EMPLOYMENT START DATE",M1955="OPT IN","ENTER OPT IN DATE",M1955="NEW JOINER / LEAVER","ENTER START DATE AND DOL",M1955="NEW JOINER / OPT OUT","ENTER START DATE AND DATE OF OPT OUT",M1955="NEW JOINER / PARTNERSHIP","ENTER START DATE AND DATE OF SWITCH TO PARTNERSHIP",M1955="LEAVER FROM CAREER BREAK","ENTER DOL",M1955="LEAVER FROM OPT OUT","ENTER DOL",M1955="LEAVER FROM PARTNERSHIP","ENTER DOL",M1955="RETURN FROM CAREER BREAK","ENTER RETURN BACK DATE",M1955="INVALID COMBINATION","REVIEW INPUT",M1955="AWAITING INPUT","AWAITING INPUT",M1955="CONTINUOUS OPT OUT","",M1955="CONTINUOUS CAREER BREAK","",M1955="CONTINUOUS PARTNERSHIP","")</f>
        <v>AWAITING INPUT</v>
      </c>
      <c r="S1955" s="11" t="str">
        <f t="shared" si="94"/>
        <v/>
      </c>
    </row>
    <row r="1956" spans="1:19" ht="20.25" x14ac:dyDescent="0.25">
      <c r="A1956" s="46"/>
      <c r="B1956" s="46"/>
      <c r="C1956" s="46"/>
      <c r="D1956" s="46"/>
      <c r="E1956" s="46"/>
      <c r="F1956" s="46"/>
      <c r="G1956" s="46"/>
      <c r="H1956" s="46"/>
      <c r="J1956" s="16"/>
      <c r="K1956" s="16"/>
      <c r="L1956" s="16"/>
      <c r="M1956" s="11" t="str">
        <f t="shared" si="93"/>
        <v>AWAITING INPUT</v>
      </c>
      <c r="O1956" s="15"/>
      <c r="P1956" s="13" t="str">
        <f t="shared" si="95"/>
        <v>←</v>
      </c>
      <c r="Q1956" s="7" t="str" cm="1">
        <f t="array" ref="Q1956">_xlfn.IFS(M1956="ACTIVE","",M1956="LEAVER","ENTER DOL",M1956="LEAVER @ 31/03","ENTER DOL",M1956="OPT OUT","ENTER OPT OUT DATE",M1956="CAREER BREAK","ENTER START DATE OF CAREER BREAK",M1956="DEATH IN SERVICE","ENTER DATE OF DEATH",M1956="SWITCH TO PARTNERSHIP","ENTER SWITCH DATE",M1956="SWITCH TO ALPHA","ENTER SWITCH DATE",M1956="NEW JOINER","ENTER EMPLOYMENT START DATE",M1956="OPT IN","ENTER OPT IN DATE",M1956="NEW JOINER / LEAVER","ENTER START DATE AND DOL",M1956="NEW JOINER / OPT OUT","ENTER START DATE AND DATE OF OPT OUT",M1956="NEW JOINER / PARTNERSHIP","ENTER START DATE AND DATE OF SWITCH TO PARTNERSHIP",M1956="LEAVER FROM CAREER BREAK","ENTER DOL",M1956="LEAVER FROM OPT OUT","ENTER DOL",M1956="LEAVER FROM PARTNERSHIP","ENTER DOL",M1956="RETURN FROM CAREER BREAK","ENTER RETURN BACK DATE",M1956="INVALID COMBINATION","REVIEW INPUT",M1956="AWAITING INPUT","AWAITING INPUT",M1956="CONTINUOUS OPT OUT","",M1956="CONTINUOUS CAREER BREAK","",M1956="CONTINUOUS PARTNERSHIP","")</f>
        <v>AWAITING INPUT</v>
      </c>
      <c r="S1956" s="11" t="str">
        <f t="shared" si="94"/>
        <v/>
      </c>
    </row>
    <row r="1957" spans="1:19" ht="20.25" x14ac:dyDescent="0.25">
      <c r="A1957" s="46"/>
      <c r="B1957" s="46"/>
      <c r="C1957" s="46"/>
      <c r="D1957" s="46"/>
      <c r="E1957" s="46"/>
      <c r="F1957" s="46"/>
      <c r="G1957" s="46"/>
      <c r="H1957" s="46"/>
      <c r="J1957" s="16"/>
      <c r="K1957" s="16"/>
      <c r="L1957" s="16"/>
      <c r="M1957" s="11" t="str">
        <f t="shared" si="93"/>
        <v>AWAITING INPUT</v>
      </c>
      <c r="O1957" s="15"/>
      <c r="P1957" s="13" t="str">
        <f t="shared" si="95"/>
        <v>←</v>
      </c>
      <c r="Q1957" s="7" t="str" cm="1">
        <f t="array" ref="Q1957">_xlfn.IFS(M1957="ACTIVE","",M1957="LEAVER","ENTER DOL",M1957="LEAVER @ 31/03","ENTER DOL",M1957="OPT OUT","ENTER OPT OUT DATE",M1957="CAREER BREAK","ENTER START DATE OF CAREER BREAK",M1957="DEATH IN SERVICE","ENTER DATE OF DEATH",M1957="SWITCH TO PARTNERSHIP","ENTER SWITCH DATE",M1957="SWITCH TO ALPHA","ENTER SWITCH DATE",M1957="NEW JOINER","ENTER EMPLOYMENT START DATE",M1957="OPT IN","ENTER OPT IN DATE",M1957="NEW JOINER / LEAVER","ENTER START DATE AND DOL",M1957="NEW JOINER / OPT OUT","ENTER START DATE AND DATE OF OPT OUT",M1957="NEW JOINER / PARTNERSHIP","ENTER START DATE AND DATE OF SWITCH TO PARTNERSHIP",M1957="LEAVER FROM CAREER BREAK","ENTER DOL",M1957="LEAVER FROM OPT OUT","ENTER DOL",M1957="LEAVER FROM PARTNERSHIP","ENTER DOL",M1957="RETURN FROM CAREER BREAK","ENTER RETURN BACK DATE",M1957="INVALID COMBINATION","REVIEW INPUT",M1957="AWAITING INPUT","AWAITING INPUT",M1957="CONTINUOUS OPT OUT","",M1957="CONTINUOUS CAREER BREAK","",M1957="CONTINUOUS PARTNERSHIP","")</f>
        <v>AWAITING INPUT</v>
      </c>
      <c r="S1957" s="11" t="str">
        <f t="shared" si="94"/>
        <v/>
      </c>
    </row>
    <row r="1958" spans="1:19" ht="20.25" x14ac:dyDescent="0.25">
      <c r="A1958" s="46"/>
      <c r="B1958" s="46"/>
      <c r="C1958" s="46"/>
      <c r="D1958" s="46"/>
      <c r="E1958" s="46"/>
      <c r="F1958" s="46"/>
      <c r="G1958" s="46"/>
      <c r="H1958" s="46"/>
      <c r="J1958" s="16"/>
      <c r="K1958" s="16"/>
      <c r="L1958" s="16"/>
      <c r="M1958" s="11" t="str">
        <f t="shared" si="93"/>
        <v>AWAITING INPUT</v>
      </c>
      <c r="O1958" s="15"/>
      <c r="P1958" s="13" t="str">
        <f t="shared" si="95"/>
        <v>←</v>
      </c>
      <c r="Q1958" s="7" t="str" cm="1">
        <f t="array" ref="Q1958">_xlfn.IFS(M1958="ACTIVE","",M1958="LEAVER","ENTER DOL",M1958="LEAVER @ 31/03","ENTER DOL",M1958="OPT OUT","ENTER OPT OUT DATE",M1958="CAREER BREAK","ENTER START DATE OF CAREER BREAK",M1958="DEATH IN SERVICE","ENTER DATE OF DEATH",M1958="SWITCH TO PARTNERSHIP","ENTER SWITCH DATE",M1958="SWITCH TO ALPHA","ENTER SWITCH DATE",M1958="NEW JOINER","ENTER EMPLOYMENT START DATE",M1958="OPT IN","ENTER OPT IN DATE",M1958="NEW JOINER / LEAVER","ENTER START DATE AND DOL",M1958="NEW JOINER / OPT OUT","ENTER START DATE AND DATE OF OPT OUT",M1958="NEW JOINER / PARTNERSHIP","ENTER START DATE AND DATE OF SWITCH TO PARTNERSHIP",M1958="LEAVER FROM CAREER BREAK","ENTER DOL",M1958="LEAVER FROM OPT OUT","ENTER DOL",M1958="LEAVER FROM PARTNERSHIP","ENTER DOL",M1958="RETURN FROM CAREER BREAK","ENTER RETURN BACK DATE",M1958="INVALID COMBINATION","REVIEW INPUT",M1958="AWAITING INPUT","AWAITING INPUT",M1958="CONTINUOUS OPT OUT","",M1958="CONTINUOUS CAREER BREAK","",M1958="CONTINUOUS PARTNERSHIP","")</f>
        <v>AWAITING INPUT</v>
      </c>
      <c r="S1958" s="11" t="str">
        <f t="shared" si="94"/>
        <v/>
      </c>
    </row>
    <row r="1959" spans="1:19" ht="20.25" x14ac:dyDescent="0.25">
      <c r="A1959" s="46"/>
      <c r="B1959" s="46"/>
      <c r="C1959" s="46"/>
      <c r="D1959" s="46"/>
      <c r="E1959" s="46"/>
      <c r="F1959" s="46"/>
      <c r="G1959" s="46"/>
      <c r="H1959" s="46"/>
      <c r="J1959" s="16"/>
      <c r="K1959" s="16"/>
      <c r="L1959" s="16"/>
      <c r="M1959" s="11" t="str">
        <f t="shared" si="93"/>
        <v>AWAITING INPUT</v>
      </c>
      <c r="O1959" s="15"/>
      <c r="P1959" s="13" t="str">
        <f t="shared" si="95"/>
        <v>←</v>
      </c>
      <c r="Q1959" s="7" t="str" cm="1">
        <f t="array" ref="Q1959">_xlfn.IFS(M1959="ACTIVE","",M1959="LEAVER","ENTER DOL",M1959="LEAVER @ 31/03","ENTER DOL",M1959="OPT OUT","ENTER OPT OUT DATE",M1959="CAREER BREAK","ENTER START DATE OF CAREER BREAK",M1959="DEATH IN SERVICE","ENTER DATE OF DEATH",M1959="SWITCH TO PARTNERSHIP","ENTER SWITCH DATE",M1959="SWITCH TO ALPHA","ENTER SWITCH DATE",M1959="NEW JOINER","ENTER EMPLOYMENT START DATE",M1959="OPT IN","ENTER OPT IN DATE",M1959="NEW JOINER / LEAVER","ENTER START DATE AND DOL",M1959="NEW JOINER / OPT OUT","ENTER START DATE AND DATE OF OPT OUT",M1959="NEW JOINER / PARTNERSHIP","ENTER START DATE AND DATE OF SWITCH TO PARTNERSHIP",M1959="LEAVER FROM CAREER BREAK","ENTER DOL",M1959="LEAVER FROM OPT OUT","ENTER DOL",M1959="LEAVER FROM PARTNERSHIP","ENTER DOL",M1959="RETURN FROM CAREER BREAK","ENTER RETURN BACK DATE",M1959="INVALID COMBINATION","REVIEW INPUT",M1959="AWAITING INPUT","AWAITING INPUT",M1959="CONTINUOUS OPT OUT","",M1959="CONTINUOUS CAREER BREAK","",M1959="CONTINUOUS PARTNERSHIP","")</f>
        <v>AWAITING INPUT</v>
      </c>
      <c r="S1959" s="11" t="str">
        <f t="shared" si="94"/>
        <v/>
      </c>
    </row>
    <row r="1960" spans="1:19" ht="20.25" x14ac:dyDescent="0.25">
      <c r="A1960" s="46"/>
      <c r="B1960" s="46"/>
      <c r="C1960" s="46"/>
      <c r="D1960" s="46"/>
      <c r="E1960" s="46"/>
      <c r="F1960" s="46"/>
      <c r="G1960" s="46"/>
      <c r="H1960" s="46"/>
      <c r="J1960" s="16"/>
      <c r="K1960" s="16"/>
      <c r="L1960" s="16"/>
      <c r="M1960" s="11" t="str">
        <f t="shared" si="93"/>
        <v>AWAITING INPUT</v>
      </c>
      <c r="O1960" s="15"/>
      <c r="P1960" s="13" t="str">
        <f t="shared" si="95"/>
        <v>←</v>
      </c>
      <c r="Q1960" s="7" t="str" cm="1">
        <f t="array" ref="Q1960">_xlfn.IFS(M1960="ACTIVE","",M1960="LEAVER","ENTER DOL",M1960="LEAVER @ 31/03","ENTER DOL",M1960="OPT OUT","ENTER OPT OUT DATE",M1960="CAREER BREAK","ENTER START DATE OF CAREER BREAK",M1960="DEATH IN SERVICE","ENTER DATE OF DEATH",M1960="SWITCH TO PARTNERSHIP","ENTER SWITCH DATE",M1960="SWITCH TO ALPHA","ENTER SWITCH DATE",M1960="NEW JOINER","ENTER EMPLOYMENT START DATE",M1960="OPT IN","ENTER OPT IN DATE",M1960="NEW JOINER / LEAVER","ENTER START DATE AND DOL",M1960="NEW JOINER / OPT OUT","ENTER START DATE AND DATE OF OPT OUT",M1960="NEW JOINER / PARTNERSHIP","ENTER START DATE AND DATE OF SWITCH TO PARTNERSHIP",M1960="LEAVER FROM CAREER BREAK","ENTER DOL",M1960="LEAVER FROM OPT OUT","ENTER DOL",M1960="LEAVER FROM PARTNERSHIP","ENTER DOL",M1960="RETURN FROM CAREER BREAK","ENTER RETURN BACK DATE",M1960="INVALID COMBINATION","REVIEW INPUT",M1960="AWAITING INPUT","AWAITING INPUT",M1960="CONTINUOUS OPT OUT","",M1960="CONTINUOUS CAREER BREAK","",M1960="CONTINUOUS PARTNERSHIP","")</f>
        <v>AWAITING INPUT</v>
      </c>
      <c r="S1960" s="11" t="str">
        <f t="shared" si="94"/>
        <v/>
      </c>
    </row>
    <row r="1961" spans="1:19" ht="20.25" x14ac:dyDescent="0.25">
      <c r="A1961" s="46"/>
      <c r="B1961" s="46"/>
      <c r="C1961" s="46"/>
      <c r="D1961" s="46"/>
      <c r="E1961" s="46"/>
      <c r="F1961" s="46"/>
      <c r="G1961" s="46"/>
      <c r="H1961" s="46"/>
      <c r="J1961" s="16"/>
      <c r="K1961" s="16"/>
      <c r="L1961" s="16"/>
      <c r="M1961" s="11" t="str">
        <f t="shared" si="93"/>
        <v>AWAITING INPUT</v>
      </c>
      <c r="O1961" s="15"/>
      <c r="P1961" s="13" t="str">
        <f t="shared" si="95"/>
        <v>←</v>
      </c>
      <c r="Q1961" s="7" t="str" cm="1">
        <f t="array" ref="Q1961">_xlfn.IFS(M1961="ACTIVE","",M1961="LEAVER","ENTER DOL",M1961="LEAVER @ 31/03","ENTER DOL",M1961="OPT OUT","ENTER OPT OUT DATE",M1961="CAREER BREAK","ENTER START DATE OF CAREER BREAK",M1961="DEATH IN SERVICE","ENTER DATE OF DEATH",M1961="SWITCH TO PARTNERSHIP","ENTER SWITCH DATE",M1961="SWITCH TO ALPHA","ENTER SWITCH DATE",M1961="NEW JOINER","ENTER EMPLOYMENT START DATE",M1961="OPT IN","ENTER OPT IN DATE",M1961="NEW JOINER / LEAVER","ENTER START DATE AND DOL",M1961="NEW JOINER / OPT OUT","ENTER START DATE AND DATE OF OPT OUT",M1961="NEW JOINER / PARTNERSHIP","ENTER START DATE AND DATE OF SWITCH TO PARTNERSHIP",M1961="LEAVER FROM CAREER BREAK","ENTER DOL",M1961="LEAVER FROM OPT OUT","ENTER DOL",M1961="LEAVER FROM PARTNERSHIP","ENTER DOL",M1961="RETURN FROM CAREER BREAK","ENTER RETURN BACK DATE",M1961="INVALID COMBINATION","REVIEW INPUT",M1961="AWAITING INPUT","AWAITING INPUT",M1961="CONTINUOUS OPT OUT","",M1961="CONTINUOUS CAREER BREAK","",M1961="CONTINUOUS PARTNERSHIP","")</f>
        <v>AWAITING INPUT</v>
      </c>
      <c r="S1961" s="11" t="str">
        <f t="shared" si="94"/>
        <v/>
      </c>
    </row>
    <row r="1962" spans="1:19" ht="20.25" x14ac:dyDescent="0.25">
      <c r="A1962" s="46"/>
      <c r="B1962" s="46"/>
      <c r="C1962" s="46"/>
      <c r="D1962" s="46"/>
      <c r="E1962" s="46"/>
      <c r="F1962" s="46"/>
      <c r="G1962" s="46"/>
      <c r="H1962" s="46"/>
      <c r="J1962" s="16"/>
      <c r="K1962" s="16"/>
      <c r="L1962" s="16"/>
      <c r="M1962" s="11" t="str">
        <f t="shared" si="93"/>
        <v>AWAITING INPUT</v>
      </c>
      <c r="O1962" s="15"/>
      <c r="P1962" s="13" t="str">
        <f t="shared" si="95"/>
        <v>←</v>
      </c>
      <c r="Q1962" s="7" t="str" cm="1">
        <f t="array" ref="Q1962">_xlfn.IFS(M1962="ACTIVE","",M1962="LEAVER","ENTER DOL",M1962="LEAVER @ 31/03","ENTER DOL",M1962="OPT OUT","ENTER OPT OUT DATE",M1962="CAREER BREAK","ENTER START DATE OF CAREER BREAK",M1962="DEATH IN SERVICE","ENTER DATE OF DEATH",M1962="SWITCH TO PARTNERSHIP","ENTER SWITCH DATE",M1962="SWITCH TO ALPHA","ENTER SWITCH DATE",M1962="NEW JOINER","ENTER EMPLOYMENT START DATE",M1962="OPT IN","ENTER OPT IN DATE",M1962="NEW JOINER / LEAVER","ENTER START DATE AND DOL",M1962="NEW JOINER / OPT OUT","ENTER START DATE AND DATE OF OPT OUT",M1962="NEW JOINER / PARTNERSHIP","ENTER START DATE AND DATE OF SWITCH TO PARTNERSHIP",M1962="LEAVER FROM CAREER BREAK","ENTER DOL",M1962="LEAVER FROM OPT OUT","ENTER DOL",M1962="LEAVER FROM PARTNERSHIP","ENTER DOL",M1962="RETURN FROM CAREER BREAK","ENTER RETURN BACK DATE",M1962="INVALID COMBINATION","REVIEW INPUT",M1962="AWAITING INPUT","AWAITING INPUT",M1962="CONTINUOUS OPT OUT","",M1962="CONTINUOUS CAREER BREAK","",M1962="CONTINUOUS PARTNERSHIP","")</f>
        <v>AWAITING INPUT</v>
      </c>
      <c r="S1962" s="11" t="str">
        <f t="shared" si="94"/>
        <v/>
      </c>
    </row>
    <row r="1963" spans="1:19" ht="20.25" x14ac:dyDescent="0.25">
      <c r="A1963" s="46"/>
      <c r="B1963" s="46"/>
      <c r="C1963" s="46"/>
      <c r="D1963" s="46"/>
      <c r="E1963" s="46"/>
      <c r="F1963" s="46"/>
      <c r="G1963" s="46"/>
      <c r="H1963" s="46"/>
      <c r="J1963" s="16"/>
      <c r="K1963" s="16"/>
      <c r="L1963" s="16"/>
      <c r="M1963" s="11" t="str">
        <f t="shared" si="93"/>
        <v>AWAITING INPUT</v>
      </c>
      <c r="O1963" s="15"/>
      <c r="P1963" s="13" t="str">
        <f t="shared" si="95"/>
        <v>←</v>
      </c>
      <c r="Q1963" s="7" t="str" cm="1">
        <f t="array" ref="Q1963">_xlfn.IFS(M1963="ACTIVE","",M1963="LEAVER","ENTER DOL",M1963="LEAVER @ 31/03","ENTER DOL",M1963="OPT OUT","ENTER OPT OUT DATE",M1963="CAREER BREAK","ENTER START DATE OF CAREER BREAK",M1963="DEATH IN SERVICE","ENTER DATE OF DEATH",M1963="SWITCH TO PARTNERSHIP","ENTER SWITCH DATE",M1963="SWITCH TO ALPHA","ENTER SWITCH DATE",M1963="NEW JOINER","ENTER EMPLOYMENT START DATE",M1963="OPT IN","ENTER OPT IN DATE",M1963="NEW JOINER / LEAVER","ENTER START DATE AND DOL",M1963="NEW JOINER / OPT OUT","ENTER START DATE AND DATE OF OPT OUT",M1963="NEW JOINER / PARTNERSHIP","ENTER START DATE AND DATE OF SWITCH TO PARTNERSHIP",M1963="LEAVER FROM CAREER BREAK","ENTER DOL",M1963="LEAVER FROM OPT OUT","ENTER DOL",M1963="LEAVER FROM PARTNERSHIP","ENTER DOL",M1963="RETURN FROM CAREER BREAK","ENTER RETURN BACK DATE",M1963="INVALID COMBINATION","REVIEW INPUT",M1963="AWAITING INPUT","AWAITING INPUT",M1963="CONTINUOUS OPT OUT","",M1963="CONTINUOUS CAREER BREAK","",M1963="CONTINUOUS PARTNERSHIP","")</f>
        <v>AWAITING INPUT</v>
      </c>
      <c r="S1963" s="11" t="str">
        <f t="shared" si="94"/>
        <v/>
      </c>
    </row>
    <row r="1964" spans="1:19" ht="20.25" x14ac:dyDescent="0.25">
      <c r="A1964" s="46"/>
      <c r="B1964" s="46"/>
      <c r="C1964" s="46"/>
      <c r="D1964" s="46"/>
      <c r="E1964" s="46"/>
      <c r="F1964" s="46"/>
      <c r="G1964" s="46"/>
      <c r="H1964" s="46"/>
      <c r="J1964" s="16"/>
      <c r="K1964" s="16"/>
      <c r="L1964" s="16"/>
      <c r="M1964" s="11" t="str">
        <f t="shared" si="93"/>
        <v>AWAITING INPUT</v>
      </c>
      <c r="O1964" s="15"/>
      <c r="P1964" s="13" t="str">
        <f t="shared" si="95"/>
        <v>←</v>
      </c>
      <c r="Q1964" s="7" t="str" cm="1">
        <f t="array" ref="Q1964">_xlfn.IFS(M1964="ACTIVE","",M1964="LEAVER","ENTER DOL",M1964="LEAVER @ 31/03","ENTER DOL",M1964="OPT OUT","ENTER OPT OUT DATE",M1964="CAREER BREAK","ENTER START DATE OF CAREER BREAK",M1964="DEATH IN SERVICE","ENTER DATE OF DEATH",M1964="SWITCH TO PARTNERSHIP","ENTER SWITCH DATE",M1964="SWITCH TO ALPHA","ENTER SWITCH DATE",M1964="NEW JOINER","ENTER EMPLOYMENT START DATE",M1964="OPT IN","ENTER OPT IN DATE",M1964="NEW JOINER / LEAVER","ENTER START DATE AND DOL",M1964="NEW JOINER / OPT OUT","ENTER START DATE AND DATE OF OPT OUT",M1964="NEW JOINER / PARTNERSHIP","ENTER START DATE AND DATE OF SWITCH TO PARTNERSHIP",M1964="LEAVER FROM CAREER BREAK","ENTER DOL",M1964="LEAVER FROM OPT OUT","ENTER DOL",M1964="LEAVER FROM PARTNERSHIP","ENTER DOL",M1964="RETURN FROM CAREER BREAK","ENTER RETURN BACK DATE",M1964="INVALID COMBINATION","REVIEW INPUT",M1964="AWAITING INPUT","AWAITING INPUT",M1964="CONTINUOUS OPT OUT","",M1964="CONTINUOUS CAREER BREAK","",M1964="CONTINUOUS PARTNERSHIP","")</f>
        <v>AWAITING INPUT</v>
      </c>
      <c r="S1964" s="11" t="str">
        <f t="shared" si="94"/>
        <v/>
      </c>
    </row>
    <row r="1965" spans="1:19" ht="20.25" x14ac:dyDescent="0.25">
      <c r="A1965" s="46"/>
      <c r="B1965" s="46"/>
      <c r="C1965" s="46"/>
      <c r="D1965" s="46"/>
      <c r="E1965" s="46"/>
      <c r="F1965" s="46"/>
      <c r="G1965" s="46"/>
      <c r="H1965" s="46"/>
      <c r="J1965" s="16"/>
      <c r="K1965" s="16"/>
      <c r="L1965" s="16"/>
      <c r="M1965" s="11" t="str">
        <f t="shared" si="93"/>
        <v>AWAITING INPUT</v>
      </c>
      <c r="O1965" s="15"/>
      <c r="P1965" s="13" t="str">
        <f t="shared" si="95"/>
        <v>←</v>
      </c>
      <c r="Q1965" s="7" t="str" cm="1">
        <f t="array" ref="Q1965">_xlfn.IFS(M1965="ACTIVE","",M1965="LEAVER","ENTER DOL",M1965="LEAVER @ 31/03","ENTER DOL",M1965="OPT OUT","ENTER OPT OUT DATE",M1965="CAREER BREAK","ENTER START DATE OF CAREER BREAK",M1965="DEATH IN SERVICE","ENTER DATE OF DEATH",M1965="SWITCH TO PARTNERSHIP","ENTER SWITCH DATE",M1965="SWITCH TO ALPHA","ENTER SWITCH DATE",M1965="NEW JOINER","ENTER EMPLOYMENT START DATE",M1965="OPT IN","ENTER OPT IN DATE",M1965="NEW JOINER / LEAVER","ENTER START DATE AND DOL",M1965="NEW JOINER / OPT OUT","ENTER START DATE AND DATE OF OPT OUT",M1965="NEW JOINER / PARTNERSHIP","ENTER START DATE AND DATE OF SWITCH TO PARTNERSHIP",M1965="LEAVER FROM CAREER BREAK","ENTER DOL",M1965="LEAVER FROM OPT OUT","ENTER DOL",M1965="LEAVER FROM PARTNERSHIP","ENTER DOL",M1965="RETURN FROM CAREER BREAK","ENTER RETURN BACK DATE",M1965="INVALID COMBINATION","REVIEW INPUT",M1965="AWAITING INPUT","AWAITING INPUT",M1965="CONTINUOUS OPT OUT","",M1965="CONTINUOUS CAREER BREAK","",M1965="CONTINUOUS PARTNERSHIP","")</f>
        <v>AWAITING INPUT</v>
      </c>
      <c r="S1965" s="11" t="str">
        <f t="shared" si="94"/>
        <v/>
      </c>
    </row>
    <row r="1966" spans="1:19" ht="20.25" x14ac:dyDescent="0.25">
      <c r="A1966" s="46"/>
      <c r="B1966" s="46"/>
      <c r="C1966" s="46"/>
      <c r="D1966" s="46"/>
      <c r="E1966" s="46"/>
      <c r="F1966" s="46"/>
      <c r="G1966" s="46"/>
      <c r="H1966" s="46"/>
      <c r="J1966" s="16"/>
      <c r="K1966" s="16"/>
      <c r="L1966" s="16"/>
      <c r="M1966" s="11" t="str">
        <f t="shared" si="93"/>
        <v>AWAITING INPUT</v>
      </c>
      <c r="O1966" s="15"/>
      <c r="P1966" s="13" t="str">
        <f t="shared" si="95"/>
        <v>←</v>
      </c>
      <c r="Q1966" s="7" t="str" cm="1">
        <f t="array" ref="Q1966">_xlfn.IFS(M1966="ACTIVE","",M1966="LEAVER","ENTER DOL",M1966="LEAVER @ 31/03","ENTER DOL",M1966="OPT OUT","ENTER OPT OUT DATE",M1966="CAREER BREAK","ENTER START DATE OF CAREER BREAK",M1966="DEATH IN SERVICE","ENTER DATE OF DEATH",M1966="SWITCH TO PARTNERSHIP","ENTER SWITCH DATE",M1966="SWITCH TO ALPHA","ENTER SWITCH DATE",M1966="NEW JOINER","ENTER EMPLOYMENT START DATE",M1966="OPT IN","ENTER OPT IN DATE",M1966="NEW JOINER / LEAVER","ENTER START DATE AND DOL",M1966="NEW JOINER / OPT OUT","ENTER START DATE AND DATE OF OPT OUT",M1966="NEW JOINER / PARTNERSHIP","ENTER START DATE AND DATE OF SWITCH TO PARTNERSHIP",M1966="LEAVER FROM CAREER BREAK","ENTER DOL",M1966="LEAVER FROM OPT OUT","ENTER DOL",M1966="LEAVER FROM PARTNERSHIP","ENTER DOL",M1966="RETURN FROM CAREER BREAK","ENTER RETURN BACK DATE",M1966="INVALID COMBINATION","REVIEW INPUT",M1966="AWAITING INPUT","AWAITING INPUT",M1966="CONTINUOUS OPT OUT","",M1966="CONTINUOUS CAREER BREAK","",M1966="CONTINUOUS PARTNERSHIP","")</f>
        <v>AWAITING INPUT</v>
      </c>
      <c r="S1966" s="11" t="str">
        <f t="shared" si="94"/>
        <v/>
      </c>
    </row>
    <row r="1967" spans="1:19" ht="20.25" x14ac:dyDescent="0.25">
      <c r="A1967" s="46"/>
      <c r="B1967" s="46"/>
      <c r="C1967" s="46"/>
      <c r="D1967" s="46"/>
      <c r="E1967" s="46"/>
      <c r="F1967" s="46"/>
      <c r="G1967" s="46"/>
      <c r="H1967" s="46"/>
      <c r="J1967" s="16"/>
      <c r="K1967" s="16"/>
      <c r="L1967" s="16"/>
      <c r="M1967" s="11" t="str">
        <f t="shared" ref="M1967:M2030" si="96">IF(AND($J1967="ACTIVE",$K1967="ACTIVE",$L1967="A"),"ACTIVE",(IF(AND($J1967="ACTIVE",$K1967="INACTIVE",$L1967="B"),"LEAVER",(IF(AND($J1967="ACTIVE",$K1967="ACTIVE",$L1967="BE"),"LEAVER @ 31/03",(IF(AND($J1967="ACTIVE",$K1967="INACTIVE",$L1967="C"),"OPT OUT",(IF(AND($J1967="ACTIVE",$K1967="INACTIVE",$L1967="D"),"CAREER BREAK",(IF(AND($J1967="ACTIVE",$K1967="INACTIVE",$L1967="E"),"SWITCH TO PARTNERSHIP",(IF(AND($J1967="ACTIVE",$K1967="INACTIVE",$L1967="X"),"DEATH IN SERVICE",(IF(AND($J1967="INACTIVE",$K1967="ACTIVE",$L1967="F"),"SWITCH TO ALPHA",(IF(AND($J1967="INACTIVE",$K1967="ACTIVE",$L1967="G"),"NEW JOINER",(IF(AND($J1967="INACTIVE",$K1967="ACTIVE",$L1967="H"),"OPT IN",(IF(AND($J1967="INACTIVE",$K1967="ACTIVE",$L1967="I"),"RETURN FROM CAREER BREAK",(IF(AND($J1967="INACTIVE",$K1967="INACTIVE",$L1967="GB"),"NEW JOINER / LEAVER",(IF(AND($J1967="INACTIVE",$K1967="INACTIVE",$L1967="GO"),"NEW JOINER / OPT OUT",(IF(AND($J1967="INACTIVE",$K1967="INACTIVE",$L1967="GP"),"NEW JOINER / PARTNERSHIP",(IF(AND($J1967="INACTIVE",$K1967="INACTIVE",$L1967="BC"),"LEAVER FROM CAREER BREAK",(IF(AND($J1967="INACTIVE",$K1967="INACTIVE",$L1967="BO"),"LEAVER FROM OPT OUT",(IF(AND($J1967="INACTIVE",$K1967="INACTIVE",$L1967="BP"),"LEAVER FROM PARTNERSHIP",(IF(AND($J1967="INACTIVE",$K1967="INACTIVE",$L1967="J"),"CONTINUOUS OPT OUT",(IF(AND($J1967="INACTIVE",$K1967="INACTIVE",$L1967="K"),"CONTINUOUS CAREER BREAK",(IF(AND($J1967="INACTIVE",$K1967="INACTIVE",$L1967="L"),"CONTINUOUS PARTNERSHIP",(IF(AND($J1967="",$K1967="",$L1967=""),"AWAITING INPUT","INVALID COMBINATION")))))))))))))))))))))))))))))))))))))))))</f>
        <v>AWAITING INPUT</v>
      </c>
      <c r="O1967" s="15"/>
      <c r="P1967" s="13" t="str">
        <f t="shared" si="95"/>
        <v>←</v>
      </c>
      <c r="Q1967" s="7" t="str" cm="1">
        <f t="array" ref="Q1967">_xlfn.IFS(M1967="ACTIVE","",M1967="LEAVER","ENTER DOL",M1967="LEAVER @ 31/03","ENTER DOL",M1967="OPT OUT","ENTER OPT OUT DATE",M1967="CAREER BREAK","ENTER START DATE OF CAREER BREAK",M1967="DEATH IN SERVICE","ENTER DATE OF DEATH",M1967="SWITCH TO PARTNERSHIP","ENTER SWITCH DATE",M1967="SWITCH TO ALPHA","ENTER SWITCH DATE",M1967="NEW JOINER","ENTER EMPLOYMENT START DATE",M1967="OPT IN","ENTER OPT IN DATE",M1967="NEW JOINER / LEAVER","ENTER START DATE AND DOL",M1967="NEW JOINER / OPT OUT","ENTER START DATE AND DATE OF OPT OUT",M1967="NEW JOINER / PARTNERSHIP","ENTER START DATE AND DATE OF SWITCH TO PARTNERSHIP",M1967="LEAVER FROM CAREER BREAK","ENTER DOL",M1967="LEAVER FROM OPT OUT","ENTER DOL",M1967="LEAVER FROM PARTNERSHIP","ENTER DOL",M1967="RETURN FROM CAREER BREAK","ENTER RETURN BACK DATE",M1967="INVALID COMBINATION","REVIEW INPUT",M1967="AWAITING INPUT","AWAITING INPUT",M1967="CONTINUOUS OPT OUT","",M1967="CONTINUOUS CAREER BREAK","",M1967="CONTINUOUS PARTNERSHIP","")</f>
        <v>AWAITING INPUT</v>
      </c>
      <c r="S1967" s="11" t="str">
        <f t="shared" si="94"/>
        <v/>
      </c>
    </row>
    <row r="1968" spans="1:19" ht="20.25" x14ac:dyDescent="0.25">
      <c r="A1968" s="46"/>
      <c r="B1968" s="46"/>
      <c r="C1968" s="46"/>
      <c r="D1968" s="46"/>
      <c r="E1968" s="46"/>
      <c r="F1968" s="46"/>
      <c r="G1968" s="46"/>
      <c r="H1968" s="46"/>
      <c r="J1968" s="16"/>
      <c r="K1968" s="16"/>
      <c r="L1968" s="16"/>
      <c r="M1968" s="11" t="str">
        <f t="shared" si="96"/>
        <v>AWAITING INPUT</v>
      </c>
      <c r="O1968" s="15"/>
      <c r="P1968" s="13" t="str">
        <f t="shared" si="95"/>
        <v>←</v>
      </c>
      <c r="Q1968" s="7" t="str" cm="1">
        <f t="array" ref="Q1968">_xlfn.IFS(M1968="ACTIVE","",M1968="LEAVER","ENTER DOL",M1968="LEAVER @ 31/03","ENTER DOL",M1968="OPT OUT","ENTER OPT OUT DATE",M1968="CAREER BREAK","ENTER START DATE OF CAREER BREAK",M1968="DEATH IN SERVICE","ENTER DATE OF DEATH",M1968="SWITCH TO PARTNERSHIP","ENTER SWITCH DATE",M1968="SWITCH TO ALPHA","ENTER SWITCH DATE",M1968="NEW JOINER","ENTER EMPLOYMENT START DATE",M1968="OPT IN","ENTER OPT IN DATE",M1968="NEW JOINER / LEAVER","ENTER START DATE AND DOL",M1968="NEW JOINER / OPT OUT","ENTER START DATE AND DATE OF OPT OUT",M1968="NEW JOINER / PARTNERSHIP","ENTER START DATE AND DATE OF SWITCH TO PARTNERSHIP",M1968="LEAVER FROM CAREER BREAK","ENTER DOL",M1968="LEAVER FROM OPT OUT","ENTER DOL",M1968="LEAVER FROM PARTNERSHIP","ENTER DOL",M1968="RETURN FROM CAREER BREAK","ENTER RETURN BACK DATE",M1968="INVALID COMBINATION","REVIEW INPUT",M1968="AWAITING INPUT","AWAITING INPUT",M1968="CONTINUOUS OPT OUT","",M1968="CONTINUOUS CAREER BREAK","",M1968="CONTINUOUS PARTNERSHIP","")</f>
        <v>AWAITING INPUT</v>
      </c>
      <c r="S1968" s="11" t="str">
        <f t="shared" si="94"/>
        <v/>
      </c>
    </row>
    <row r="1969" spans="1:19" ht="20.25" x14ac:dyDescent="0.25">
      <c r="A1969" s="46"/>
      <c r="B1969" s="46"/>
      <c r="C1969" s="46"/>
      <c r="D1969" s="46"/>
      <c r="E1969" s="46"/>
      <c r="F1969" s="46"/>
      <c r="G1969" s="46"/>
      <c r="H1969" s="46"/>
      <c r="J1969" s="16"/>
      <c r="K1969" s="16"/>
      <c r="L1969" s="16"/>
      <c r="M1969" s="11" t="str">
        <f t="shared" si="96"/>
        <v>AWAITING INPUT</v>
      </c>
      <c r="O1969" s="15"/>
      <c r="P1969" s="13" t="str">
        <f t="shared" si="95"/>
        <v>←</v>
      </c>
      <c r="Q1969" s="7" t="str" cm="1">
        <f t="array" ref="Q1969">_xlfn.IFS(M1969="ACTIVE","",M1969="LEAVER","ENTER DOL",M1969="LEAVER @ 31/03","ENTER DOL",M1969="OPT OUT","ENTER OPT OUT DATE",M1969="CAREER BREAK","ENTER START DATE OF CAREER BREAK",M1969="DEATH IN SERVICE","ENTER DATE OF DEATH",M1969="SWITCH TO PARTNERSHIP","ENTER SWITCH DATE",M1969="SWITCH TO ALPHA","ENTER SWITCH DATE",M1969="NEW JOINER","ENTER EMPLOYMENT START DATE",M1969="OPT IN","ENTER OPT IN DATE",M1969="NEW JOINER / LEAVER","ENTER START DATE AND DOL",M1969="NEW JOINER / OPT OUT","ENTER START DATE AND DATE OF OPT OUT",M1969="NEW JOINER / PARTNERSHIP","ENTER START DATE AND DATE OF SWITCH TO PARTNERSHIP",M1969="LEAVER FROM CAREER BREAK","ENTER DOL",M1969="LEAVER FROM OPT OUT","ENTER DOL",M1969="LEAVER FROM PARTNERSHIP","ENTER DOL",M1969="RETURN FROM CAREER BREAK","ENTER RETURN BACK DATE",M1969="INVALID COMBINATION","REVIEW INPUT",M1969="AWAITING INPUT","AWAITING INPUT",M1969="CONTINUOUS OPT OUT","",M1969="CONTINUOUS CAREER BREAK","",M1969="CONTINUOUS PARTNERSHIP","")</f>
        <v>AWAITING INPUT</v>
      </c>
      <c r="S1969" s="11" t="str">
        <f t="shared" si="94"/>
        <v/>
      </c>
    </row>
    <row r="1970" spans="1:19" ht="20.25" x14ac:dyDescent="0.25">
      <c r="A1970" s="46"/>
      <c r="B1970" s="46"/>
      <c r="C1970" s="46"/>
      <c r="D1970" s="46"/>
      <c r="E1970" s="46"/>
      <c r="F1970" s="46"/>
      <c r="G1970" s="46"/>
      <c r="H1970" s="46"/>
      <c r="J1970" s="16"/>
      <c r="K1970" s="16"/>
      <c r="L1970" s="16"/>
      <c r="M1970" s="11" t="str">
        <f t="shared" si="96"/>
        <v>AWAITING INPUT</v>
      </c>
      <c r="O1970" s="15"/>
      <c r="P1970" s="13" t="str">
        <f t="shared" si="95"/>
        <v>←</v>
      </c>
      <c r="Q1970" s="7" t="str" cm="1">
        <f t="array" ref="Q1970">_xlfn.IFS(M1970="ACTIVE","",M1970="LEAVER","ENTER DOL",M1970="LEAVER @ 31/03","ENTER DOL",M1970="OPT OUT","ENTER OPT OUT DATE",M1970="CAREER BREAK","ENTER START DATE OF CAREER BREAK",M1970="DEATH IN SERVICE","ENTER DATE OF DEATH",M1970="SWITCH TO PARTNERSHIP","ENTER SWITCH DATE",M1970="SWITCH TO ALPHA","ENTER SWITCH DATE",M1970="NEW JOINER","ENTER EMPLOYMENT START DATE",M1970="OPT IN","ENTER OPT IN DATE",M1970="NEW JOINER / LEAVER","ENTER START DATE AND DOL",M1970="NEW JOINER / OPT OUT","ENTER START DATE AND DATE OF OPT OUT",M1970="NEW JOINER / PARTNERSHIP","ENTER START DATE AND DATE OF SWITCH TO PARTNERSHIP",M1970="LEAVER FROM CAREER BREAK","ENTER DOL",M1970="LEAVER FROM OPT OUT","ENTER DOL",M1970="LEAVER FROM PARTNERSHIP","ENTER DOL",M1970="RETURN FROM CAREER BREAK","ENTER RETURN BACK DATE",M1970="INVALID COMBINATION","REVIEW INPUT",M1970="AWAITING INPUT","AWAITING INPUT",M1970="CONTINUOUS OPT OUT","",M1970="CONTINUOUS CAREER BREAK","",M1970="CONTINUOUS PARTNERSHIP","")</f>
        <v>AWAITING INPUT</v>
      </c>
      <c r="S1970" s="11" t="str">
        <f t="shared" si="94"/>
        <v/>
      </c>
    </row>
    <row r="1971" spans="1:19" ht="20.25" x14ac:dyDescent="0.25">
      <c r="A1971" s="46"/>
      <c r="B1971" s="46"/>
      <c r="C1971" s="46"/>
      <c r="D1971" s="46"/>
      <c r="E1971" s="46"/>
      <c r="F1971" s="46"/>
      <c r="G1971" s="46"/>
      <c r="H1971" s="46"/>
      <c r="J1971" s="16"/>
      <c r="K1971" s="16"/>
      <c r="L1971" s="16"/>
      <c r="M1971" s="11" t="str">
        <f t="shared" si="96"/>
        <v>AWAITING INPUT</v>
      </c>
      <c r="O1971" s="15"/>
      <c r="P1971" s="13" t="str">
        <f t="shared" si="95"/>
        <v>←</v>
      </c>
      <c r="Q1971" s="7" t="str" cm="1">
        <f t="array" ref="Q1971">_xlfn.IFS(M1971="ACTIVE","",M1971="LEAVER","ENTER DOL",M1971="LEAVER @ 31/03","ENTER DOL",M1971="OPT OUT","ENTER OPT OUT DATE",M1971="CAREER BREAK","ENTER START DATE OF CAREER BREAK",M1971="DEATH IN SERVICE","ENTER DATE OF DEATH",M1971="SWITCH TO PARTNERSHIP","ENTER SWITCH DATE",M1971="SWITCH TO ALPHA","ENTER SWITCH DATE",M1971="NEW JOINER","ENTER EMPLOYMENT START DATE",M1971="OPT IN","ENTER OPT IN DATE",M1971="NEW JOINER / LEAVER","ENTER START DATE AND DOL",M1971="NEW JOINER / OPT OUT","ENTER START DATE AND DATE OF OPT OUT",M1971="NEW JOINER / PARTNERSHIP","ENTER START DATE AND DATE OF SWITCH TO PARTNERSHIP",M1971="LEAVER FROM CAREER BREAK","ENTER DOL",M1971="LEAVER FROM OPT OUT","ENTER DOL",M1971="LEAVER FROM PARTNERSHIP","ENTER DOL",M1971="RETURN FROM CAREER BREAK","ENTER RETURN BACK DATE",M1971="INVALID COMBINATION","REVIEW INPUT",M1971="AWAITING INPUT","AWAITING INPUT",M1971="CONTINUOUS OPT OUT","",M1971="CONTINUOUS CAREER BREAK","",M1971="CONTINUOUS PARTNERSHIP","")</f>
        <v>AWAITING INPUT</v>
      </c>
      <c r="S1971" s="11" t="str">
        <f t="shared" si="94"/>
        <v/>
      </c>
    </row>
    <row r="1972" spans="1:19" ht="20.25" x14ac:dyDescent="0.25">
      <c r="A1972" s="46"/>
      <c r="B1972" s="46"/>
      <c r="C1972" s="46"/>
      <c r="D1972" s="46"/>
      <c r="E1972" s="46"/>
      <c r="F1972" s="46"/>
      <c r="G1972" s="46"/>
      <c r="H1972" s="46"/>
      <c r="J1972" s="16"/>
      <c r="K1972" s="16"/>
      <c r="L1972" s="16"/>
      <c r="M1972" s="11" t="str">
        <f t="shared" si="96"/>
        <v>AWAITING INPUT</v>
      </c>
      <c r="O1972" s="15"/>
      <c r="P1972" s="13" t="str">
        <f t="shared" si="95"/>
        <v>←</v>
      </c>
      <c r="Q1972" s="7" t="str" cm="1">
        <f t="array" ref="Q1972">_xlfn.IFS(M1972="ACTIVE","",M1972="LEAVER","ENTER DOL",M1972="LEAVER @ 31/03","ENTER DOL",M1972="OPT OUT","ENTER OPT OUT DATE",M1972="CAREER BREAK","ENTER START DATE OF CAREER BREAK",M1972="DEATH IN SERVICE","ENTER DATE OF DEATH",M1972="SWITCH TO PARTNERSHIP","ENTER SWITCH DATE",M1972="SWITCH TO ALPHA","ENTER SWITCH DATE",M1972="NEW JOINER","ENTER EMPLOYMENT START DATE",M1972="OPT IN","ENTER OPT IN DATE",M1972="NEW JOINER / LEAVER","ENTER START DATE AND DOL",M1972="NEW JOINER / OPT OUT","ENTER START DATE AND DATE OF OPT OUT",M1972="NEW JOINER / PARTNERSHIP","ENTER START DATE AND DATE OF SWITCH TO PARTNERSHIP",M1972="LEAVER FROM CAREER BREAK","ENTER DOL",M1972="LEAVER FROM OPT OUT","ENTER DOL",M1972="LEAVER FROM PARTNERSHIP","ENTER DOL",M1972="RETURN FROM CAREER BREAK","ENTER RETURN BACK DATE",M1972="INVALID COMBINATION","REVIEW INPUT",M1972="AWAITING INPUT","AWAITING INPUT",M1972="CONTINUOUS OPT OUT","",M1972="CONTINUOUS CAREER BREAK","",M1972="CONTINUOUS PARTNERSHIP","")</f>
        <v>AWAITING INPUT</v>
      </c>
      <c r="S1972" s="11" t="str">
        <f t="shared" si="94"/>
        <v/>
      </c>
    </row>
    <row r="1973" spans="1:19" ht="20.25" x14ac:dyDescent="0.25">
      <c r="A1973" s="46"/>
      <c r="B1973" s="46"/>
      <c r="C1973" s="46"/>
      <c r="D1973" s="46"/>
      <c r="E1973" s="46"/>
      <c r="F1973" s="46"/>
      <c r="G1973" s="46"/>
      <c r="H1973" s="46"/>
      <c r="J1973" s="16"/>
      <c r="K1973" s="16"/>
      <c r="L1973" s="16"/>
      <c r="M1973" s="11" t="str">
        <f t="shared" si="96"/>
        <v>AWAITING INPUT</v>
      </c>
      <c r="O1973" s="15"/>
      <c r="P1973" s="13" t="str">
        <f t="shared" si="95"/>
        <v>←</v>
      </c>
      <c r="Q1973" s="7" t="str" cm="1">
        <f t="array" ref="Q1973">_xlfn.IFS(M1973="ACTIVE","",M1973="LEAVER","ENTER DOL",M1973="LEAVER @ 31/03","ENTER DOL",M1973="OPT OUT","ENTER OPT OUT DATE",M1973="CAREER BREAK","ENTER START DATE OF CAREER BREAK",M1973="DEATH IN SERVICE","ENTER DATE OF DEATH",M1973="SWITCH TO PARTNERSHIP","ENTER SWITCH DATE",M1973="SWITCH TO ALPHA","ENTER SWITCH DATE",M1973="NEW JOINER","ENTER EMPLOYMENT START DATE",M1973="OPT IN","ENTER OPT IN DATE",M1973="NEW JOINER / LEAVER","ENTER START DATE AND DOL",M1973="NEW JOINER / OPT OUT","ENTER START DATE AND DATE OF OPT OUT",M1973="NEW JOINER / PARTNERSHIP","ENTER START DATE AND DATE OF SWITCH TO PARTNERSHIP",M1973="LEAVER FROM CAREER BREAK","ENTER DOL",M1973="LEAVER FROM OPT OUT","ENTER DOL",M1973="LEAVER FROM PARTNERSHIP","ENTER DOL",M1973="RETURN FROM CAREER BREAK","ENTER RETURN BACK DATE",M1973="INVALID COMBINATION","REVIEW INPUT",M1973="AWAITING INPUT","AWAITING INPUT",M1973="CONTINUOUS OPT OUT","",M1973="CONTINUOUS CAREER BREAK","",M1973="CONTINUOUS PARTNERSHIP","")</f>
        <v>AWAITING INPUT</v>
      </c>
      <c r="S1973" s="11" t="str">
        <f t="shared" si="94"/>
        <v/>
      </c>
    </row>
    <row r="1974" spans="1:19" ht="20.25" x14ac:dyDescent="0.25">
      <c r="A1974" s="46"/>
      <c r="B1974" s="46"/>
      <c r="C1974" s="46"/>
      <c r="D1974" s="46"/>
      <c r="E1974" s="46"/>
      <c r="F1974" s="46"/>
      <c r="G1974" s="46"/>
      <c r="H1974" s="46"/>
      <c r="J1974" s="16"/>
      <c r="K1974" s="16"/>
      <c r="L1974" s="16"/>
      <c r="M1974" s="11" t="str">
        <f t="shared" si="96"/>
        <v>AWAITING INPUT</v>
      </c>
      <c r="O1974" s="15"/>
      <c r="P1974" s="13" t="str">
        <f t="shared" si="95"/>
        <v>←</v>
      </c>
      <c r="Q1974" s="7" t="str" cm="1">
        <f t="array" ref="Q1974">_xlfn.IFS(M1974="ACTIVE","",M1974="LEAVER","ENTER DOL",M1974="LEAVER @ 31/03","ENTER DOL",M1974="OPT OUT","ENTER OPT OUT DATE",M1974="CAREER BREAK","ENTER START DATE OF CAREER BREAK",M1974="DEATH IN SERVICE","ENTER DATE OF DEATH",M1974="SWITCH TO PARTNERSHIP","ENTER SWITCH DATE",M1974="SWITCH TO ALPHA","ENTER SWITCH DATE",M1974="NEW JOINER","ENTER EMPLOYMENT START DATE",M1974="OPT IN","ENTER OPT IN DATE",M1974="NEW JOINER / LEAVER","ENTER START DATE AND DOL",M1974="NEW JOINER / OPT OUT","ENTER START DATE AND DATE OF OPT OUT",M1974="NEW JOINER / PARTNERSHIP","ENTER START DATE AND DATE OF SWITCH TO PARTNERSHIP",M1974="LEAVER FROM CAREER BREAK","ENTER DOL",M1974="LEAVER FROM OPT OUT","ENTER DOL",M1974="LEAVER FROM PARTNERSHIP","ENTER DOL",M1974="RETURN FROM CAREER BREAK","ENTER RETURN BACK DATE",M1974="INVALID COMBINATION","REVIEW INPUT",M1974="AWAITING INPUT","AWAITING INPUT",M1974="CONTINUOUS OPT OUT","",M1974="CONTINUOUS CAREER BREAK","",M1974="CONTINUOUS PARTNERSHIP","")</f>
        <v>AWAITING INPUT</v>
      </c>
      <c r="S1974" s="11" t="str">
        <f t="shared" si="94"/>
        <v/>
      </c>
    </row>
    <row r="1975" spans="1:19" ht="20.25" x14ac:dyDescent="0.25">
      <c r="A1975" s="46"/>
      <c r="B1975" s="46"/>
      <c r="C1975" s="46"/>
      <c r="D1975" s="46"/>
      <c r="E1975" s="46"/>
      <c r="F1975" s="46"/>
      <c r="G1975" s="46"/>
      <c r="H1975" s="46"/>
      <c r="J1975" s="16"/>
      <c r="K1975" s="16"/>
      <c r="L1975" s="16"/>
      <c r="M1975" s="11" t="str">
        <f t="shared" si="96"/>
        <v>AWAITING INPUT</v>
      </c>
      <c r="O1975" s="15"/>
      <c r="P1975" s="13" t="str">
        <f t="shared" si="95"/>
        <v>←</v>
      </c>
      <c r="Q1975" s="7" t="str" cm="1">
        <f t="array" ref="Q1975">_xlfn.IFS(M1975="ACTIVE","",M1975="LEAVER","ENTER DOL",M1975="LEAVER @ 31/03","ENTER DOL",M1975="OPT OUT","ENTER OPT OUT DATE",M1975="CAREER BREAK","ENTER START DATE OF CAREER BREAK",M1975="DEATH IN SERVICE","ENTER DATE OF DEATH",M1975="SWITCH TO PARTNERSHIP","ENTER SWITCH DATE",M1975="SWITCH TO ALPHA","ENTER SWITCH DATE",M1975="NEW JOINER","ENTER EMPLOYMENT START DATE",M1975="OPT IN","ENTER OPT IN DATE",M1975="NEW JOINER / LEAVER","ENTER START DATE AND DOL",M1975="NEW JOINER / OPT OUT","ENTER START DATE AND DATE OF OPT OUT",M1975="NEW JOINER / PARTNERSHIP","ENTER START DATE AND DATE OF SWITCH TO PARTNERSHIP",M1975="LEAVER FROM CAREER BREAK","ENTER DOL",M1975="LEAVER FROM OPT OUT","ENTER DOL",M1975="LEAVER FROM PARTNERSHIP","ENTER DOL",M1975="RETURN FROM CAREER BREAK","ENTER RETURN BACK DATE",M1975="INVALID COMBINATION","REVIEW INPUT",M1975="AWAITING INPUT","AWAITING INPUT",M1975="CONTINUOUS OPT OUT","",M1975="CONTINUOUS CAREER BREAK","",M1975="CONTINUOUS PARTNERSHIP","")</f>
        <v>AWAITING INPUT</v>
      </c>
      <c r="S1975" s="11" t="str">
        <f t="shared" si="94"/>
        <v/>
      </c>
    </row>
    <row r="1976" spans="1:19" ht="20.25" x14ac:dyDescent="0.25">
      <c r="A1976" s="46"/>
      <c r="B1976" s="46"/>
      <c r="C1976" s="46"/>
      <c r="D1976" s="46"/>
      <c r="E1976" s="46"/>
      <c r="F1976" s="46"/>
      <c r="G1976" s="46"/>
      <c r="H1976" s="46"/>
      <c r="J1976" s="16"/>
      <c r="K1976" s="16"/>
      <c r="L1976" s="16"/>
      <c r="M1976" s="11" t="str">
        <f t="shared" si="96"/>
        <v>AWAITING INPUT</v>
      </c>
      <c r="O1976" s="15"/>
      <c r="P1976" s="13" t="str">
        <f t="shared" si="95"/>
        <v>←</v>
      </c>
      <c r="Q1976" s="7" t="str" cm="1">
        <f t="array" ref="Q1976">_xlfn.IFS(M1976="ACTIVE","",M1976="LEAVER","ENTER DOL",M1976="LEAVER @ 31/03","ENTER DOL",M1976="OPT OUT","ENTER OPT OUT DATE",M1976="CAREER BREAK","ENTER START DATE OF CAREER BREAK",M1976="DEATH IN SERVICE","ENTER DATE OF DEATH",M1976="SWITCH TO PARTNERSHIP","ENTER SWITCH DATE",M1976="SWITCH TO ALPHA","ENTER SWITCH DATE",M1976="NEW JOINER","ENTER EMPLOYMENT START DATE",M1976="OPT IN","ENTER OPT IN DATE",M1976="NEW JOINER / LEAVER","ENTER START DATE AND DOL",M1976="NEW JOINER / OPT OUT","ENTER START DATE AND DATE OF OPT OUT",M1976="NEW JOINER / PARTNERSHIP","ENTER START DATE AND DATE OF SWITCH TO PARTNERSHIP",M1976="LEAVER FROM CAREER BREAK","ENTER DOL",M1976="LEAVER FROM OPT OUT","ENTER DOL",M1976="LEAVER FROM PARTNERSHIP","ENTER DOL",M1976="RETURN FROM CAREER BREAK","ENTER RETURN BACK DATE",M1976="INVALID COMBINATION","REVIEW INPUT",M1976="AWAITING INPUT","AWAITING INPUT",M1976="CONTINUOUS OPT OUT","",M1976="CONTINUOUS CAREER BREAK","",M1976="CONTINUOUS PARTNERSHIP","")</f>
        <v>AWAITING INPUT</v>
      </c>
      <c r="S1976" s="11" t="str">
        <f t="shared" si="94"/>
        <v/>
      </c>
    </row>
    <row r="1977" spans="1:19" ht="20.25" x14ac:dyDescent="0.25">
      <c r="A1977" s="46"/>
      <c r="B1977" s="46"/>
      <c r="C1977" s="46"/>
      <c r="D1977" s="46"/>
      <c r="E1977" s="46"/>
      <c r="F1977" s="46"/>
      <c r="G1977" s="46"/>
      <c r="H1977" s="46"/>
      <c r="J1977" s="16"/>
      <c r="K1977" s="16"/>
      <c r="L1977" s="16"/>
      <c r="M1977" s="11" t="str">
        <f t="shared" si="96"/>
        <v>AWAITING INPUT</v>
      </c>
      <c r="O1977" s="15"/>
      <c r="P1977" s="13" t="str">
        <f t="shared" si="95"/>
        <v>←</v>
      </c>
      <c r="Q1977" s="7" t="str" cm="1">
        <f t="array" ref="Q1977">_xlfn.IFS(M1977="ACTIVE","",M1977="LEAVER","ENTER DOL",M1977="LEAVER @ 31/03","ENTER DOL",M1977="OPT OUT","ENTER OPT OUT DATE",M1977="CAREER BREAK","ENTER START DATE OF CAREER BREAK",M1977="DEATH IN SERVICE","ENTER DATE OF DEATH",M1977="SWITCH TO PARTNERSHIP","ENTER SWITCH DATE",M1977="SWITCH TO ALPHA","ENTER SWITCH DATE",M1977="NEW JOINER","ENTER EMPLOYMENT START DATE",M1977="OPT IN","ENTER OPT IN DATE",M1977="NEW JOINER / LEAVER","ENTER START DATE AND DOL",M1977="NEW JOINER / OPT OUT","ENTER START DATE AND DATE OF OPT OUT",M1977="NEW JOINER / PARTNERSHIP","ENTER START DATE AND DATE OF SWITCH TO PARTNERSHIP",M1977="LEAVER FROM CAREER BREAK","ENTER DOL",M1977="LEAVER FROM OPT OUT","ENTER DOL",M1977="LEAVER FROM PARTNERSHIP","ENTER DOL",M1977="RETURN FROM CAREER BREAK","ENTER RETURN BACK DATE",M1977="INVALID COMBINATION","REVIEW INPUT",M1977="AWAITING INPUT","AWAITING INPUT",M1977="CONTINUOUS OPT OUT","",M1977="CONTINUOUS CAREER BREAK","",M1977="CONTINUOUS PARTNERSHIP","")</f>
        <v>AWAITING INPUT</v>
      </c>
      <c r="S1977" s="11" t="str">
        <f t="shared" si="94"/>
        <v/>
      </c>
    </row>
    <row r="1978" spans="1:19" ht="20.25" x14ac:dyDescent="0.25">
      <c r="A1978" s="46"/>
      <c r="B1978" s="46"/>
      <c r="C1978" s="46"/>
      <c r="D1978" s="46"/>
      <c r="E1978" s="46"/>
      <c r="F1978" s="46"/>
      <c r="G1978" s="46"/>
      <c r="H1978" s="46"/>
      <c r="J1978" s="16"/>
      <c r="K1978" s="16"/>
      <c r="L1978" s="16"/>
      <c r="M1978" s="11" t="str">
        <f t="shared" si="96"/>
        <v>AWAITING INPUT</v>
      </c>
      <c r="O1978" s="15"/>
      <c r="P1978" s="13" t="str">
        <f t="shared" si="95"/>
        <v>←</v>
      </c>
      <c r="Q1978" s="7" t="str" cm="1">
        <f t="array" ref="Q1978">_xlfn.IFS(M1978="ACTIVE","",M1978="LEAVER","ENTER DOL",M1978="LEAVER @ 31/03","ENTER DOL",M1978="OPT OUT","ENTER OPT OUT DATE",M1978="CAREER BREAK","ENTER START DATE OF CAREER BREAK",M1978="DEATH IN SERVICE","ENTER DATE OF DEATH",M1978="SWITCH TO PARTNERSHIP","ENTER SWITCH DATE",M1978="SWITCH TO ALPHA","ENTER SWITCH DATE",M1978="NEW JOINER","ENTER EMPLOYMENT START DATE",M1978="OPT IN","ENTER OPT IN DATE",M1978="NEW JOINER / LEAVER","ENTER START DATE AND DOL",M1978="NEW JOINER / OPT OUT","ENTER START DATE AND DATE OF OPT OUT",M1978="NEW JOINER / PARTNERSHIP","ENTER START DATE AND DATE OF SWITCH TO PARTNERSHIP",M1978="LEAVER FROM CAREER BREAK","ENTER DOL",M1978="LEAVER FROM OPT OUT","ENTER DOL",M1978="LEAVER FROM PARTNERSHIP","ENTER DOL",M1978="RETURN FROM CAREER BREAK","ENTER RETURN BACK DATE",M1978="INVALID COMBINATION","REVIEW INPUT",M1978="AWAITING INPUT","AWAITING INPUT",M1978="CONTINUOUS OPT OUT","",M1978="CONTINUOUS CAREER BREAK","",M1978="CONTINUOUS PARTNERSHIP","")</f>
        <v>AWAITING INPUT</v>
      </c>
      <c r="S1978" s="11" t="str">
        <f t="shared" si="94"/>
        <v/>
      </c>
    </row>
    <row r="1979" spans="1:19" ht="20.25" x14ac:dyDescent="0.25">
      <c r="A1979" s="46"/>
      <c r="B1979" s="46"/>
      <c r="C1979" s="46"/>
      <c r="D1979" s="46"/>
      <c r="E1979" s="46"/>
      <c r="F1979" s="46"/>
      <c r="G1979" s="46"/>
      <c r="H1979" s="46"/>
      <c r="J1979" s="16"/>
      <c r="K1979" s="16"/>
      <c r="L1979" s="16"/>
      <c r="M1979" s="11" t="str">
        <f t="shared" si="96"/>
        <v>AWAITING INPUT</v>
      </c>
      <c r="O1979" s="15"/>
      <c r="P1979" s="13" t="str">
        <f t="shared" si="95"/>
        <v>←</v>
      </c>
      <c r="Q1979" s="7" t="str" cm="1">
        <f t="array" ref="Q1979">_xlfn.IFS(M1979="ACTIVE","",M1979="LEAVER","ENTER DOL",M1979="LEAVER @ 31/03","ENTER DOL",M1979="OPT OUT","ENTER OPT OUT DATE",M1979="CAREER BREAK","ENTER START DATE OF CAREER BREAK",M1979="DEATH IN SERVICE","ENTER DATE OF DEATH",M1979="SWITCH TO PARTNERSHIP","ENTER SWITCH DATE",M1979="SWITCH TO ALPHA","ENTER SWITCH DATE",M1979="NEW JOINER","ENTER EMPLOYMENT START DATE",M1979="OPT IN","ENTER OPT IN DATE",M1979="NEW JOINER / LEAVER","ENTER START DATE AND DOL",M1979="NEW JOINER / OPT OUT","ENTER START DATE AND DATE OF OPT OUT",M1979="NEW JOINER / PARTNERSHIP","ENTER START DATE AND DATE OF SWITCH TO PARTNERSHIP",M1979="LEAVER FROM CAREER BREAK","ENTER DOL",M1979="LEAVER FROM OPT OUT","ENTER DOL",M1979="LEAVER FROM PARTNERSHIP","ENTER DOL",M1979="RETURN FROM CAREER BREAK","ENTER RETURN BACK DATE",M1979="INVALID COMBINATION","REVIEW INPUT",M1979="AWAITING INPUT","AWAITING INPUT",M1979="CONTINUOUS OPT OUT","",M1979="CONTINUOUS CAREER BREAK","",M1979="CONTINUOUS PARTNERSHIP","")</f>
        <v>AWAITING INPUT</v>
      </c>
      <c r="S1979" s="11" t="str">
        <f t="shared" si="94"/>
        <v/>
      </c>
    </row>
    <row r="1980" spans="1:19" ht="20.25" x14ac:dyDescent="0.25">
      <c r="A1980" s="46"/>
      <c r="B1980" s="46"/>
      <c r="C1980" s="46"/>
      <c r="D1980" s="46"/>
      <c r="E1980" s="46"/>
      <c r="F1980" s="46"/>
      <c r="G1980" s="46"/>
      <c r="H1980" s="46"/>
      <c r="J1980" s="16"/>
      <c r="K1980" s="16"/>
      <c r="L1980" s="16"/>
      <c r="M1980" s="11" t="str">
        <f t="shared" si="96"/>
        <v>AWAITING INPUT</v>
      </c>
      <c r="O1980" s="15"/>
      <c r="P1980" s="13" t="str">
        <f t="shared" si="95"/>
        <v>←</v>
      </c>
      <c r="Q1980" s="7" t="str" cm="1">
        <f t="array" ref="Q1980">_xlfn.IFS(M1980="ACTIVE","",M1980="LEAVER","ENTER DOL",M1980="LEAVER @ 31/03","ENTER DOL",M1980="OPT OUT","ENTER OPT OUT DATE",M1980="CAREER BREAK","ENTER START DATE OF CAREER BREAK",M1980="DEATH IN SERVICE","ENTER DATE OF DEATH",M1980="SWITCH TO PARTNERSHIP","ENTER SWITCH DATE",M1980="SWITCH TO ALPHA","ENTER SWITCH DATE",M1980="NEW JOINER","ENTER EMPLOYMENT START DATE",M1980="OPT IN","ENTER OPT IN DATE",M1980="NEW JOINER / LEAVER","ENTER START DATE AND DOL",M1980="NEW JOINER / OPT OUT","ENTER START DATE AND DATE OF OPT OUT",M1980="NEW JOINER / PARTNERSHIP","ENTER START DATE AND DATE OF SWITCH TO PARTNERSHIP",M1980="LEAVER FROM CAREER BREAK","ENTER DOL",M1980="LEAVER FROM OPT OUT","ENTER DOL",M1980="LEAVER FROM PARTNERSHIP","ENTER DOL",M1980="RETURN FROM CAREER BREAK","ENTER RETURN BACK DATE",M1980="INVALID COMBINATION","REVIEW INPUT",M1980="AWAITING INPUT","AWAITING INPUT",M1980="CONTINUOUS OPT OUT","",M1980="CONTINUOUS CAREER BREAK","",M1980="CONTINUOUS PARTNERSHIP","")</f>
        <v>AWAITING INPUT</v>
      </c>
      <c r="S1980" s="11" t="str">
        <f t="shared" si="94"/>
        <v/>
      </c>
    </row>
    <row r="1981" spans="1:19" ht="20.25" x14ac:dyDescent="0.25">
      <c r="A1981" s="46"/>
      <c r="B1981" s="46"/>
      <c r="C1981" s="46"/>
      <c r="D1981" s="46"/>
      <c r="E1981" s="46"/>
      <c r="F1981" s="46"/>
      <c r="G1981" s="46"/>
      <c r="H1981" s="46"/>
      <c r="J1981" s="16"/>
      <c r="K1981" s="16"/>
      <c r="L1981" s="16"/>
      <c r="M1981" s="11" t="str">
        <f t="shared" si="96"/>
        <v>AWAITING INPUT</v>
      </c>
      <c r="O1981" s="15"/>
      <c r="P1981" s="13" t="str">
        <f t="shared" si="95"/>
        <v>←</v>
      </c>
      <c r="Q1981" s="7" t="str" cm="1">
        <f t="array" ref="Q1981">_xlfn.IFS(M1981="ACTIVE","",M1981="LEAVER","ENTER DOL",M1981="LEAVER @ 31/03","ENTER DOL",M1981="OPT OUT","ENTER OPT OUT DATE",M1981="CAREER BREAK","ENTER START DATE OF CAREER BREAK",M1981="DEATH IN SERVICE","ENTER DATE OF DEATH",M1981="SWITCH TO PARTNERSHIP","ENTER SWITCH DATE",M1981="SWITCH TO ALPHA","ENTER SWITCH DATE",M1981="NEW JOINER","ENTER EMPLOYMENT START DATE",M1981="OPT IN","ENTER OPT IN DATE",M1981="NEW JOINER / LEAVER","ENTER START DATE AND DOL",M1981="NEW JOINER / OPT OUT","ENTER START DATE AND DATE OF OPT OUT",M1981="NEW JOINER / PARTNERSHIP","ENTER START DATE AND DATE OF SWITCH TO PARTNERSHIP",M1981="LEAVER FROM CAREER BREAK","ENTER DOL",M1981="LEAVER FROM OPT OUT","ENTER DOL",M1981="LEAVER FROM PARTNERSHIP","ENTER DOL",M1981="RETURN FROM CAREER BREAK","ENTER RETURN BACK DATE",M1981="INVALID COMBINATION","REVIEW INPUT",M1981="AWAITING INPUT","AWAITING INPUT",M1981="CONTINUOUS OPT OUT","",M1981="CONTINUOUS CAREER BREAK","",M1981="CONTINUOUS PARTNERSHIP","")</f>
        <v>AWAITING INPUT</v>
      </c>
      <c r="S1981" s="11" t="str">
        <f t="shared" si="94"/>
        <v/>
      </c>
    </row>
    <row r="1982" spans="1:19" ht="20.25" x14ac:dyDescent="0.25">
      <c r="A1982" s="46"/>
      <c r="B1982" s="46"/>
      <c r="C1982" s="46"/>
      <c r="D1982" s="46"/>
      <c r="E1982" s="46"/>
      <c r="F1982" s="46"/>
      <c r="G1982" s="46"/>
      <c r="H1982" s="46"/>
      <c r="J1982" s="16"/>
      <c r="K1982" s="16"/>
      <c r="L1982" s="16"/>
      <c r="M1982" s="11" t="str">
        <f t="shared" si="96"/>
        <v>AWAITING INPUT</v>
      </c>
      <c r="O1982" s="15"/>
      <c r="P1982" s="13" t="str">
        <f t="shared" si="95"/>
        <v>←</v>
      </c>
      <c r="Q1982" s="7" t="str" cm="1">
        <f t="array" ref="Q1982">_xlfn.IFS(M1982="ACTIVE","",M1982="LEAVER","ENTER DOL",M1982="LEAVER @ 31/03","ENTER DOL",M1982="OPT OUT","ENTER OPT OUT DATE",M1982="CAREER BREAK","ENTER START DATE OF CAREER BREAK",M1982="DEATH IN SERVICE","ENTER DATE OF DEATH",M1982="SWITCH TO PARTNERSHIP","ENTER SWITCH DATE",M1982="SWITCH TO ALPHA","ENTER SWITCH DATE",M1982="NEW JOINER","ENTER EMPLOYMENT START DATE",M1982="OPT IN","ENTER OPT IN DATE",M1982="NEW JOINER / LEAVER","ENTER START DATE AND DOL",M1982="NEW JOINER / OPT OUT","ENTER START DATE AND DATE OF OPT OUT",M1982="NEW JOINER / PARTNERSHIP","ENTER START DATE AND DATE OF SWITCH TO PARTNERSHIP",M1982="LEAVER FROM CAREER BREAK","ENTER DOL",M1982="LEAVER FROM OPT OUT","ENTER DOL",M1982="LEAVER FROM PARTNERSHIP","ENTER DOL",M1982="RETURN FROM CAREER BREAK","ENTER RETURN BACK DATE",M1982="INVALID COMBINATION","REVIEW INPUT",M1982="AWAITING INPUT","AWAITING INPUT",M1982="CONTINUOUS OPT OUT","",M1982="CONTINUOUS CAREER BREAK","",M1982="CONTINUOUS PARTNERSHIP","")</f>
        <v>AWAITING INPUT</v>
      </c>
      <c r="S1982" s="11" t="str">
        <f t="shared" si="94"/>
        <v/>
      </c>
    </row>
    <row r="1983" spans="1:19" ht="20.25" x14ac:dyDescent="0.25">
      <c r="A1983" s="46"/>
      <c r="B1983" s="46"/>
      <c r="C1983" s="46"/>
      <c r="D1983" s="46"/>
      <c r="E1983" s="46"/>
      <c r="F1983" s="46"/>
      <c r="G1983" s="46"/>
      <c r="H1983" s="46"/>
      <c r="J1983" s="16"/>
      <c r="K1983" s="16"/>
      <c r="L1983" s="16"/>
      <c r="M1983" s="11" t="str">
        <f t="shared" si="96"/>
        <v>AWAITING INPUT</v>
      </c>
      <c r="O1983" s="15"/>
      <c r="P1983" s="13" t="str">
        <f t="shared" si="95"/>
        <v>←</v>
      </c>
      <c r="Q1983" s="7" t="str" cm="1">
        <f t="array" ref="Q1983">_xlfn.IFS(M1983="ACTIVE","",M1983="LEAVER","ENTER DOL",M1983="LEAVER @ 31/03","ENTER DOL",M1983="OPT OUT","ENTER OPT OUT DATE",M1983="CAREER BREAK","ENTER START DATE OF CAREER BREAK",M1983="DEATH IN SERVICE","ENTER DATE OF DEATH",M1983="SWITCH TO PARTNERSHIP","ENTER SWITCH DATE",M1983="SWITCH TO ALPHA","ENTER SWITCH DATE",M1983="NEW JOINER","ENTER EMPLOYMENT START DATE",M1983="OPT IN","ENTER OPT IN DATE",M1983="NEW JOINER / LEAVER","ENTER START DATE AND DOL",M1983="NEW JOINER / OPT OUT","ENTER START DATE AND DATE OF OPT OUT",M1983="NEW JOINER / PARTNERSHIP","ENTER START DATE AND DATE OF SWITCH TO PARTNERSHIP",M1983="LEAVER FROM CAREER BREAK","ENTER DOL",M1983="LEAVER FROM OPT OUT","ENTER DOL",M1983="LEAVER FROM PARTNERSHIP","ENTER DOL",M1983="RETURN FROM CAREER BREAK","ENTER RETURN BACK DATE",M1983="INVALID COMBINATION","REVIEW INPUT",M1983="AWAITING INPUT","AWAITING INPUT",M1983="CONTINUOUS OPT OUT","",M1983="CONTINUOUS CAREER BREAK","",M1983="CONTINUOUS PARTNERSHIP","")</f>
        <v>AWAITING INPUT</v>
      </c>
      <c r="S1983" s="11" t="str">
        <f t="shared" si="94"/>
        <v/>
      </c>
    </row>
    <row r="1984" spans="1:19" ht="20.25" x14ac:dyDescent="0.25">
      <c r="A1984" s="46"/>
      <c r="B1984" s="46"/>
      <c r="C1984" s="46"/>
      <c r="D1984" s="46"/>
      <c r="E1984" s="46"/>
      <c r="F1984" s="46"/>
      <c r="G1984" s="46"/>
      <c r="H1984" s="46"/>
      <c r="J1984" s="16"/>
      <c r="K1984" s="16"/>
      <c r="L1984" s="16"/>
      <c r="M1984" s="11" t="str">
        <f t="shared" si="96"/>
        <v>AWAITING INPUT</v>
      </c>
      <c r="O1984" s="15"/>
      <c r="P1984" s="13" t="str">
        <f t="shared" si="95"/>
        <v>←</v>
      </c>
      <c r="Q1984" s="7" t="str" cm="1">
        <f t="array" ref="Q1984">_xlfn.IFS(M1984="ACTIVE","",M1984="LEAVER","ENTER DOL",M1984="LEAVER @ 31/03","ENTER DOL",M1984="OPT OUT","ENTER OPT OUT DATE",M1984="CAREER BREAK","ENTER START DATE OF CAREER BREAK",M1984="DEATH IN SERVICE","ENTER DATE OF DEATH",M1984="SWITCH TO PARTNERSHIP","ENTER SWITCH DATE",M1984="SWITCH TO ALPHA","ENTER SWITCH DATE",M1984="NEW JOINER","ENTER EMPLOYMENT START DATE",M1984="OPT IN","ENTER OPT IN DATE",M1984="NEW JOINER / LEAVER","ENTER START DATE AND DOL",M1984="NEW JOINER / OPT OUT","ENTER START DATE AND DATE OF OPT OUT",M1984="NEW JOINER / PARTNERSHIP","ENTER START DATE AND DATE OF SWITCH TO PARTNERSHIP",M1984="LEAVER FROM CAREER BREAK","ENTER DOL",M1984="LEAVER FROM OPT OUT","ENTER DOL",M1984="LEAVER FROM PARTNERSHIP","ENTER DOL",M1984="RETURN FROM CAREER BREAK","ENTER RETURN BACK DATE",M1984="INVALID COMBINATION","REVIEW INPUT",M1984="AWAITING INPUT","AWAITING INPUT",M1984="CONTINUOUS OPT OUT","",M1984="CONTINUOUS CAREER BREAK","",M1984="CONTINUOUS PARTNERSHIP","")</f>
        <v>AWAITING INPUT</v>
      </c>
      <c r="S1984" s="11" t="str">
        <f t="shared" si="94"/>
        <v/>
      </c>
    </row>
    <row r="1985" spans="1:19" ht="20.25" x14ac:dyDescent="0.25">
      <c r="A1985" s="46"/>
      <c r="B1985" s="46"/>
      <c r="C1985" s="46"/>
      <c r="D1985" s="46"/>
      <c r="E1985" s="46"/>
      <c r="F1985" s="46"/>
      <c r="G1985" s="46"/>
      <c r="H1985" s="46"/>
      <c r="J1985" s="16"/>
      <c r="K1985" s="16"/>
      <c r="L1985" s="16"/>
      <c r="M1985" s="11" t="str">
        <f t="shared" si="96"/>
        <v>AWAITING INPUT</v>
      </c>
      <c r="O1985" s="15"/>
      <c r="P1985" s="13" t="str">
        <f t="shared" si="95"/>
        <v>←</v>
      </c>
      <c r="Q1985" s="7" t="str" cm="1">
        <f t="array" ref="Q1985">_xlfn.IFS(M1985="ACTIVE","",M1985="LEAVER","ENTER DOL",M1985="LEAVER @ 31/03","ENTER DOL",M1985="OPT OUT","ENTER OPT OUT DATE",M1985="CAREER BREAK","ENTER START DATE OF CAREER BREAK",M1985="DEATH IN SERVICE","ENTER DATE OF DEATH",M1985="SWITCH TO PARTNERSHIP","ENTER SWITCH DATE",M1985="SWITCH TO ALPHA","ENTER SWITCH DATE",M1985="NEW JOINER","ENTER EMPLOYMENT START DATE",M1985="OPT IN","ENTER OPT IN DATE",M1985="NEW JOINER / LEAVER","ENTER START DATE AND DOL",M1985="NEW JOINER / OPT OUT","ENTER START DATE AND DATE OF OPT OUT",M1985="NEW JOINER / PARTNERSHIP","ENTER START DATE AND DATE OF SWITCH TO PARTNERSHIP",M1985="LEAVER FROM CAREER BREAK","ENTER DOL",M1985="LEAVER FROM OPT OUT","ENTER DOL",M1985="LEAVER FROM PARTNERSHIP","ENTER DOL",M1985="RETURN FROM CAREER BREAK","ENTER RETURN BACK DATE",M1985="INVALID COMBINATION","REVIEW INPUT",M1985="AWAITING INPUT","AWAITING INPUT",M1985="CONTINUOUS OPT OUT","",M1985="CONTINUOUS CAREER BREAK","",M1985="CONTINUOUS PARTNERSHIP","")</f>
        <v>AWAITING INPUT</v>
      </c>
      <c r="S1985" s="11" t="str">
        <f t="shared" si="94"/>
        <v/>
      </c>
    </row>
    <row r="1986" spans="1:19" ht="20.25" x14ac:dyDescent="0.25">
      <c r="A1986" s="46"/>
      <c r="B1986" s="46"/>
      <c r="C1986" s="46"/>
      <c r="D1986" s="46"/>
      <c r="E1986" s="46"/>
      <c r="F1986" s="46"/>
      <c r="G1986" s="46"/>
      <c r="H1986" s="46"/>
      <c r="J1986" s="16"/>
      <c r="K1986" s="16"/>
      <c r="L1986" s="16"/>
      <c r="M1986" s="11" t="str">
        <f t="shared" si="96"/>
        <v>AWAITING INPUT</v>
      </c>
      <c r="O1986" s="15"/>
      <c r="P1986" s="13" t="str">
        <f t="shared" si="95"/>
        <v>←</v>
      </c>
      <c r="Q1986" s="7" t="str" cm="1">
        <f t="array" ref="Q1986">_xlfn.IFS(M1986="ACTIVE","",M1986="LEAVER","ENTER DOL",M1986="LEAVER @ 31/03","ENTER DOL",M1986="OPT OUT","ENTER OPT OUT DATE",M1986="CAREER BREAK","ENTER START DATE OF CAREER BREAK",M1986="DEATH IN SERVICE","ENTER DATE OF DEATH",M1986="SWITCH TO PARTNERSHIP","ENTER SWITCH DATE",M1986="SWITCH TO ALPHA","ENTER SWITCH DATE",M1986="NEW JOINER","ENTER EMPLOYMENT START DATE",M1986="OPT IN","ENTER OPT IN DATE",M1986="NEW JOINER / LEAVER","ENTER START DATE AND DOL",M1986="NEW JOINER / OPT OUT","ENTER START DATE AND DATE OF OPT OUT",M1986="NEW JOINER / PARTNERSHIP","ENTER START DATE AND DATE OF SWITCH TO PARTNERSHIP",M1986="LEAVER FROM CAREER BREAK","ENTER DOL",M1986="LEAVER FROM OPT OUT","ENTER DOL",M1986="LEAVER FROM PARTNERSHIP","ENTER DOL",M1986="RETURN FROM CAREER BREAK","ENTER RETURN BACK DATE",M1986="INVALID COMBINATION","REVIEW INPUT",M1986="AWAITING INPUT","AWAITING INPUT",M1986="CONTINUOUS OPT OUT","",M1986="CONTINUOUS CAREER BREAK","",M1986="CONTINUOUS PARTNERSHIP","")</f>
        <v>AWAITING INPUT</v>
      </c>
      <c r="S1986" s="11" t="str">
        <f t="shared" si="94"/>
        <v/>
      </c>
    </row>
    <row r="1987" spans="1:19" ht="20.25" x14ac:dyDescent="0.25">
      <c r="A1987" s="46"/>
      <c r="B1987" s="46"/>
      <c r="C1987" s="46"/>
      <c r="D1987" s="46"/>
      <c r="E1987" s="46"/>
      <c r="F1987" s="46"/>
      <c r="G1987" s="46"/>
      <c r="H1987" s="46"/>
      <c r="J1987" s="16"/>
      <c r="K1987" s="16"/>
      <c r="L1987" s="16"/>
      <c r="M1987" s="11" t="str">
        <f t="shared" si="96"/>
        <v>AWAITING INPUT</v>
      </c>
      <c r="O1987" s="15"/>
      <c r="P1987" s="13" t="str">
        <f t="shared" si="95"/>
        <v>←</v>
      </c>
      <c r="Q1987" s="7" t="str" cm="1">
        <f t="array" ref="Q1987">_xlfn.IFS(M1987="ACTIVE","",M1987="LEAVER","ENTER DOL",M1987="LEAVER @ 31/03","ENTER DOL",M1987="OPT OUT","ENTER OPT OUT DATE",M1987="CAREER BREAK","ENTER START DATE OF CAREER BREAK",M1987="DEATH IN SERVICE","ENTER DATE OF DEATH",M1987="SWITCH TO PARTNERSHIP","ENTER SWITCH DATE",M1987="SWITCH TO ALPHA","ENTER SWITCH DATE",M1987="NEW JOINER","ENTER EMPLOYMENT START DATE",M1987="OPT IN","ENTER OPT IN DATE",M1987="NEW JOINER / LEAVER","ENTER START DATE AND DOL",M1987="NEW JOINER / OPT OUT","ENTER START DATE AND DATE OF OPT OUT",M1987="NEW JOINER / PARTNERSHIP","ENTER START DATE AND DATE OF SWITCH TO PARTNERSHIP",M1987="LEAVER FROM CAREER BREAK","ENTER DOL",M1987="LEAVER FROM OPT OUT","ENTER DOL",M1987="LEAVER FROM PARTNERSHIP","ENTER DOL",M1987="RETURN FROM CAREER BREAK","ENTER RETURN BACK DATE",M1987="INVALID COMBINATION","REVIEW INPUT",M1987="AWAITING INPUT","AWAITING INPUT",M1987="CONTINUOUS OPT OUT","",M1987="CONTINUOUS CAREER BREAK","",M1987="CONTINUOUS PARTNERSHIP","")</f>
        <v>AWAITING INPUT</v>
      </c>
      <c r="S1987" s="11" t="str">
        <f t="shared" si="94"/>
        <v/>
      </c>
    </row>
    <row r="1988" spans="1:19" ht="20.25" x14ac:dyDescent="0.25">
      <c r="A1988" s="46"/>
      <c r="B1988" s="46"/>
      <c r="C1988" s="46"/>
      <c r="D1988" s="46"/>
      <c r="E1988" s="46"/>
      <c r="F1988" s="46"/>
      <c r="G1988" s="46"/>
      <c r="H1988" s="46"/>
      <c r="J1988" s="16"/>
      <c r="K1988" s="16"/>
      <c r="L1988" s="16"/>
      <c r="M1988" s="11" t="str">
        <f t="shared" si="96"/>
        <v>AWAITING INPUT</v>
      </c>
      <c r="O1988" s="15"/>
      <c r="P1988" s="13" t="str">
        <f t="shared" si="95"/>
        <v>←</v>
      </c>
      <c r="Q1988" s="7" t="str" cm="1">
        <f t="array" ref="Q1988">_xlfn.IFS(M1988="ACTIVE","",M1988="LEAVER","ENTER DOL",M1988="LEAVER @ 31/03","ENTER DOL",M1988="OPT OUT","ENTER OPT OUT DATE",M1988="CAREER BREAK","ENTER START DATE OF CAREER BREAK",M1988="DEATH IN SERVICE","ENTER DATE OF DEATH",M1988="SWITCH TO PARTNERSHIP","ENTER SWITCH DATE",M1988="SWITCH TO ALPHA","ENTER SWITCH DATE",M1988="NEW JOINER","ENTER EMPLOYMENT START DATE",M1988="OPT IN","ENTER OPT IN DATE",M1988="NEW JOINER / LEAVER","ENTER START DATE AND DOL",M1988="NEW JOINER / OPT OUT","ENTER START DATE AND DATE OF OPT OUT",M1988="NEW JOINER / PARTNERSHIP","ENTER START DATE AND DATE OF SWITCH TO PARTNERSHIP",M1988="LEAVER FROM CAREER BREAK","ENTER DOL",M1988="LEAVER FROM OPT OUT","ENTER DOL",M1988="LEAVER FROM PARTNERSHIP","ENTER DOL",M1988="RETURN FROM CAREER BREAK","ENTER RETURN BACK DATE",M1988="INVALID COMBINATION","REVIEW INPUT",M1988="AWAITING INPUT","AWAITING INPUT",M1988="CONTINUOUS OPT OUT","",M1988="CONTINUOUS CAREER BREAK","",M1988="CONTINUOUS PARTNERSHIP","")</f>
        <v>AWAITING INPUT</v>
      </c>
      <c r="S1988" s="11" t="str">
        <f t="shared" si="94"/>
        <v/>
      </c>
    </row>
    <row r="1989" spans="1:19" ht="20.25" x14ac:dyDescent="0.25">
      <c r="A1989" s="46"/>
      <c r="B1989" s="46"/>
      <c r="C1989" s="46"/>
      <c r="D1989" s="46"/>
      <c r="E1989" s="46"/>
      <c r="F1989" s="46"/>
      <c r="G1989" s="46"/>
      <c r="H1989" s="46"/>
      <c r="J1989" s="16"/>
      <c r="K1989" s="16"/>
      <c r="L1989" s="16"/>
      <c r="M1989" s="11" t="str">
        <f t="shared" si="96"/>
        <v>AWAITING INPUT</v>
      </c>
      <c r="O1989" s="15"/>
      <c r="P1989" s="13" t="str">
        <f t="shared" si="95"/>
        <v>←</v>
      </c>
      <c r="Q1989" s="7" t="str" cm="1">
        <f t="array" ref="Q1989">_xlfn.IFS(M1989="ACTIVE","",M1989="LEAVER","ENTER DOL",M1989="LEAVER @ 31/03","ENTER DOL",M1989="OPT OUT","ENTER OPT OUT DATE",M1989="CAREER BREAK","ENTER START DATE OF CAREER BREAK",M1989="DEATH IN SERVICE","ENTER DATE OF DEATH",M1989="SWITCH TO PARTNERSHIP","ENTER SWITCH DATE",M1989="SWITCH TO ALPHA","ENTER SWITCH DATE",M1989="NEW JOINER","ENTER EMPLOYMENT START DATE",M1989="OPT IN","ENTER OPT IN DATE",M1989="NEW JOINER / LEAVER","ENTER START DATE AND DOL",M1989="NEW JOINER / OPT OUT","ENTER START DATE AND DATE OF OPT OUT",M1989="NEW JOINER / PARTNERSHIP","ENTER START DATE AND DATE OF SWITCH TO PARTNERSHIP",M1989="LEAVER FROM CAREER BREAK","ENTER DOL",M1989="LEAVER FROM OPT OUT","ENTER DOL",M1989="LEAVER FROM PARTNERSHIP","ENTER DOL",M1989="RETURN FROM CAREER BREAK","ENTER RETURN BACK DATE",M1989="INVALID COMBINATION","REVIEW INPUT",M1989="AWAITING INPUT","AWAITING INPUT",M1989="CONTINUOUS OPT OUT","",M1989="CONTINUOUS CAREER BREAK","",M1989="CONTINUOUS PARTNERSHIP","")</f>
        <v>AWAITING INPUT</v>
      </c>
      <c r="S1989" s="11" t="str">
        <f t="shared" si="94"/>
        <v/>
      </c>
    </row>
    <row r="1990" spans="1:19" ht="20.25" x14ac:dyDescent="0.25">
      <c r="A1990" s="46"/>
      <c r="B1990" s="46"/>
      <c r="C1990" s="46"/>
      <c r="D1990" s="46"/>
      <c r="E1990" s="46"/>
      <c r="F1990" s="46"/>
      <c r="G1990" s="46"/>
      <c r="H1990" s="46"/>
      <c r="J1990" s="16"/>
      <c r="K1990" s="16"/>
      <c r="L1990" s="16"/>
      <c r="M1990" s="11" t="str">
        <f t="shared" si="96"/>
        <v>AWAITING INPUT</v>
      </c>
      <c r="O1990" s="15"/>
      <c r="P1990" s="13" t="str">
        <f t="shared" si="95"/>
        <v>←</v>
      </c>
      <c r="Q1990" s="7" t="str" cm="1">
        <f t="array" ref="Q1990">_xlfn.IFS(M1990="ACTIVE","",M1990="LEAVER","ENTER DOL",M1990="LEAVER @ 31/03","ENTER DOL",M1990="OPT OUT","ENTER OPT OUT DATE",M1990="CAREER BREAK","ENTER START DATE OF CAREER BREAK",M1990="DEATH IN SERVICE","ENTER DATE OF DEATH",M1990="SWITCH TO PARTNERSHIP","ENTER SWITCH DATE",M1990="SWITCH TO ALPHA","ENTER SWITCH DATE",M1990="NEW JOINER","ENTER EMPLOYMENT START DATE",M1990="OPT IN","ENTER OPT IN DATE",M1990="NEW JOINER / LEAVER","ENTER START DATE AND DOL",M1990="NEW JOINER / OPT OUT","ENTER START DATE AND DATE OF OPT OUT",M1990="NEW JOINER / PARTNERSHIP","ENTER START DATE AND DATE OF SWITCH TO PARTNERSHIP",M1990="LEAVER FROM CAREER BREAK","ENTER DOL",M1990="LEAVER FROM OPT OUT","ENTER DOL",M1990="LEAVER FROM PARTNERSHIP","ENTER DOL",M1990="RETURN FROM CAREER BREAK","ENTER RETURN BACK DATE",M1990="INVALID COMBINATION","REVIEW INPUT",M1990="AWAITING INPUT","AWAITING INPUT",M1990="CONTINUOUS OPT OUT","",M1990="CONTINUOUS CAREER BREAK","",M1990="CONTINUOUS PARTNERSHIP","")</f>
        <v>AWAITING INPUT</v>
      </c>
      <c r="S1990" s="11" t="str">
        <f t="shared" si="94"/>
        <v/>
      </c>
    </row>
    <row r="1991" spans="1:19" ht="20.25" x14ac:dyDescent="0.25">
      <c r="A1991" s="46"/>
      <c r="B1991" s="46"/>
      <c r="C1991" s="46"/>
      <c r="D1991" s="46"/>
      <c r="E1991" s="46"/>
      <c r="F1991" s="46"/>
      <c r="G1991" s="46"/>
      <c r="H1991" s="46"/>
      <c r="J1991" s="16"/>
      <c r="K1991" s="16"/>
      <c r="L1991" s="16"/>
      <c r="M1991" s="11" t="str">
        <f t="shared" si="96"/>
        <v>AWAITING INPUT</v>
      </c>
      <c r="O1991" s="15"/>
      <c r="P1991" s="13" t="str">
        <f t="shared" si="95"/>
        <v>←</v>
      </c>
      <c r="Q1991" s="7" t="str" cm="1">
        <f t="array" ref="Q1991">_xlfn.IFS(M1991="ACTIVE","",M1991="LEAVER","ENTER DOL",M1991="LEAVER @ 31/03","ENTER DOL",M1991="OPT OUT","ENTER OPT OUT DATE",M1991="CAREER BREAK","ENTER START DATE OF CAREER BREAK",M1991="DEATH IN SERVICE","ENTER DATE OF DEATH",M1991="SWITCH TO PARTNERSHIP","ENTER SWITCH DATE",M1991="SWITCH TO ALPHA","ENTER SWITCH DATE",M1991="NEW JOINER","ENTER EMPLOYMENT START DATE",M1991="OPT IN","ENTER OPT IN DATE",M1991="NEW JOINER / LEAVER","ENTER START DATE AND DOL",M1991="NEW JOINER / OPT OUT","ENTER START DATE AND DATE OF OPT OUT",M1991="NEW JOINER / PARTNERSHIP","ENTER START DATE AND DATE OF SWITCH TO PARTNERSHIP",M1991="LEAVER FROM CAREER BREAK","ENTER DOL",M1991="LEAVER FROM OPT OUT","ENTER DOL",M1991="LEAVER FROM PARTNERSHIP","ENTER DOL",M1991="RETURN FROM CAREER BREAK","ENTER RETURN BACK DATE",M1991="INVALID COMBINATION","REVIEW INPUT",M1991="AWAITING INPUT","AWAITING INPUT",M1991="CONTINUOUS OPT OUT","",M1991="CONTINUOUS CAREER BREAK","",M1991="CONTINUOUS PARTNERSHIP","")</f>
        <v>AWAITING INPUT</v>
      </c>
      <c r="S1991" s="11" t="str">
        <f t="shared" si="94"/>
        <v/>
      </c>
    </row>
    <row r="1992" spans="1:19" ht="20.25" x14ac:dyDescent="0.25">
      <c r="A1992" s="46"/>
      <c r="B1992" s="46"/>
      <c r="C1992" s="46"/>
      <c r="D1992" s="46"/>
      <c r="E1992" s="46"/>
      <c r="F1992" s="46"/>
      <c r="G1992" s="46"/>
      <c r="H1992" s="46"/>
      <c r="J1992" s="16"/>
      <c r="K1992" s="16"/>
      <c r="L1992" s="16"/>
      <c r="M1992" s="11" t="str">
        <f t="shared" si="96"/>
        <v>AWAITING INPUT</v>
      </c>
      <c r="O1992" s="15"/>
      <c r="P1992" s="13" t="str">
        <f t="shared" si="95"/>
        <v>←</v>
      </c>
      <c r="Q1992" s="7" t="str" cm="1">
        <f t="array" ref="Q1992">_xlfn.IFS(M1992="ACTIVE","",M1992="LEAVER","ENTER DOL",M1992="LEAVER @ 31/03","ENTER DOL",M1992="OPT OUT","ENTER OPT OUT DATE",M1992="CAREER BREAK","ENTER START DATE OF CAREER BREAK",M1992="DEATH IN SERVICE","ENTER DATE OF DEATH",M1992="SWITCH TO PARTNERSHIP","ENTER SWITCH DATE",M1992="SWITCH TO ALPHA","ENTER SWITCH DATE",M1992="NEW JOINER","ENTER EMPLOYMENT START DATE",M1992="OPT IN","ENTER OPT IN DATE",M1992="NEW JOINER / LEAVER","ENTER START DATE AND DOL",M1992="NEW JOINER / OPT OUT","ENTER START DATE AND DATE OF OPT OUT",M1992="NEW JOINER / PARTNERSHIP","ENTER START DATE AND DATE OF SWITCH TO PARTNERSHIP",M1992="LEAVER FROM CAREER BREAK","ENTER DOL",M1992="LEAVER FROM OPT OUT","ENTER DOL",M1992="LEAVER FROM PARTNERSHIP","ENTER DOL",M1992="RETURN FROM CAREER BREAK","ENTER RETURN BACK DATE",M1992="INVALID COMBINATION","REVIEW INPUT",M1992="AWAITING INPUT","AWAITING INPUT",M1992="CONTINUOUS OPT OUT","",M1992="CONTINUOUS CAREER BREAK","",M1992="CONTINUOUS PARTNERSHIP","")</f>
        <v>AWAITING INPUT</v>
      </c>
      <c r="S1992" s="11" t="str">
        <f t="shared" si="94"/>
        <v/>
      </c>
    </row>
    <row r="1993" spans="1:19" ht="20.25" x14ac:dyDescent="0.25">
      <c r="A1993" s="46"/>
      <c r="B1993" s="46"/>
      <c r="C1993" s="46"/>
      <c r="D1993" s="46"/>
      <c r="E1993" s="46"/>
      <c r="F1993" s="46"/>
      <c r="G1993" s="46"/>
      <c r="H1993" s="46"/>
      <c r="J1993" s="16"/>
      <c r="K1993" s="16"/>
      <c r="L1993" s="16"/>
      <c r="M1993" s="11" t="str">
        <f t="shared" si="96"/>
        <v>AWAITING INPUT</v>
      </c>
      <c r="O1993" s="15"/>
      <c r="P1993" s="13" t="str">
        <f t="shared" si="95"/>
        <v>←</v>
      </c>
      <c r="Q1993" s="7" t="str" cm="1">
        <f t="array" ref="Q1993">_xlfn.IFS(M1993="ACTIVE","",M1993="LEAVER","ENTER DOL",M1993="LEAVER @ 31/03","ENTER DOL",M1993="OPT OUT","ENTER OPT OUT DATE",M1993="CAREER BREAK","ENTER START DATE OF CAREER BREAK",M1993="DEATH IN SERVICE","ENTER DATE OF DEATH",M1993="SWITCH TO PARTNERSHIP","ENTER SWITCH DATE",M1993="SWITCH TO ALPHA","ENTER SWITCH DATE",M1993="NEW JOINER","ENTER EMPLOYMENT START DATE",M1993="OPT IN","ENTER OPT IN DATE",M1993="NEW JOINER / LEAVER","ENTER START DATE AND DOL",M1993="NEW JOINER / OPT OUT","ENTER START DATE AND DATE OF OPT OUT",M1993="NEW JOINER / PARTNERSHIP","ENTER START DATE AND DATE OF SWITCH TO PARTNERSHIP",M1993="LEAVER FROM CAREER BREAK","ENTER DOL",M1993="LEAVER FROM OPT OUT","ENTER DOL",M1993="LEAVER FROM PARTNERSHIP","ENTER DOL",M1993="RETURN FROM CAREER BREAK","ENTER RETURN BACK DATE",M1993="INVALID COMBINATION","REVIEW INPUT",M1993="AWAITING INPUT","AWAITING INPUT",M1993="CONTINUOUS OPT OUT","",M1993="CONTINUOUS CAREER BREAK","",M1993="CONTINUOUS PARTNERSHIP","")</f>
        <v>AWAITING INPUT</v>
      </c>
      <c r="S1993" s="11" t="str">
        <f t="shared" ref="S1993:S2056" si="97">IF(AND($J1993="ACTIVE",$K1993="ACTIVE"),"A -&gt; A",IF(AND($J1993="INACTIVE",$K1993="ACTIVE"),"I -&gt; A",IF(AND($J1993="ACTIVE",$K1993="INACTIVE"),"A -&gt; I",IF(AND($J1993="INACTIVE",$K1993="INACTIVE"),"I -&gt; I",""))))</f>
        <v/>
      </c>
    </row>
    <row r="1994" spans="1:19" ht="20.25" x14ac:dyDescent="0.25">
      <c r="A1994" s="46"/>
      <c r="B1994" s="46"/>
      <c r="C1994" s="46"/>
      <c r="D1994" s="46"/>
      <c r="E1994" s="46"/>
      <c r="F1994" s="46"/>
      <c r="G1994" s="46"/>
      <c r="H1994" s="46"/>
      <c r="J1994" s="16"/>
      <c r="K1994" s="16"/>
      <c r="L1994" s="16"/>
      <c r="M1994" s="11" t="str">
        <f t="shared" si="96"/>
        <v>AWAITING INPUT</v>
      </c>
      <c r="O1994" s="15"/>
      <c r="P1994" s="13" t="str">
        <f t="shared" si="95"/>
        <v>←</v>
      </c>
      <c r="Q1994" s="7" t="str" cm="1">
        <f t="array" ref="Q1994">_xlfn.IFS(M1994="ACTIVE","",M1994="LEAVER","ENTER DOL",M1994="LEAVER @ 31/03","ENTER DOL",M1994="OPT OUT","ENTER OPT OUT DATE",M1994="CAREER BREAK","ENTER START DATE OF CAREER BREAK",M1994="DEATH IN SERVICE","ENTER DATE OF DEATH",M1994="SWITCH TO PARTNERSHIP","ENTER SWITCH DATE",M1994="SWITCH TO ALPHA","ENTER SWITCH DATE",M1994="NEW JOINER","ENTER EMPLOYMENT START DATE",M1994="OPT IN","ENTER OPT IN DATE",M1994="NEW JOINER / LEAVER","ENTER START DATE AND DOL",M1994="NEW JOINER / OPT OUT","ENTER START DATE AND DATE OF OPT OUT",M1994="NEW JOINER / PARTNERSHIP","ENTER START DATE AND DATE OF SWITCH TO PARTNERSHIP",M1994="LEAVER FROM CAREER BREAK","ENTER DOL",M1994="LEAVER FROM OPT OUT","ENTER DOL",M1994="LEAVER FROM PARTNERSHIP","ENTER DOL",M1994="RETURN FROM CAREER BREAK","ENTER RETURN BACK DATE",M1994="INVALID COMBINATION","REVIEW INPUT",M1994="AWAITING INPUT","AWAITING INPUT",M1994="CONTINUOUS OPT OUT","",M1994="CONTINUOUS CAREER BREAK","",M1994="CONTINUOUS PARTNERSHIP","")</f>
        <v>AWAITING INPUT</v>
      </c>
      <c r="S1994" s="11" t="str">
        <f t="shared" si="97"/>
        <v/>
      </c>
    </row>
    <row r="1995" spans="1:19" ht="20.25" x14ac:dyDescent="0.25">
      <c r="A1995" s="46"/>
      <c r="B1995" s="46"/>
      <c r="C1995" s="46"/>
      <c r="D1995" s="46"/>
      <c r="E1995" s="46"/>
      <c r="F1995" s="46"/>
      <c r="G1995" s="46"/>
      <c r="H1995" s="46"/>
      <c r="J1995" s="16"/>
      <c r="K1995" s="16"/>
      <c r="L1995" s="16"/>
      <c r="M1995" s="11" t="str">
        <f t="shared" si="96"/>
        <v>AWAITING INPUT</v>
      </c>
      <c r="O1995" s="15"/>
      <c r="P1995" s="13" t="str">
        <f t="shared" ref="P1995:P2058" si="98">IF(Q1995&lt;&gt;"","←","")</f>
        <v>←</v>
      </c>
      <c r="Q1995" s="7" t="str" cm="1">
        <f t="array" ref="Q1995">_xlfn.IFS(M1995="ACTIVE","",M1995="LEAVER","ENTER DOL",M1995="LEAVER @ 31/03","ENTER DOL",M1995="OPT OUT","ENTER OPT OUT DATE",M1995="CAREER BREAK","ENTER START DATE OF CAREER BREAK",M1995="DEATH IN SERVICE","ENTER DATE OF DEATH",M1995="SWITCH TO PARTNERSHIP","ENTER SWITCH DATE",M1995="SWITCH TO ALPHA","ENTER SWITCH DATE",M1995="NEW JOINER","ENTER EMPLOYMENT START DATE",M1995="OPT IN","ENTER OPT IN DATE",M1995="NEW JOINER / LEAVER","ENTER START DATE AND DOL",M1995="NEW JOINER / OPT OUT","ENTER START DATE AND DATE OF OPT OUT",M1995="NEW JOINER / PARTNERSHIP","ENTER START DATE AND DATE OF SWITCH TO PARTNERSHIP",M1995="LEAVER FROM CAREER BREAK","ENTER DOL",M1995="LEAVER FROM OPT OUT","ENTER DOL",M1995="LEAVER FROM PARTNERSHIP","ENTER DOL",M1995="RETURN FROM CAREER BREAK","ENTER RETURN BACK DATE",M1995="INVALID COMBINATION","REVIEW INPUT",M1995="AWAITING INPUT","AWAITING INPUT",M1995="CONTINUOUS OPT OUT","",M1995="CONTINUOUS CAREER BREAK","",M1995="CONTINUOUS PARTNERSHIP","")</f>
        <v>AWAITING INPUT</v>
      </c>
      <c r="S1995" s="11" t="str">
        <f t="shared" si="97"/>
        <v/>
      </c>
    </row>
    <row r="1996" spans="1:19" ht="20.25" x14ac:dyDescent="0.25">
      <c r="A1996" s="46"/>
      <c r="B1996" s="46"/>
      <c r="C1996" s="46"/>
      <c r="D1996" s="46"/>
      <c r="E1996" s="46"/>
      <c r="F1996" s="46"/>
      <c r="G1996" s="46"/>
      <c r="H1996" s="46"/>
      <c r="J1996" s="16"/>
      <c r="K1996" s="16"/>
      <c r="L1996" s="16"/>
      <c r="M1996" s="11" t="str">
        <f t="shared" si="96"/>
        <v>AWAITING INPUT</v>
      </c>
      <c r="O1996" s="15"/>
      <c r="P1996" s="13" t="str">
        <f t="shared" si="98"/>
        <v>←</v>
      </c>
      <c r="Q1996" s="7" t="str" cm="1">
        <f t="array" ref="Q1996">_xlfn.IFS(M1996="ACTIVE","",M1996="LEAVER","ENTER DOL",M1996="LEAVER @ 31/03","ENTER DOL",M1996="OPT OUT","ENTER OPT OUT DATE",M1996="CAREER BREAK","ENTER START DATE OF CAREER BREAK",M1996="DEATH IN SERVICE","ENTER DATE OF DEATH",M1996="SWITCH TO PARTNERSHIP","ENTER SWITCH DATE",M1996="SWITCH TO ALPHA","ENTER SWITCH DATE",M1996="NEW JOINER","ENTER EMPLOYMENT START DATE",M1996="OPT IN","ENTER OPT IN DATE",M1996="NEW JOINER / LEAVER","ENTER START DATE AND DOL",M1996="NEW JOINER / OPT OUT","ENTER START DATE AND DATE OF OPT OUT",M1996="NEW JOINER / PARTNERSHIP","ENTER START DATE AND DATE OF SWITCH TO PARTNERSHIP",M1996="LEAVER FROM CAREER BREAK","ENTER DOL",M1996="LEAVER FROM OPT OUT","ENTER DOL",M1996="LEAVER FROM PARTNERSHIP","ENTER DOL",M1996="RETURN FROM CAREER BREAK","ENTER RETURN BACK DATE",M1996="INVALID COMBINATION","REVIEW INPUT",M1996="AWAITING INPUT","AWAITING INPUT",M1996="CONTINUOUS OPT OUT","",M1996="CONTINUOUS CAREER BREAK","",M1996="CONTINUOUS PARTNERSHIP","")</f>
        <v>AWAITING INPUT</v>
      </c>
      <c r="S1996" s="11" t="str">
        <f t="shared" si="97"/>
        <v/>
      </c>
    </row>
    <row r="1997" spans="1:19" ht="20.25" x14ac:dyDescent="0.25">
      <c r="A1997" s="46"/>
      <c r="B1997" s="46"/>
      <c r="C1997" s="46"/>
      <c r="D1997" s="46"/>
      <c r="E1997" s="46"/>
      <c r="F1997" s="46"/>
      <c r="G1997" s="46"/>
      <c r="H1997" s="46"/>
      <c r="J1997" s="16"/>
      <c r="K1997" s="16"/>
      <c r="L1997" s="16"/>
      <c r="M1997" s="11" t="str">
        <f t="shared" si="96"/>
        <v>AWAITING INPUT</v>
      </c>
      <c r="O1997" s="15"/>
      <c r="P1997" s="13" t="str">
        <f t="shared" si="98"/>
        <v>←</v>
      </c>
      <c r="Q1997" s="7" t="str" cm="1">
        <f t="array" ref="Q1997">_xlfn.IFS(M1997="ACTIVE","",M1997="LEAVER","ENTER DOL",M1997="LEAVER @ 31/03","ENTER DOL",M1997="OPT OUT","ENTER OPT OUT DATE",M1997="CAREER BREAK","ENTER START DATE OF CAREER BREAK",M1997="DEATH IN SERVICE","ENTER DATE OF DEATH",M1997="SWITCH TO PARTNERSHIP","ENTER SWITCH DATE",M1997="SWITCH TO ALPHA","ENTER SWITCH DATE",M1997="NEW JOINER","ENTER EMPLOYMENT START DATE",M1997="OPT IN","ENTER OPT IN DATE",M1997="NEW JOINER / LEAVER","ENTER START DATE AND DOL",M1997="NEW JOINER / OPT OUT","ENTER START DATE AND DATE OF OPT OUT",M1997="NEW JOINER / PARTNERSHIP","ENTER START DATE AND DATE OF SWITCH TO PARTNERSHIP",M1997="LEAVER FROM CAREER BREAK","ENTER DOL",M1997="LEAVER FROM OPT OUT","ENTER DOL",M1997="LEAVER FROM PARTNERSHIP","ENTER DOL",M1997="RETURN FROM CAREER BREAK","ENTER RETURN BACK DATE",M1997="INVALID COMBINATION","REVIEW INPUT",M1997="AWAITING INPUT","AWAITING INPUT",M1997="CONTINUOUS OPT OUT","",M1997="CONTINUOUS CAREER BREAK","",M1997="CONTINUOUS PARTNERSHIP","")</f>
        <v>AWAITING INPUT</v>
      </c>
      <c r="S1997" s="11" t="str">
        <f t="shared" si="97"/>
        <v/>
      </c>
    </row>
    <row r="1998" spans="1:19" ht="20.25" x14ac:dyDescent="0.25">
      <c r="A1998" s="46"/>
      <c r="B1998" s="46"/>
      <c r="C1998" s="46"/>
      <c r="D1998" s="46"/>
      <c r="E1998" s="46"/>
      <c r="F1998" s="46"/>
      <c r="G1998" s="46"/>
      <c r="H1998" s="46"/>
      <c r="J1998" s="16"/>
      <c r="K1998" s="16"/>
      <c r="L1998" s="16"/>
      <c r="M1998" s="11" t="str">
        <f t="shared" si="96"/>
        <v>AWAITING INPUT</v>
      </c>
      <c r="O1998" s="15"/>
      <c r="P1998" s="13" t="str">
        <f t="shared" si="98"/>
        <v>←</v>
      </c>
      <c r="Q1998" s="7" t="str" cm="1">
        <f t="array" ref="Q1998">_xlfn.IFS(M1998="ACTIVE","",M1998="LEAVER","ENTER DOL",M1998="LEAVER @ 31/03","ENTER DOL",M1998="OPT OUT","ENTER OPT OUT DATE",M1998="CAREER BREAK","ENTER START DATE OF CAREER BREAK",M1998="DEATH IN SERVICE","ENTER DATE OF DEATH",M1998="SWITCH TO PARTNERSHIP","ENTER SWITCH DATE",M1998="SWITCH TO ALPHA","ENTER SWITCH DATE",M1998="NEW JOINER","ENTER EMPLOYMENT START DATE",M1998="OPT IN","ENTER OPT IN DATE",M1998="NEW JOINER / LEAVER","ENTER START DATE AND DOL",M1998="NEW JOINER / OPT OUT","ENTER START DATE AND DATE OF OPT OUT",M1998="NEW JOINER / PARTNERSHIP","ENTER START DATE AND DATE OF SWITCH TO PARTNERSHIP",M1998="LEAVER FROM CAREER BREAK","ENTER DOL",M1998="LEAVER FROM OPT OUT","ENTER DOL",M1998="LEAVER FROM PARTNERSHIP","ENTER DOL",M1998="RETURN FROM CAREER BREAK","ENTER RETURN BACK DATE",M1998="INVALID COMBINATION","REVIEW INPUT",M1998="AWAITING INPUT","AWAITING INPUT",M1998="CONTINUOUS OPT OUT","",M1998="CONTINUOUS CAREER BREAK","",M1998="CONTINUOUS PARTNERSHIP","")</f>
        <v>AWAITING INPUT</v>
      </c>
      <c r="S1998" s="11" t="str">
        <f t="shared" si="97"/>
        <v/>
      </c>
    </row>
    <row r="1999" spans="1:19" ht="20.25" x14ac:dyDescent="0.25">
      <c r="A1999" s="46"/>
      <c r="B1999" s="46"/>
      <c r="C1999" s="46"/>
      <c r="D1999" s="46"/>
      <c r="E1999" s="46"/>
      <c r="F1999" s="46"/>
      <c r="G1999" s="46"/>
      <c r="H1999" s="46"/>
      <c r="J1999" s="16"/>
      <c r="K1999" s="16"/>
      <c r="L1999" s="16"/>
      <c r="M1999" s="11" t="str">
        <f t="shared" si="96"/>
        <v>AWAITING INPUT</v>
      </c>
      <c r="O1999" s="15"/>
      <c r="P1999" s="13" t="str">
        <f t="shared" si="98"/>
        <v>←</v>
      </c>
      <c r="Q1999" s="7" t="str" cm="1">
        <f t="array" ref="Q1999">_xlfn.IFS(M1999="ACTIVE","",M1999="LEAVER","ENTER DOL",M1999="LEAVER @ 31/03","ENTER DOL",M1999="OPT OUT","ENTER OPT OUT DATE",M1999="CAREER BREAK","ENTER START DATE OF CAREER BREAK",M1999="DEATH IN SERVICE","ENTER DATE OF DEATH",M1999="SWITCH TO PARTNERSHIP","ENTER SWITCH DATE",M1999="SWITCH TO ALPHA","ENTER SWITCH DATE",M1999="NEW JOINER","ENTER EMPLOYMENT START DATE",M1999="OPT IN","ENTER OPT IN DATE",M1999="NEW JOINER / LEAVER","ENTER START DATE AND DOL",M1999="NEW JOINER / OPT OUT","ENTER START DATE AND DATE OF OPT OUT",M1999="NEW JOINER / PARTNERSHIP","ENTER START DATE AND DATE OF SWITCH TO PARTNERSHIP",M1999="LEAVER FROM CAREER BREAK","ENTER DOL",M1999="LEAVER FROM OPT OUT","ENTER DOL",M1999="LEAVER FROM PARTNERSHIP","ENTER DOL",M1999="RETURN FROM CAREER BREAK","ENTER RETURN BACK DATE",M1999="INVALID COMBINATION","REVIEW INPUT",M1999="AWAITING INPUT","AWAITING INPUT",M1999="CONTINUOUS OPT OUT","",M1999="CONTINUOUS CAREER BREAK","",M1999="CONTINUOUS PARTNERSHIP","")</f>
        <v>AWAITING INPUT</v>
      </c>
      <c r="S1999" s="11" t="str">
        <f t="shared" si="97"/>
        <v/>
      </c>
    </row>
    <row r="2000" spans="1:19" ht="20.25" x14ac:dyDescent="0.25">
      <c r="A2000" s="46"/>
      <c r="B2000" s="46"/>
      <c r="C2000" s="46"/>
      <c r="D2000" s="46"/>
      <c r="E2000" s="46"/>
      <c r="F2000" s="46"/>
      <c r="G2000" s="46"/>
      <c r="H2000" s="46"/>
      <c r="J2000" s="16"/>
      <c r="K2000" s="16"/>
      <c r="L2000" s="16"/>
      <c r="M2000" s="11" t="str">
        <f t="shared" si="96"/>
        <v>AWAITING INPUT</v>
      </c>
      <c r="O2000" s="15"/>
      <c r="P2000" s="13" t="str">
        <f t="shared" si="98"/>
        <v>←</v>
      </c>
      <c r="Q2000" s="7" t="str" cm="1">
        <f t="array" ref="Q2000">_xlfn.IFS(M2000="ACTIVE","",M2000="LEAVER","ENTER DOL",M2000="LEAVER @ 31/03","ENTER DOL",M2000="OPT OUT","ENTER OPT OUT DATE",M2000="CAREER BREAK","ENTER START DATE OF CAREER BREAK",M2000="DEATH IN SERVICE","ENTER DATE OF DEATH",M2000="SWITCH TO PARTNERSHIP","ENTER SWITCH DATE",M2000="SWITCH TO ALPHA","ENTER SWITCH DATE",M2000="NEW JOINER","ENTER EMPLOYMENT START DATE",M2000="OPT IN","ENTER OPT IN DATE",M2000="NEW JOINER / LEAVER","ENTER START DATE AND DOL",M2000="NEW JOINER / OPT OUT","ENTER START DATE AND DATE OF OPT OUT",M2000="NEW JOINER / PARTNERSHIP","ENTER START DATE AND DATE OF SWITCH TO PARTNERSHIP",M2000="LEAVER FROM CAREER BREAK","ENTER DOL",M2000="LEAVER FROM OPT OUT","ENTER DOL",M2000="LEAVER FROM PARTNERSHIP","ENTER DOL",M2000="RETURN FROM CAREER BREAK","ENTER RETURN BACK DATE",M2000="INVALID COMBINATION","REVIEW INPUT",M2000="AWAITING INPUT","AWAITING INPUT",M2000="CONTINUOUS OPT OUT","",M2000="CONTINUOUS CAREER BREAK","",M2000="CONTINUOUS PARTNERSHIP","")</f>
        <v>AWAITING INPUT</v>
      </c>
      <c r="S2000" s="11" t="str">
        <f t="shared" si="97"/>
        <v/>
      </c>
    </row>
    <row r="2001" spans="1:19" ht="20.25" x14ac:dyDescent="0.25">
      <c r="A2001" s="46"/>
      <c r="B2001" s="46"/>
      <c r="C2001" s="46"/>
      <c r="D2001" s="46"/>
      <c r="E2001" s="46"/>
      <c r="F2001" s="46"/>
      <c r="G2001" s="46"/>
      <c r="H2001" s="46"/>
      <c r="J2001" s="16"/>
      <c r="K2001" s="16"/>
      <c r="L2001" s="16"/>
      <c r="M2001" s="11" t="str">
        <f t="shared" si="96"/>
        <v>AWAITING INPUT</v>
      </c>
      <c r="O2001" s="15"/>
      <c r="P2001" s="13" t="str">
        <f t="shared" si="98"/>
        <v>←</v>
      </c>
      <c r="Q2001" s="7" t="str" cm="1">
        <f t="array" ref="Q2001">_xlfn.IFS(M2001="ACTIVE","",M2001="LEAVER","ENTER DOL",M2001="LEAVER @ 31/03","ENTER DOL",M2001="OPT OUT","ENTER OPT OUT DATE",M2001="CAREER BREAK","ENTER START DATE OF CAREER BREAK",M2001="DEATH IN SERVICE","ENTER DATE OF DEATH",M2001="SWITCH TO PARTNERSHIP","ENTER SWITCH DATE",M2001="SWITCH TO ALPHA","ENTER SWITCH DATE",M2001="NEW JOINER","ENTER EMPLOYMENT START DATE",M2001="OPT IN","ENTER OPT IN DATE",M2001="NEW JOINER / LEAVER","ENTER START DATE AND DOL",M2001="NEW JOINER / OPT OUT","ENTER START DATE AND DATE OF OPT OUT",M2001="NEW JOINER / PARTNERSHIP","ENTER START DATE AND DATE OF SWITCH TO PARTNERSHIP",M2001="LEAVER FROM CAREER BREAK","ENTER DOL",M2001="LEAVER FROM OPT OUT","ENTER DOL",M2001="LEAVER FROM PARTNERSHIP","ENTER DOL",M2001="RETURN FROM CAREER BREAK","ENTER RETURN BACK DATE",M2001="INVALID COMBINATION","REVIEW INPUT",M2001="AWAITING INPUT","AWAITING INPUT",M2001="CONTINUOUS OPT OUT","",M2001="CONTINUOUS CAREER BREAK","",M2001="CONTINUOUS PARTNERSHIP","")</f>
        <v>AWAITING INPUT</v>
      </c>
      <c r="S2001" s="11" t="str">
        <f t="shared" si="97"/>
        <v/>
      </c>
    </row>
    <row r="2002" spans="1:19" ht="20.25" x14ac:dyDescent="0.25">
      <c r="A2002" s="46"/>
      <c r="B2002" s="46"/>
      <c r="C2002" s="46"/>
      <c r="D2002" s="46"/>
      <c r="E2002" s="46"/>
      <c r="F2002" s="46"/>
      <c r="G2002" s="46"/>
      <c r="H2002" s="46"/>
      <c r="J2002" s="16"/>
      <c r="K2002" s="16"/>
      <c r="L2002" s="16"/>
      <c r="M2002" s="11" t="str">
        <f t="shared" si="96"/>
        <v>AWAITING INPUT</v>
      </c>
      <c r="O2002" s="15"/>
      <c r="P2002" s="13" t="str">
        <f t="shared" si="98"/>
        <v>←</v>
      </c>
      <c r="Q2002" s="7" t="str" cm="1">
        <f t="array" ref="Q2002">_xlfn.IFS(M2002="ACTIVE","",M2002="LEAVER","ENTER DOL",M2002="LEAVER @ 31/03","ENTER DOL",M2002="OPT OUT","ENTER OPT OUT DATE",M2002="CAREER BREAK","ENTER START DATE OF CAREER BREAK",M2002="DEATH IN SERVICE","ENTER DATE OF DEATH",M2002="SWITCH TO PARTNERSHIP","ENTER SWITCH DATE",M2002="SWITCH TO ALPHA","ENTER SWITCH DATE",M2002="NEW JOINER","ENTER EMPLOYMENT START DATE",M2002="OPT IN","ENTER OPT IN DATE",M2002="NEW JOINER / LEAVER","ENTER START DATE AND DOL",M2002="NEW JOINER / OPT OUT","ENTER START DATE AND DATE OF OPT OUT",M2002="NEW JOINER / PARTNERSHIP","ENTER START DATE AND DATE OF SWITCH TO PARTNERSHIP",M2002="LEAVER FROM CAREER BREAK","ENTER DOL",M2002="LEAVER FROM OPT OUT","ENTER DOL",M2002="LEAVER FROM PARTNERSHIP","ENTER DOL",M2002="RETURN FROM CAREER BREAK","ENTER RETURN BACK DATE",M2002="INVALID COMBINATION","REVIEW INPUT",M2002="AWAITING INPUT","AWAITING INPUT",M2002="CONTINUOUS OPT OUT","",M2002="CONTINUOUS CAREER BREAK","",M2002="CONTINUOUS PARTNERSHIP","")</f>
        <v>AWAITING INPUT</v>
      </c>
      <c r="S2002" s="11" t="str">
        <f t="shared" si="97"/>
        <v/>
      </c>
    </row>
    <row r="2003" spans="1:19" ht="20.25" x14ac:dyDescent="0.25">
      <c r="A2003" s="46"/>
      <c r="B2003" s="46"/>
      <c r="C2003" s="46"/>
      <c r="D2003" s="46"/>
      <c r="E2003" s="46"/>
      <c r="F2003" s="46"/>
      <c r="G2003" s="46"/>
      <c r="H2003" s="46"/>
      <c r="J2003" s="16"/>
      <c r="K2003" s="16"/>
      <c r="L2003" s="16"/>
      <c r="M2003" s="11" t="str">
        <f t="shared" si="96"/>
        <v>AWAITING INPUT</v>
      </c>
      <c r="O2003" s="15"/>
      <c r="P2003" s="13" t="str">
        <f t="shared" si="98"/>
        <v>←</v>
      </c>
      <c r="Q2003" s="7" t="str" cm="1">
        <f t="array" ref="Q2003">_xlfn.IFS(M2003="ACTIVE","",M2003="LEAVER","ENTER DOL",M2003="LEAVER @ 31/03","ENTER DOL",M2003="OPT OUT","ENTER OPT OUT DATE",M2003="CAREER BREAK","ENTER START DATE OF CAREER BREAK",M2003="DEATH IN SERVICE","ENTER DATE OF DEATH",M2003="SWITCH TO PARTNERSHIP","ENTER SWITCH DATE",M2003="SWITCH TO ALPHA","ENTER SWITCH DATE",M2003="NEW JOINER","ENTER EMPLOYMENT START DATE",M2003="OPT IN","ENTER OPT IN DATE",M2003="NEW JOINER / LEAVER","ENTER START DATE AND DOL",M2003="NEW JOINER / OPT OUT","ENTER START DATE AND DATE OF OPT OUT",M2003="NEW JOINER / PARTNERSHIP","ENTER START DATE AND DATE OF SWITCH TO PARTNERSHIP",M2003="LEAVER FROM CAREER BREAK","ENTER DOL",M2003="LEAVER FROM OPT OUT","ENTER DOL",M2003="LEAVER FROM PARTNERSHIP","ENTER DOL",M2003="RETURN FROM CAREER BREAK","ENTER RETURN BACK DATE",M2003="INVALID COMBINATION","REVIEW INPUT",M2003="AWAITING INPUT","AWAITING INPUT",M2003="CONTINUOUS OPT OUT","",M2003="CONTINUOUS CAREER BREAK","",M2003="CONTINUOUS PARTNERSHIP","")</f>
        <v>AWAITING INPUT</v>
      </c>
      <c r="S2003" s="11" t="str">
        <f t="shared" si="97"/>
        <v/>
      </c>
    </row>
    <row r="2004" spans="1:19" ht="20.25" x14ac:dyDescent="0.25">
      <c r="A2004" s="46"/>
      <c r="B2004" s="46"/>
      <c r="C2004" s="46"/>
      <c r="D2004" s="46"/>
      <c r="E2004" s="46"/>
      <c r="F2004" s="46"/>
      <c r="G2004" s="46"/>
      <c r="H2004" s="46"/>
      <c r="J2004" s="16"/>
      <c r="K2004" s="16"/>
      <c r="L2004" s="16"/>
      <c r="M2004" s="11" t="str">
        <f t="shared" si="96"/>
        <v>AWAITING INPUT</v>
      </c>
      <c r="O2004" s="15"/>
      <c r="P2004" s="13" t="str">
        <f t="shared" si="98"/>
        <v>←</v>
      </c>
      <c r="Q2004" s="7" t="str" cm="1">
        <f t="array" ref="Q2004">_xlfn.IFS(M2004="ACTIVE","",M2004="LEAVER","ENTER DOL",M2004="LEAVER @ 31/03","ENTER DOL",M2004="OPT OUT","ENTER OPT OUT DATE",M2004="CAREER BREAK","ENTER START DATE OF CAREER BREAK",M2004="DEATH IN SERVICE","ENTER DATE OF DEATH",M2004="SWITCH TO PARTNERSHIP","ENTER SWITCH DATE",M2004="SWITCH TO ALPHA","ENTER SWITCH DATE",M2004="NEW JOINER","ENTER EMPLOYMENT START DATE",M2004="OPT IN","ENTER OPT IN DATE",M2004="NEW JOINER / LEAVER","ENTER START DATE AND DOL",M2004="NEW JOINER / OPT OUT","ENTER START DATE AND DATE OF OPT OUT",M2004="NEW JOINER / PARTNERSHIP","ENTER START DATE AND DATE OF SWITCH TO PARTNERSHIP",M2004="LEAVER FROM CAREER BREAK","ENTER DOL",M2004="LEAVER FROM OPT OUT","ENTER DOL",M2004="LEAVER FROM PARTNERSHIP","ENTER DOL",M2004="RETURN FROM CAREER BREAK","ENTER RETURN BACK DATE",M2004="INVALID COMBINATION","REVIEW INPUT",M2004="AWAITING INPUT","AWAITING INPUT",M2004="CONTINUOUS OPT OUT","",M2004="CONTINUOUS CAREER BREAK","",M2004="CONTINUOUS PARTNERSHIP","")</f>
        <v>AWAITING INPUT</v>
      </c>
      <c r="S2004" s="11" t="str">
        <f t="shared" si="97"/>
        <v/>
      </c>
    </row>
    <row r="2005" spans="1:19" ht="20.25" x14ac:dyDescent="0.25">
      <c r="A2005" s="46"/>
      <c r="B2005" s="46"/>
      <c r="C2005" s="46"/>
      <c r="D2005" s="46"/>
      <c r="E2005" s="46"/>
      <c r="F2005" s="46"/>
      <c r="G2005" s="46"/>
      <c r="H2005" s="46"/>
      <c r="J2005" s="16"/>
      <c r="K2005" s="16"/>
      <c r="L2005" s="16"/>
      <c r="M2005" s="11" t="str">
        <f t="shared" si="96"/>
        <v>AWAITING INPUT</v>
      </c>
      <c r="O2005" s="15"/>
      <c r="P2005" s="13" t="str">
        <f t="shared" si="98"/>
        <v>←</v>
      </c>
      <c r="Q2005" s="7" t="str" cm="1">
        <f t="array" ref="Q2005">_xlfn.IFS(M2005="ACTIVE","",M2005="LEAVER","ENTER DOL",M2005="LEAVER @ 31/03","ENTER DOL",M2005="OPT OUT","ENTER OPT OUT DATE",M2005="CAREER BREAK","ENTER START DATE OF CAREER BREAK",M2005="DEATH IN SERVICE","ENTER DATE OF DEATH",M2005="SWITCH TO PARTNERSHIP","ENTER SWITCH DATE",M2005="SWITCH TO ALPHA","ENTER SWITCH DATE",M2005="NEW JOINER","ENTER EMPLOYMENT START DATE",M2005="OPT IN","ENTER OPT IN DATE",M2005="NEW JOINER / LEAVER","ENTER START DATE AND DOL",M2005="NEW JOINER / OPT OUT","ENTER START DATE AND DATE OF OPT OUT",M2005="NEW JOINER / PARTNERSHIP","ENTER START DATE AND DATE OF SWITCH TO PARTNERSHIP",M2005="LEAVER FROM CAREER BREAK","ENTER DOL",M2005="LEAVER FROM OPT OUT","ENTER DOL",M2005="LEAVER FROM PARTNERSHIP","ENTER DOL",M2005="RETURN FROM CAREER BREAK","ENTER RETURN BACK DATE",M2005="INVALID COMBINATION","REVIEW INPUT",M2005="AWAITING INPUT","AWAITING INPUT",M2005="CONTINUOUS OPT OUT","",M2005="CONTINUOUS CAREER BREAK","",M2005="CONTINUOUS PARTNERSHIP","")</f>
        <v>AWAITING INPUT</v>
      </c>
      <c r="S2005" s="11" t="str">
        <f t="shared" si="97"/>
        <v/>
      </c>
    </row>
    <row r="2006" spans="1:19" ht="20.25" x14ac:dyDescent="0.25">
      <c r="A2006" s="46"/>
      <c r="B2006" s="46"/>
      <c r="C2006" s="46"/>
      <c r="D2006" s="46"/>
      <c r="E2006" s="46"/>
      <c r="F2006" s="46"/>
      <c r="G2006" s="46"/>
      <c r="H2006" s="46"/>
      <c r="J2006" s="16"/>
      <c r="K2006" s="16"/>
      <c r="L2006" s="16"/>
      <c r="M2006" s="11" t="str">
        <f t="shared" si="96"/>
        <v>AWAITING INPUT</v>
      </c>
      <c r="O2006" s="15"/>
      <c r="P2006" s="13" t="str">
        <f t="shared" si="98"/>
        <v>←</v>
      </c>
      <c r="Q2006" s="7" t="str" cm="1">
        <f t="array" ref="Q2006">_xlfn.IFS(M2006="ACTIVE","",M2006="LEAVER","ENTER DOL",M2006="LEAVER @ 31/03","ENTER DOL",M2006="OPT OUT","ENTER OPT OUT DATE",M2006="CAREER BREAK","ENTER START DATE OF CAREER BREAK",M2006="DEATH IN SERVICE","ENTER DATE OF DEATH",M2006="SWITCH TO PARTNERSHIP","ENTER SWITCH DATE",M2006="SWITCH TO ALPHA","ENTER SWITCH DATE",M2006="NEW JOINER","ENTER EMPLOYMENT START DATE",M2006="OPT IN","ENTER OPT IN DATE",M2006="NEW JOINER / LEAVER","ENTER START DATE AND DOL",M2006="NEW JOINER / OPT OUT","ENTER START DATE AND DATE OF OPT OUT",M2006="NEW JOINER / PARTNERSHIP","ENTER START DATE AND DATE OF SWITCH TO PARTNERSHIP",M2006="LEAVER FROM CAREER BREAK","ENTER DOL",M2006="LEAVER FROM OPT OUT","ENTER DOL",M2006="LEAVER FROM PARTNERSHIP","ENTER DOL",M2006="RETURN FROM CAREER BREAK","ENTER RETURN BACK DATE",M2006="INVALID COMBINATION","REVIEW INPUT",M2006="AWAITING INPUT","AWAITING INPUT",M2006="CONTINUOUS OPT OUT","",M2006="CONTINUOUS CAREER BREAK","",M2006="CONTINUOUS PARTNERSHIP","")</f>
        <v>AWAITING INPUT</v>
      </c>
      <c r="S2006" s="11" t="str">
        <f t="shared" si="97"/>
        <v/>
      </c>
    </row>
    <row r="2007" spans="1:19" ht="20.25" x14ac:dyDescent="0.25">
      <c r="A2007" s="46"/>
      <c r="B2007" s="46"/>
      <c r="C2007" s="46"/>
      <c r="D2007" s="46"/>
      <c r="E2007" s="46"/>
      <c r="F2007" s="46"/>
      <c r="G2007" s="46"/>
      <c r="H2007" s="46"/>
      <c r="J2007" s="16"/>
      <c r="K2007" s="16"/>
      <c r="L2007" s="16"/>
      <c r="M2007" s="11" t="str">
        <f t="shared" si="96"/>
        <v>AWAITING INPUT</v>
      </c>
      <c r="O2007" s="15"/>
      <c r="P2007" s="13" t="str">
        <f t="shared" si="98"/>
        <v>←</v>
      </c>
      <c r="Q2007" s="7" t="str" cm="1">
        <f t="array" ref="Q2007">_xlfn.IFS(M2007="ACTIVE","",M2007="LEAVER","ENTER DOL",M2007="LEAVER @ 31/03","ENTER DOL",M2007="OPT OUT","ENTER OPT OUT DATE",M2007="CAREER BREAK","ENTER START DATE OF CAREER BREAK",M2007="DEATH IN SERVICE","ENTER DATE OF DEATH",M2007="SWITCH TO PARTNERSHIP","ENTER SWITCH DATE",M2007="SWITCH TO ALPHA","ENTER SWITCH DATE",M2007="NEW JOINER","ENTER EMPLOYMENT START DATE",M2007="OPT IN","ENTER OPT IN DATE",M2007="NEW JOINER / LEAVER","ENTER START DATE AND DOL",M2007="NEW JOINER / OPT OUT","ENTER START DATE AND DATE OF OPT OUT",M2007="NEW JOINER / PARTNERSHIP","ENTER START DATE AND DATE OF SWITCH TO PARTNERSHIP",M2007="LEAVER FROM CAREER BREAK","ENTER DOL",M2007="LEAVER FROM OPT OUT","ENTER DOL",M2007="LEAVER FROM PARTNERSHIP","ENTER DOL",M2007="RETURN FROM CAREER BREAK","ENTER RETURN BACK DATE",M2007="INVALID COMBINATION","REVIEW INPUT",M2007="AWAITING INPUT","AWAITING INPUT",M2007="CONTINUOUS OPT OUT","",M2007="CONTINUOUS CAREER BREAK","",M2007="CONTINUOUS PARTNERSHIP","")</f>
        <v>AWAITING INPUT</v>
      </c>
      <c r="S2007" s="11" t="str">
        <f t="shared" si="97"/>
        <v/>
      </c>
    </row>
    <row r="2008" spans="1:19" ht="20.25" x14ac:dyDescent="0.25">
      <c r="A2008" s="46"/>
      <c r="B2008" s="46"/>
      <c r="C2008" s="46"/>
      <c r="D2008" s="46"/>
      <c r="E2008" s="46"/>
      <c r="F2008" s="46"/>
      <c r="G2008" s="46"/>
      <c r="H2008" s="46"/>
      <c r="J2008" s="16"/>
      <c r="K2008" s="16"/>
      <c r="L2008" s="16"/>
      <c r="M2008" s="11" t="str">
        <f t="shared" si="96"/>
        <v>AWAITING INPUT</v>
      </c>
      <c r="O2008" s="15"/>
      <c r="P2008" s="13" t="str">
        <f t="shared" si="98"/>
        <v>←</v>
      </c>
      <c r="Q2008" s="7" t="str" cm="1">
        <f t="array" ref="Q2008">_xlfn.IFS(M2008="ACTIVE","",M2008="LEAVER","ENTER DOL",M2008="LEAVER @ 31/03","ENTER DOL",M2008="OPT OUT","ENTER OPT OUT DATE",M2008="CAREER BREAK","ENTER START DATE OF CAREER BREAK",M2008="DEATH IN SERVICE","ENTER DATE OF DEATH",M2008="SWITCH TO PARTNERSHIP","ENTER SWITCH DATE",M2008="SWITCH TO ALPHA","ENTER SWITCH DATE",M2008="NEW JOINER","ENTER EMPLOYMENT START DATE",M2008="OPT IN","ENTER OPT IN DATE",M2008="NEW JOINER / LEAVER","ENTER START DATE AND DOL",M2008="NEW JOINER / OPT OUT","ENTER START DATE AND DATE OF OPT OUT",M2008="NEW JOINER / PARTNERSHIP","ENTER START DATE AND DATE OF SWITCH TO PARTNERSHIP",M2008="LEAVER FROM CAREER BREAK","ENTER DOL",M2008="LEAVER FROM OPT OUT","ENTER DOL",M2008="LEAVER FROM PARTNERSHIP","ENTER DOL",M2008="RETURN FROM CAREER BREAK","ENTER RETURN BACK DATE",M2008="INVALID COMBINATION","REVIEW INPUT",M2008="AWAITING INPUT","AWAITING INPUT",M2008="CONTINUOUS OPT OUT","",M2008="CONTINUOUS CAREER BREAK","",M2008="CONTINUOUS PARTNERSHIP","")</f>
        <v>AWAITING INPUT</v>
      </c>
      <c r="S2008" s="11" t="str">
        <f t="shared" si="97"/>
        <v/>
      </c>
    </row>
    <row r="2009" spans="1:19" ht="20.25" x14ac:dyDescent="0.25">
      <c r="A2009" s="46"/>
      <c r="B2009" s="46"/>
      <c r="C2009" s="46"/>
      <c r="D2009" s="46"/>
      <c r="E2009" s="46"/>
      <c r="F2009" s="46"/>
      <c r="G2009" s="46"/>
      <c r="H2009" s="46"/>
      <c r="J2009" s="16"/>
      <c r="K2009" s="16"/>
      <c r="L2009" s="16"/>
      <c r="M2009" s="11" t="str">
        <f t="shared" si="96"/>
        <v>AWAITING INPUT</v>
      </c>
      <c r="O2009" s="15"/>
      <c r="P2009" s="13" t="str">
        <f t="shared" si="98"/>
        <v>←</v>
      </c>
      <c r="Q2009" s="7" t="str" cm="1">
        <f t="array" ref="Q2009">_xlfn.IFS(M2009="ACTIVE","",M2009="LEAVER","ENTER DOL",M2009="LEAVER @ 31/03","ENTER DOL",M2009="OPT OUT","ENTER OPT OUT DATE",M2009="CAREER BREAK","ENTER START DATE OF CAREER BREAK",M2009="DEATH IN SERVICE","ENTER DATE OF DEATH",M2009="SWITCH TO PARTNERSHIP","ENTER SWITCH DATE",M2009="SWITCH TO ALPHA","ENTER SWITCH DATE",M2009="NEW JOINER","ENTER EMPLOYMENT START DATE",M2009="OPT IN","ENTER OPT IN DATE",M2009="NEW JOINER / LEAVER","ENTER START DATE AND DOL",M2009="NEW JOINER / OPT OUT","ENTER START DATE AND DATE OF OPT OUT",M2009="NEW JOINER / PARTNERSHIP","ENTER START DATE AND DATE OF SWITCH TO PARTNERSHIP",M2009="LEAVER FROM CAREER BREAK","ENTER DOL",M2009="LEAVER FROM OPT OUT","ENTER DOL",M2009="LEAVER FROM PARTNERSHIP","ENTER DOL",M2009="RETURN FROM CAREER BREAK","ENTER RETURN BACK DATE",M2009="INVALID COMBINATION","REVIEW INPUT",M2009="AWAITING INPUT","AWAITING INPUT",M2009="CONTINUOUS OPT OUT","",M2009="CONTINUOUS CAREER BREAK","",M2009="CONTINUOUS PARTNERSHIP","")</f>
        <v>AWAITING INPUT</v>
      </c>
      <c r="S2009" s="11" t="str">
        <f t="shared" si="97"/>
        <v/>
      </c>
    </row>
    <row r="2010" spans="1:19" ht="20.25" x14ac:dyDescent="0.25">
      <c r="A2010" s="46"/>
      <c r="B2010" s="46"/>
      <c r="C2010" s="46"/>
      <c r="D2010" s="46"/>
      <c r="E2010" s="46"/>
      <c r="F2010" s="46"/>
      <c r="G2010" s="46"/>
      <c r="H2010" s="46"/>
      <c r="J2010" s="16"/>
      <c r="K2010" s="16"/>
      <c r="L2010" s="16"/>
      <c r="M2010" s="11" t="str">
        <f t="shared" si="96"/>
        <v>AWAITING INPUT</v>
      </c>
      <c r="O2010" s="15"/>
      <c r="P2010" s="13" t="str">
        <f t="shared" si="98"/>
        <v>←</v>
      </c>
      <c r="Q2010" s="7" t="str" cm="1">
        <f t="array" ref="Q2010">_xlfn.IFS(M2010="ACTIVE","",M2010="LEAVER","ENTER DOL",M2010="LEAVER @ 31/03","ENTER DOL",M2010="OPT OUT","ENTER OPT OUT DATE",M2010="CAREER BREAK","ENTER START DATE OF CAREER BREAK",M2010="DEATH IN SERVICE","ENTER DATE OF DEATH",M2010="SWITCH TO PARTNERSHIP","ENTER SWITCH DATE",M2010="SWITCH TO ALPHA","ENTER SWITCH DATE",M2010="NEW JOINER","ENTER EMPLOYMENT START DATE",M2010="OPT IN","ENTER OPT IN DATE",M2010="NEW JOINER / LEAVER","ENTER START DATE AND DOL",M2010="NEW JOINER / OPT OUT","ENTER START DATE AND DATE OF OPT OUT",M2010="NEW JOINER / PARTNERSHIP","ENTER START DATE AND DATE OF SWITCH TO PARTNERSHIP",M2010="LEAVER FROM CAREER BREAK","ENTER DOL",M2010="LEAVER FROM OPT OUT","ENTER DOL",M2010="LEAVER FROM PARTNERSHIP","ENTER DOL",M2010="RETURN FROM CAREER BREAK","ENTER RETURN BACK DATE",M2010="INVALID COMBINATION","REVIEW INPUT",M2010="AWAITING INPUT","AWAITING INPUT",M2010="CONTINUOUS OPT OUT","",M2010="CONTINUOUS CAREER BREAK","",M2010="CONTINUOUS PARTNERSHIP","")</f>
        <v>AWAITING INPUT</v>
      </c>
      <c r="S2010" s="11" t="str">
        <f t="shared" si="97"/>
        <v/>
      </c>
    </row>
    <row r="2011" spans="1:19" ht="20.25" x14ac:dyDescent="0.25">
      <c r="A2011" s="46"/>
      <c r="B2011" s="46"/>
      <c r="C2011" s="46"/>
      <c r="D2011" s="46"/>
      <c r="E2011" s="46"/>
      <c r="F2011" s="46"/>
      <c r="G2011" s="46"/>
      <c r="H2011" s="46"/>
      <c r="J2011" s="16"/>
      <c r="K2011" s="16"/>
      <c r="L2011" s="16"/>
      <c r="M2011" s="11" t="str">
        <f t="shared" si="96"/>
        <v>AWAITING INPUT</v>
      </c>
      <c r="O2011" s="15"/>
      <c r="P2011" s="13" t="str">
        <f t="shared" si="98"/>
        <v>←</v>
      </c>
      <c r="Q2011" s="7" t="str" cm="1">
        <f t="array" ref="Q2011">_xlfn.IFS(M2011="ACTIVE","",M2011="LEAVER","ENTER DOL",M2011="LEAVER @ 31/03","ENTER DOL",M2011="OPT OUT","ENTER OPT OUT DATE",M2011="CAREER BREAK","ENTER START DATE OF CAREER BREAK",M2011="DEATH IN SERVICE","ENTER DATE OF DEATH",M2011="SWITCH TO PARTNERSHIP","ENTER SWITCH DATE",M2011="SWITCH TO ALPHA","ENTER SWITCH DATE",M2011="NEW JOINER","ENTER EMPLOYMENT START DATE",M2011="OPT IN","ENTER OPT IN DATE",M2011="NEW JOINER / LEAVER","ENTER START DATE AND DOL",M2011="NEW JOINER / OPT OUT","ENTER START DATE AND DATE OF OPT OUT",M2011="NEW JOINER / PARTNERSHIP","ENTER START DATE AND DATE OF SWITCH TO PARTNERSHIP",M2011="LEAVER FROM CAREER BREAK","ENTER DOL",M2011="LEAVER FROM OPT OUT","ENTER DOL",M2011="LEAVER FROM PARTNERSHIP","ENTER DOL",M2011="RETURN FROM CAREER BREAK","ENTER RETURN BACK DATE",M2011="INVALID COMBINATION","REVIEW INPUT",M2011="AWAITING INPUT","AWAITING INPUT",M2011="CONTINUOUS OPT OUT","",M2011="CONTINUOUS CAREER BREAK","",M2011="CONTINUOUS PARTNERSHIP","")</f>
        <v>AWAITING INPUT</v>
      </c>
      <c r="S2011" s="11" t="str">
        <f t="shared" si="97"/>
        <v/>
      </c>
    </row>
    <row r="2012" spans="1:19" ht="20.25" x14ac:dyDescent="0.25">
      <c r="A2012" s="46"/>
      <c r="B2012" s="46"/>
      <c r="C2012" s="46"/>
      <c r="D2012" s="46"/>
      <c r="E2012" s="46"/>
      <c r="F2012" s="46"/>
      <c r="G2012" s="46"/>
      <c r="H2012" s="46"/>
      <c r="J2012" s="16"/>
      <c r="K2012" s="16"/>
      <c r="L2012" s="16"/>
      <c r="M2012" s="11" t="str">
        <f t="shared" si="96"/>
        <v>AWAITING INPUT</v>
      </c>
      <c r="O2012" s="15"/>
      <c r="P2012" s="13" t="str">
        <f t="shared" si="98"/>
        <v>←</v>
      </c>
      <c r="Q2012" s="7" t="str" cm="1">
        <f t="array" ref="Q2012">_xlfn.IFS(M2012="ACTIVE","",M2012="LEAVER","ENTER DOL",M2012="LEAVER @ 31/03","ENTER DOL",M2012="OPT OUT","ENTER OPT OUT DATE",M2012="CAREER BREAK","ENTER START DATE OF CAREER BREAK",M2012="DEATH IN SERVICE","ENTER DATE OF DEATH",M2012="SWITCH TO PARTNERSHIP","ENTER SWITCH DATE",M2012="SWITCH TO ALPHA","ENTER SWITCH DATE",M2012="NEW JOINER","ENTER EMPLOYMENT START DATE",M2012="OPT IN","ENTER OPT IN DATE",M2012="NEW JOINER / LEAVER","ENTER START DATE AND DOL",M2012="NEW JOINER / OPT OUT","ENTER START DATE AND DATE OF OPT OUT",M2012="NEW JOINER / PARTNERSHIP","ENTER START DATE AND DATE OF SWITCH TO PARTNERSHIP",M2012="LEAVER FROM CAREER BREAK","ENTER DOL",M2012="LEAVER FROM OPT OUT","ENTER DOL",M2012="LEAVER FROM PARTNERSHIP","ENTER DOL",M2012="RETURN FROM CAREER BREAK","ENTER RETURN BACK DATE",M2012="INVALID COMBINATION","REVIEW INPUT",M2012="AWAITING INPUT","AWAITING INPUT",M2012="CONTINUOUS OPT OUT","",M2012="CONTINUOUS CAREER BREAK","",M2012="CONTINUOUS PARTNERSHIP","")</f>
        <v>AWAITING INPUT</v>
      </c>
      <c r="S2012" s="11" t="str">
        <f t="shared" si="97"/>
        <v/>
      </c>
    </row>
    <row r="2013" spans="1:19" ht="20.25" x14ac:dyDescent="0.25">
      <c r="A2013" s="46"/>
      <c r="B2013" s="46"/>
      <c r="C2013" s="46"/>
      <c r="D2013" s="46"/>
      <c r="E2013" s="46"/>
      <c r="F2013" s="46"/>
      <c r="G2013" s="46"/>
      <c r="H2013" s="46"/>
      <c r="J2013" s="16"/>
      <c r="K2013" s="16"/>
      <c r="L2013" s="16"/>
      <c r="M2013" s="11" t="str">
        <f t="shared" si="96"/>
        <v>AWAITING INPUT</v>
      </c>
      <c r="O2013" s="15"/>
      <c r="P2013" s="13" t="str">
        <f t="shared" si="98"/>
        <v>←</v>
      </c>
      <c r="Q2013" s="7" t="str" cm="1">
        <f t="array" ref="Q2013">_xlfn.IFS(M2013="ACTIVE","",M2013="LEAVER","ENTER DOL",M2013="LEAVER @ 31/03","ENTER DOL",M2013="OPT OUT","ENTER OPT OUT DATE",M2013="CAREER BREAK","ENTER START DATE OF CAREER BREAK",M2013="DEATH IN SERVICE","ENTER DATE OF DEATH",M2013="SWITCH TO PARTNERSHIP","ENTER SWITCH DATE",M2013="SWITCH TO ALPHA","ENTER SWITCH DATE",M2013="NEW JOINER","ENTER EMPLOYMENT START DATE",M2013="OPT IN","ENTER OPT IN DATE",M2013="NEW JOINER / LEAVER","ENTER START DATE AND DOL",M2013="NEW JOINER / OPT OUT","ENTER START DATE AND DATE OF OPT OUT",M2013="NEW JOINER / PARTNERSHIP","ENTER START DATE AND DATE OF SWITCH TO PARTNERSHIP",M2013="LEAVER FROM CAREER BREAK","ENTER DOL",M2013="LEAVER FROM OPT OUT","ENTER DOL",M2013="LEAVER FROM PARTNERSHIP","ENTER DOL",M2013="RETURN FROM CAREER BREAK","ENTER RETURN BACK DATE",M2013="INVALID COMBINATION","REVIEW INPUT",M2013="AWAITING INPUT","AWAITING INPUT",M2013="CONTINUOUS OPT OUT","",M2013="CONTINUOUS CAREER BREAK","",M2013="CONTINUOUS PARTNERSHIP","")</f>
        <v>AWAITING INPUT</v>
      </c>
      <c r="S2013" s="11" t="str">
        <f t="shared" si="97"/>
        <v/>
      </c>
    </row>
    <row r="2014" spans="1:19" ht="20.25" x14ac:dyDescent="0.25">
      <c r="A2014" s="46"/>
      <c r="B2014" s="46"/>
      <c r="C2014" s="46"/>
      <c r="D2014" s="46"/>
      <c r="E2014" s="46"/>
      <c r="F2014" s="46"/>
      <c r="G2014" s="46"/>
      <c r="H2014" s="46"/>
      <c r="J2014" s="16"/>
      <c r="K2014" s="16"/>
      <c r="L2014" s="16"/>
      <c r="M2014" s="11" t="str">
        <f t="shared" si="96"/>
        <v>AWAITING INPUT</v>
      </c>
      <c r="O2014" s="15"/>
      <c r="P2014" s="13" t="str">
        <f t="shared" si="98"/>
        <v>←</v>
      </c>
      <c r="Q2014" s="7" t="str" cm="1">
        <f t="array" ref="Q2014">_xlfn.IFS(M2014="ACTIVE","",M2014="LEAVER","ENTER DOL",M2014="LEAVER @ 31/03","ENTER DOL",M2014="OPT OUT","ENTER OPT OUT DATE",M2014="CAREER BREAK","ENTER START DATE OF CAREER BREAK",M2014="DEATH IN SERVICE","ENTER DATE OF DEATH",M2014="SWITCH TO PARTNERSHIP","ENTER SWITCH DATE",M2014="SWITCH TO ALPHA","ENTER SWITCH DATE",M2014="NEW JOINER","ENTER EMPLOYMENT START DATE",M2014="OPT IN","ENTER OPT IN DATE",M2014="NEW JOINER / LEAVER","ENTER START DATE AND DOL",M2014="NEW JOINER / OPT OUT","ENTER START DATE AND DATE OF OPT OUT",M2014="NEW JOINER / PARTNERSHIP","ENTER START DATE AND DATE OF SWITCH TO PARTNERSHIP",M2014="LEAVER FROM CAREER BREAK","ENTER DOL",M2014="LEAVER FROM OPT OUT","ENTER DOL",M2014="LEAVER FROM PARTNERSHIP","ENTER DOL",M2014="RETURN FROM CAREER BREAK","ENTER RETURN BACK DATE",M2014="INVALID COMBINATION","REVIEW INPUT",M2014="AWAITING INPUT","AWAITING INPUT",M2014="CONTINUOUS OPT OUT","",M2014="CONTINUOUS CAREER BREAK","",M2014="CONTINUOUS PARTNERSHIP","")</f>
        <v>AWAITING INPUT</v>
      </c>
      <c r="S2014" s="11" t="str">
        <f t="shared" si="97"/>
        <v/>
      </c>
    </row>
    <row r="2015" spans="1:19" ht="20.25" x14ac:dyDescent="0.25">
      <c r="A2015" s="46"/>
      <c r="B2015" s="46"/>
      <c r="C2015" s="46"/>
      <c r="D2015" s="46"/>
      <c r="E2015" s="46"/>
      <c r="F2015" s="46"/>
      <c r="G2015" s="46"/>
      <c r="H2015" s="46"/>
      <c r="J2015" s="16"/>
      <c r="K2015" s="16"/>
      <c r="L2015" s="16"/>
      <c r="M2015" s="11" t="str">
        <f t="shared" si="96"/>
        <v>AWAITING INPUT</v>
      </c>
      <c r="O2015" s="15"/>
      <c r="P2015" s="13" t="str">
        <f t="shared" si="98"/>
        <v>←</v>
      </c>
      <c r="Q2015" s="7" t="str" cm="1">
        <f t="array" ref="Q2015">_xlfn.IFS(M2015="ACTIVE","",M2015="LEAVER","ENTER DOL",M2015="LEAVER @ 31/03","ENTER DOL",M2015="OPT OUT","ENTER OPT OUT DATE",M2015="CAREER BREAK","ENTER START DATE OF CAREER BREAK",M2015="DEATH IN SERVICE","ENTER DATE OF DEATH",M2015="SWITCH TO PARTNERSHIP","ENTER SWITCH DATE",M2015="SWITCH TO ALPHA","ENTER SWITCH DATE",M2015="NEW JOINER","ENTER EMPLOYMENT START DATE",M2015="OPT IN","ENTER OPT IN DATE",M2015="NEW JOINER / LEAVER","ENTER START DATE AND DOL",M2015="NEW JOINER / OPT OUT","ENTER START DATE AND DATE OF OPT OUT",M2015="NEW JOINER / PARTNERSHIP","ENTER START DATE AND DATE OF SWITCH TO PARTNERSHIP",M2015="LEAVER FROM CAREER BREAK","ENTER DOL",M2015="LEAVER FROM OPT OUT","ENTER DOL",M2015="LEAVER FROM PARTNERSHIP","ENTER DOL",M2015="RETURN FROM CAREER BREAK","ENTER RETURN BACK DATE",M2015="INVALID COMBINATION","REVIEW INPUT",M2015="AWAITING INPUT","AWAITING INPUT",M2015="CONTINUOUS OPT OUT","",M2015="CONTINUOUS CAREER BREAK","",M2015="CONTINUOUS PARTNERSHIP","")</f>
        <v>AWAITING INPUT</v>
      </c>
      <c r="S2015" s="11" t="str">
        <f t="shared" si="97"/>
        <v/>
      </c>
    </row>
    <row r="2016" spans="1:19" ht="20.25" x14ac:dyDescent="0.25">
      <c r="A2016" s="46"/>
      <c r="B2016" s="46"/>
      <c r="C2016" s="46"/>
      <c r="D2016" s="46"/>
      <c r="E2016" s="46"/>
      <c r="F2016" s="46"/>
      <c r="G2016" s="46"/>
      <c r="H2016" s="46"/>
      <c r="J2016" s="16"/>
      <c r="K2016" s="16"/>
      <c r="L2016" s="16"/>
      <c r="M2016" s="11" t="str">
        <f t="shared" si="96"/>
        <v>AWAITING INPUT</v>
      </c>
      <c r="O2016" s="15"/>
      <c r="P2016" s="13" t="str">
        <f t="shared" si="98"/>
        <v>←</v>
      </c>
      <c r="Q2016" s="7" t="str" cm="1">
        <f t="array" ref="Q2016">_xlfn.IFS(M2016="ACTIVE","",M2016="LEAVER","ENTER DOL",M2016="LEAVER @ 31/03","ENTER DOL",M2016="OPT OUT","ENTER OPT OUT DATE",M2016="CAREER BREAK","ENTER START DATE OF CAREER BREAK",M2016="DEATH IN SERVICE","ENTER DATE OF DEATH",M2016="SWITCH TO PARTNERSHIP","ENTER SWITCH DATE",M2016="SWITCH TO ALPHA","ENTER SWITCH DATE",M2016="NEW JOINER","ENTER EMPLOYMENT START DATE",M2016="OPT IN","ENTER OPT IN DATE",M2016="NEW JOINER / LEAVER","ENTER START DATE AND DOL",M2016="NEW JOINER / OPT OUT","ENTER START DATE AND DATE OF OPT OUT",M2016="NEW JOINER / PARTNERSHIP","ENTER START DATE AND DATE OF SWITCH TO PARTNERSHIP",M2016="LEAVER FROM CAREER BREAK","ENTER DOL",M2016="LEAVER FROM OPT OUT","ENTER DOL",M2016="LEAVER FROM PARTNERSHIP","ENTER DOL",M2016="RETURN FROM CAREER BREAK","ENTER RETURN BACK DATE",M2016="INVALID COMBINATION","REVIEW INPUT",M2016="AWAITING INPUT","AWAITING INPUT",M2016="CONTINUOUS OPT OUT","",M2016="CONTINUOUS CAREER BREAK","",M2016="CONTINUOUS PARTNERSHIP","")</f>
        <v>AWAITING INPUT</v>
      </c>
      <c r="S2016" s="11" t="str">
        <f t="shared" si="97"/>
        <v/>
      </c>
    </row>
    <row r="2017" spans="1:19" ht="20.25" x14ac:dyDescent="0.25">
      <c r="A2017" s="46"/>
      <c r="B2017" s="46"/>
      <c r="C2017" s="46"/>
      <c r="D2017" s="46"/>
      <c r="E2017" s="46"/>
      <c r="F2017" s="46"/>
      <c r="G2017" s="46"/>
      <c r="H2017" s="46"/>
      <c r="J2017" s="16"/>
      <c r="K2017" s="16"/>
      <c r="L2017" s="16"/>
      <c r="M2017" s="11" t="str">
        <f t="shared" si="96"/>
        <v>AWAITING INPUT</v>
      </c>
      <c r="O2017" s="15"/>
      <c r="P2017" s="13" t="str">
        <f t="shared" si="98"/>
        <v>←</v>
      </c>
      <c r="Q2017" s="7" t="str" cm="1">
        <f t="array" ref="Q2017">_xlfn.IFS(M2017="ACTIVE","",M2017="LEAVER","ENTER DOL",M2017="LEAVER @ 31/03","ENTER DOL",M2017="OPT OUT","ENTER OPT OUT DATE",M2017="CAREER BREAK","ENTER START DATE OF CAREER BREAK",M2017="DEATH IN SERVICE","ENTER DATE OF DEATH",M2017="SWITCH TO PARTNERSHIP","ENTER SWITCH DATE",M2017="SWITCH TO ALPHA","ENTER SWITCH DATE",M2017="NEW JOINER","ENTER EMPLOYMENT START DATE",M2017="OPT IN","ENTER OPT IN DATE",M2017="NEW JOINER / LEAVER","ENTER START DATE AND DOL",M2017="NEW JOINER / OPT OUT","ENTER START DATE AND DATE OF OPT OUT",M2017="NEW JOINER / PARTNERSHIP","ENTER START DATE AND DATE OF SWITCH TO PARTNERSHIP",M2017="LEAVER FROM CAREER BREAK","ENTER DOL",M2017="LEAVER FROM OPT OUT","ENTER DOL",M2017="LEAVER FROM PARTNERSHIP","ENTER DOL",M2017="RETURN FROM CAREER BREAK","ENTER RETURN BACK DATE",M2017="INVALID COMBINATION","REVIEW INPUT",M2017="AWAITING INPUT","AWAITING INPUT",M2017="CONTINUOUS OPT OUT","",M2017="CONTINUOUS CAREER BREAK","",M2017="CONTINUOUS PARTNERSHIP","")</f>
        <v>AWAITING INPUT</v>
      </c>
      <c r="S2017" s="11" t="str">
        <f t="shared" si="97"/>
        <v/>
      </c>
    </row>
    <row r="2018" spans="1:19" ht="20.25" x14ac:dyDescent="0.25">
      <c r="A2018" s="46"/>
      <c r="B2018" s="46"/>
      <c r="C2018" s="46"/>
      <c r="D2018" s="46"/>
      <c r="E2018" s="46"/>
      <c r="F2018" s="46"/>
      <c r="G2018" s="46"/>
      <c r="H2018" s="46"/>
      <c r="J2018" s="16"/>
      <c r="K2018" s="16"/>
      <c r="L2018" s="16"/>
      <c r="M2018" s="11" t="str">
        <f t="shared" si="96"/>
        <v>AWAITING INPUT</v>
      </c>
      <c r="O2018" s="15"/>
      <c r="P2018" s="13" t="str">
        <f t="shared" si="98"/>
        <v>←</v>
      </c>
      <c r="Q2018" s="7" t="str" cm="1">
        <f t="array" ref="Q2018">_xlfn.IFS(M2018="ACTIVE","",M2018="LEAVER","ENTER DOL",M2018="LEAVER @ 31/03","ENTER DOL",M2018="OPT OUT","ENTER OPT OUT DATE",M2018="CAREER BREAK","ENTER START DATE OF CAREER BREAK",M2018="DEATH IN SERVICE","ENTER DATE OF DEATH",M2018="SWITCH TO PARTNERSHIP","ENTER SWITCH DATE",M2018="SWITCH TO ALPHA","ENTER SWITCH DATE",M2018="NEW JOINER","ENTER EMPLOYMENT START DATE",M2018="OPT IN","ENTER OPT IN DATE",M2018="NEW JOINER / LEAVER","ENTER START DATE AND DOL",M2018="NEW JOINER / OPT OUT","ENTER START DATE AND DATE OF OPT OUT",M2018="NEW JOINER / PARTNERSHIP","ENTER START DATE AND DATE OF SWITCH TO PARTNERSHIP",M2018="LEAVER FROM CAREER BREAK","ENTER DOL",M2018="LEAVER FROM OPT OUT","ENTER DOL",M2018="LEAVER FROM PARTNERSHIP","ENTER DOL",M2018="RETURN FROM CAREER BREAK","ENTER RETURN BACK DATE",M2018="INVALID COMBINATION","REVIEW INPUT",M2018="AWAITING INPUT","AWAITING INPUT",M2018="CONTINUOUS OPT OUT","",M2018="CONTINUOUS CAREER BREAK","",M2018="CONTINUOUS PARTNERSHIP","")</f>
        <v>AWAITING INPUT</v>
      </c>
      <c r="S2018" s="11" t="str">
        <f t="shared" si="97"/>
        <v/>
      </c>
    </row>
    <row r="2019" spans="1:19" ht="20.25" x14ac:dyDescent="0.25">
      <c r="A2019" s="46"/>
      <c r="B2019" s="46"/>
      <c r="C2019" s="46"/>
      <c r="D2019" s="46"/>
      <c r="E2019" s="46"/>
      <c r="F2019" s="46"/>
      <c r="G2019" s="46"/>
      <c r="H2019" s="46"/>
      <c r="J2019" s="16"/>
      <c r="K2019" s="16"/>
      <c r="L2019" s="16"/>
      <c r="M2019" s="11" t="str">
        <f t="shared" si="96"/>
        <v>AWAITING INPUT</v>
      </c>
      <c r="O2019" s="15"/>
      <c r="P2019" s="13" t="str">
        <f t="shared" si="98"/>
        <v>←</v>
      </c>
      <c r="Q2019" s="7" t="str" cm="1">
        <f t="array" ref="Q2019">_xlfn.IFS(M2019="ACTIVE","",M2019="LEAVER","ENTER DOL",M2019="LEAVER @ 31/03","ENTER DOL",M2019="OPT OUT","ENTER OPT OUT DATE",M2019="CAREER BREAK","ENTER START DATE OF CAREER BREAK",M2019="DEATH IN SERVICE","ENTER DATE OF DEATH",M2019="SWITCH TO PARTNERSHIP","ENTER SWITCH DATE",M2019="SWITCH TO ALPHA","ENTER SWITCH DATE",M2019="NEW JOINER","ENTER EMPLOYMENT START DATE",M2019="OPT IN","ENTER OPT IN DATE",M2019="NEW JOINER / LEAVER","ENTER START DATE AND DOL",M2019="NEW JOINER / OPT OUT","ENTER START DATE AND DATE OF OPT OUT",M2019="NEW JOINER / PARTNERSHIP","ENTER START DATE AND DATE OF SWITCH TO PARTNERSHIP",M2019="LEAVER FROM CAREER BREAK","ENTER DOL",M2019="LEAVER FROM OPT OUT","ENTER DOL",M2019="LEAVER FROM PARTNERSHIP","ENTER DOL",M2019="RETURN FROM CAREER BREAK","ENTER RETURN BACK DATE",M2019="INVALID COMBINATION","REVIEW INPUT",M2019="AWAITING INPUT","AWAITING INPUT",M2019="CONTINUOUS OPT OUT","",M2019="CONTINUOUS CAREER BREAK","",M2019="CONTINUOUS PARTNERSHIP","")</f>
        <v>AWAITING INPUT</v>
      </c>
      <c r="S2019" s="11" t="str">
        <f t="shared" si="97"/>
        <v/>
      </c>
    </row>
    <row r="2020" spans="1:19" ht="20.25" x14ac:dyDescent="0.25">
      <c r="A2020" s="46"/>
      <c r="B2020" s="46"/>
      <c r="C2020" s="46"/>
      <c r="D2020" s="46"/>
      <c r="E2020" s="46"/>
      <c r="F2020" s="46"/>
      <c r="G2020" s="46"/>
      <c r="H2020" s="46"/>
      <c r="J2020" s="16"/>
      <c r="K2020" s="16"/>
      <c r="L2020" s="16"/>
      <c r="M2020" s="11" t="str">
        <f t="shared" si="96"/>
        <v>AWAITING INPUT</v>
      </c>
      <c r="O2020" s="15"/>
      <c r="P2020" s="13" t="str">
        <f t="shared" si="98"/>
        <v>←</v>
      </c>
      <c r="Q2020" s="7" t="str" cm="1">
        <f t="array" ref="Q2020">_xlfn.IFS(M2020="ACTIVE","",M2020="LEAVER","ENTER DOL",M2020="LEAVER @ 31/03","ENTER DOL",M2020="OPT OUT","ENTER OPT OUT DATE",M2020="CAREER BREAK","ENTER START DATE OF CAREER BREAK",M2020="DEATH IN SERVICE","ENTER DATE OF DEATH",M2020="SWITCH TO PARTNERSHIP","ENTER SWITCH DATE",M2020="SWITCH TO ALPHA","ENTER SWITCH DATE",M2020="NEW JOINER","ENTER EMPLOYMENT START DATE",M2020="OPT IN","ENTER OPT IN DATE",M2020="NEW JOINER / LEAVER","ENTER START DATE AND DOL",M2020="NEW JOINER / OPT OUT","ENTER START DATE AND DATE OF OPT OUT",M2020="NEW JOINER / PARTNERSHIP","ENTER START DATE AND DATE OF SWITCH TO PARTNERSHIP",M2020="LEAVER FROM CAREER BREAK","ENTER DOL",M2020="LEAVER FROM OPT OUT","ENTER DOL",M2020="LEAVER FROM PARTNERSHIP","ENTER DOL",M2020="RETURN FROM CAREER BREAK","ENTER RETURN BACK DATE",M2020="INVALID COMBINATION","REVIEW INPUT",M2020="AWAITING INPUT","AWAITING INPUT",M2020="CONTINUOUS OPT OUT","",M2020="CONTINUOUS CAREER BREAK","",M2020="CONTINUOUS PARTNERSHIP","")</f>
        <v>AWAITING INPUT</v>
      </c>
      <c r="S2020" s="11" t="str">
        <f t="shared" si="97"/>
        <v/>
      </c>
    </row>
    <row r="2021" spans="1:19" ht="20.25" x14ac:dyDescent="0.25">
      <c r="A2021" s="46"/>
      <c r="B2021" s="46"/>
      <c r="C2021" s="46"/>
      <c r="D2021" s="46"/>
      <c r="E2021" s="46"/>
      <c r="F2021" s="46"/>
      <c r="G2021" s="46"/>
      <c r="H2021" s="46"/>
      <c r="J2021" s="16"/>
      <c r="K2021" s="16"/>
      <c r="L2021" s="16"/>
      <c r="M2021" s="11" t="str">
        <f t="shared" si="96"/>
        <v>AWAITING INPUT</v>
      </c>
      <c r="O2021" s="15"/>
      <c r="P2021" s="13" t="str">
        <f t="shared" si="98"/>
        <v>←</v>
      </c>
      <c r="Q2021" s="7" t="str" cm="1">
        <f t="array" ref="Q2021">_xlfn.IFS(M2021="ACTIVE","",M2021="LEAVER","ENTER DOL",M2021="LEAVER @ 31/03","ENTER DOL",M2021="OPT OUT","ENTER OPT OUT DATE",M2021="CAREER BREAK","ENTER START DATE OF CAREER BREAK",M2021="DEATH IN SERVICE","ENTER DATE OF DEATH",M2021="SWITCH TO PARTNERSHIP","ENTER SWITCH DATE",M2021="SWITCH TO ALPHA","ENTER SWITCH DATE",M2021="NEW JOINER","ENTER EMPLOYMENT START DATE",M2021="OPT IN","ENTER OPT IN DATE",M2021="NEW JOINER / LEAVER","ENTER START DATE AND DOL",M2021="NEW JOINER / OPT OUT","ENTER START DATE AND DATE OF OPT OUT",M2021="NEW JOINER / PARTNERSHIP","ENTER START DATE AND DATE OF SWITCH TO PARTNERSHIP",M2021="LEAVER FROM CAREER BREAK","ENTER DOL",M2021="LEAVER FROM OPT OUT","ENTER DOL",M2021="LEAVER FROM PARTNERSHIP","ENTER DOL",M2021="RETURN FROM CAREER BREAK","ENTER RETURN BACK DATE",M2021="INVALID COMBINATION","REVIEW INPUT",M2021="AWAITING INPUT","AWAITING INPUT",M2021="CONTINUOUS OPT OUT","",M2021="CONTINUOUS CAREER BREAK","",M2021="CONTINUOUS PARTNERSHIP","")</f>
        <v>AWAITING INPUT</v>
      </c>
      <c r="S2021" s="11" t="str">
        <f t="shared" si="97"/>
        <v/>
      </c>
    </row>
    <row r="2022" spans="1:19" ht="20.25" x14ac:dyDescent="0.25">
      <c r="A2022" s="46"/>
      <c r="B2022" s="46"/>
      <c r="C2022" s="46"/>
      <c r="D2022" s="46"/>
      <c r="E2022" s="46"/>
      <c r="F2022" s="46"/>
      <c r="G2022" s="46"/>
      <c r="H2022" s="46"/>
      <c r="J2022" s="16"/>
      <c r="K2022" s="16"/>
      <c r="L2022" s="16"/>
      <c r="M2022" s="11" t="str">
        <f t="shared" si="96"/>
        <v>AWAITING INPUT</v>
      </c>
      <c r="O2022" s="15"/>
      <c r="P2022" s="13" t="str">
        <f t="shared" si="98"/>
        <v>←</v>
      </c>
      <c r="Q2022" s="7" t="str" cm="1">
        <f t="array" ref="Q2022">_xlfn.IFS(M2022="ACTIVE","",M2022="LEAVER","ENTER DOL",M2022="LEAVER @ 31/03","ENTER DOL",M2022="OPT OUT","ENTER OPT OUT DATE",M2022="CAREER BREAK","ENTER START DATE OF CAREER BREAK",M2022="DEATH IN SERVICE","ENTER DATE OF DEATH",M2022="SWITCH TO PARTNERSHIP","ENTER SWITCH DATE",M2022="SWITCH TO ALPHA","ENTER SWITCH DATE",M2022="NEW JOINER","ENTER EMPLOYMENT START DATE",M2022="OPT IN","ENTER OPT IN DATE",M2022="NEW JOINER / LEAVER","ENTER START DATE AND DOL",M2022="NEW JOINER / OPT OUT","ENTER START DATE AND DATE OF OPT OUT",M2022="NEW JOINER / PARTNERSHIP","ENTER START DATE AND DATE OF SWITCH TO PARTNERSHIP",M2022="LEAVER FROM CAREER BREAK","ENTER DOL",M2022="LEAVER FROM OPT OUT","ENTER DOL",M2022="LEAVER FROM PARTNERSHIP","ENTER DOL",M2022="RETURN FROM CAREER BREAK","ENTER RETURN BACK DATE",M2022="INVALID COMBINATION","REVIEW INPUT",M2022="AWAITING INPUT","AWAITING INPUT",M2022="CONTINUOUS OPT OUT","",M2022="CONTINUOUS CAREER BREAK","",M2022="CONTINUOUS PARTNERSHIP","")</f>
        <v>AWAITING INPUT</v>
      </c>
      <c r="S2022" s="11" t="str">
        <f t="shared" si="97"/>
        <v/>
      </c>
    </row>
    <row r="2023" spans="1:19" ht="20.25" x14ac:dyDescent="0.25">
      <c r="A2023" s="46"/>
      <c r="B2023" s="46"/>
      <c r="C2023" s="46"/>
      <c r="D2023" s="46"/>
      <c r="E2023" s="46"/>
      <c r="F2023" s="46"/>
      <c r="G2023" s="46"/>
      <c r="H2023" s="46"/>
      <c r="J2023" s="16"/>
      <c r="K2023" s="16"/>
      <c r="L2023" s="16"/>
      <c r="M2023" s="11" t="str">
        <f t="shared" si="96"/>
        <v>AWAITING INPUT</v>
      </c>
      <c r="O2023" s="15"/>
      <c r="P2023" s="13" t="str">
        <f t="shared" si="98"/>
        <v>←</v>
      </c>
      <c r="Q2023" s="7" t="str" cm="1">
        <f t="array" ref="Q2023">_xlfn.IFS(M2023="ACTIVE","",M2023="LEAVER","ENTER DOL",M2023="LEAVER @ 31/03","ENTER DOL",M2023="OPT OUT","ENTER OPT OUT DATE",M2023="CAREER BREAK","ENTER START DATE OF CAREER BREAK",M2023="DEATH IN SERVICE","ENTER DATE OF DEATH",M2023="SWITCH TO PARTNERSHIP","ENTER SWITCH DATE",M2023="SWITCH TO ALPHA","ENTER SWITCH DATE",M2023="NEW JOINER","ENTER EMPLOYMENT START DATE",M2023="OPT IN","ENTER OPT IN DATE",M2023="NEW JOINER / LEAVER","ENTER START DATE AND DOL",M2023="NEW JOINER / OPT OUT","ENTER START DATE AND DATE OF OPT OUT",M2023="NEW JOINER / PARTNERSHIP","ENTER START DATE AND DATE OF SWITCH TO PARTNERSHIP",M2023="LEAVER FROM CAREER BREAK","ENTER DOL",M2023="LEAVER FROM OPT OUT","ENTER DOL",M2023="LEAVER FROM PARTNERSHIP","ENTER DOL",M2023="RETURN FROM CAREER BREAK","ENTER RETURN BACK DATE",M2023="INVALID COMBINATION","REVIEW INPUT",M2023="AWAITING INPUT","AWAITING INPUT",M2023="CONTINUOUS OPT OUT","",M2023="CONTINUOUS CAREER BREAK","",M2023="CONTINUOUS PARTNERSHIP","")</f>
        <v>AWAITING INPUT</v>
      </c>
      <c r="S2023" s="11" t="str">
        <f t="shared" si="97"/>
        <v/>
      </c>
    </row>
    <row r="2024" spans="1:19" ht="20.25" x14ac:dyDescent="0.25">
      <c r="A2024" s="46"/>
      <c r="B2024" s="46"/>
      <c r="C2024" s="46"/>
      <c r="D2024" s="46"/>
      <c r="E2024" s="46"/>
      <c r="F2024" s="46"/>
      <c r="G2024" s="46"/>
      <c r="H2024" s="46"/>
      <c r="J2024" s="16"/>
      <c r="K2024" s="16"/>
      <c r="L2024" s="16"/>
      <c r="M2024" s="11" t="str">
        <f t="shared" si="96"/>
        <v>AWAITING INPUT</v>
      </c>
      <c r="O2024" s="15"/>
      <c r="P2024" s="13" t="str">
        <f t="shared" si="98"/>
        <v>←</v>
      </c>
      <c r="Q2024" s="7" t="str" cm="1">
        <f t="array" ref="Q2024">_xlfn.IFS(M2024="ACTIVE","",M2024="LEAVER","ENTER DOL",M2024="LEAVER @ 31/03","ENTER DOL",M2024="OPT OUT","ENTER OPT OUT DATE",M2024="CAREER BREAK","ENTER START DATE OF CAREER BREAK",M2024="DEATH IN SERVICE","ENTER DATE OF DEATH",M2024="SWITCH TO PARTNERSHIP","ENTER SWITCH DATE",M2024="SWITCH TO ALPHA","ENTER SWITCH DATE",M2024="NEW JOINER","ENTER EMPLOYMENT START DATE",M2024="OPT IN","ENTER OPT IN DATE",M2024="NEW JOINER / LEAVER","ENTER START DATE AND DOL",M2024="NEW JOINER / OPT OUT","ENTER START DATE AND DATE OF OPT OUT",M2024="NEW JOINER / PARTNERSHIP","ENTER START DATE AND DATE OF SWITCH TO PARTNERSHIP",M2024="LEAVER FROM CAREER BREAK","ENTER DOL",M2024="LEAVER FROM OPT OUT","ENTER DOL",M2024="LEAVER FROM PARTNERSHIP","ENTER DOL",M2024="RETURN FROM CAREER BREAK","ENTER RETURN BACK DATE",M2024="INVALID COMBINATION","REVIEW INPUT",M2024="AWAITING INPUT","AWAITING INPUT",M2024="CONTINUOUS OPT OUT","",M2024="CONTINUOUS CAREER BREAK","",M2024="CONTINUOUS PARTNERSHIP","")</f>
        <v>AWAITING INPUT</v>
      </c>
      <c r="S2024" s="11" t="str">
        <f t="shared" si="97"/>
        <v/>
      </c>
    </row>
    <row r="2025" spans="1:19" ht="20.25" x14ac:dyDescent="0.25">
      <c r="A2025" s="46"/>
      <c r="B2025" s="46"/>
      <c r="C2025" s="46"/>
      <c r="D2025" s="46"/>
      <c r="E2025" s="46"/>
      <c r="F2025" s="46"/>
      <c r="G2025" s="46"/>
      <c r="H2025" s="46"/>
      <c r="J2025" s="16"/>
      <c r="K2025" s="16"/>
      <c r="L2025" s="16"/>
      <c r="M2025" s="11" t="str">
        <f t="shared" si="96"/>
        <v>AWAITING INPUT</v>
      </c>
      <c r="O2025" s="15"/>
      <c r="P2025" s="13" t="str">
        <f t="shared" si="98"/>
        <v>←</v>
      </c>
      <c r="Q2025" s="7" t="str" cm="1">
        <f t="array" ref="Q2025">_xlfn.IFS(M2025="ACTIVE","",M2025="LEAVER","ENTER DOL",M2025="LEAVER @ 31/03","ENTER DOL",M2025="OPT OUT","ENTER OPT OUT DATE",M2025="CAREER BREAK","ENTER START DATE OF CAREER BREAK",M2025="DEATH IN SERVICE","ENTER DATE OF DEATH",M2025="SWITCH TO PARTNERSHIP","ENTER SWITCH DATE",M2025="SWITCH TO ALPHA","ENTER SWITCH DATE",M2025="NEW JOINER","ENTER EMPLOYMENT START DATE",M2025="OPT IN","ENTER OPT IN DATE",M2025="NEW JOINER / LEAVER","ENTER START DATE AND DOL",M2025="NEW JOINER / OPT OUT","ENTER START DATE AND DATE OF OPT OUT",M2025="NEW JOINER / PARTNERSHIP","ENTER START DATE AND DATE OF SWITCH TO PARTNERSHIP",M2025="LEAVER FROM CAREER BREAK","ENTER DOL",M2025="LEAVER FROM OPT OUT","ENTER DOL",M2025="LEAVER FROM PARTNERSHIP","ENTER DOL",M2025="RETURN FROM CAREER BREAK","ENTER RETURN BACK DATE",M2025="INVALID COMBINATION","REVIEW INPUT",M2025="AWAITING INPUT","AWAITING INPUT",M2025="CONTINUOUS OPT OUT","",M2025="CONTINUOUS CAREER BREAK","",M2025="CONTINUOUS PARTNERSHIP","")</f>
        <v>AWAITING INPUT</v>
      </c>
      <c r="S2025" s="11" t="str">
        <f t="shared" si="97"/>
        <v/>
      </c>
    </row>
    <row r="2026" spans="1:19" ht="20.25" x14ac:dyDescent="0.25">
      <c r="A2026" s="46"/>
      <c r="B2026" s="46"/>
      <c r="C2026" s="46"/>
      <c r="D2026" s="46"/>
      <c r="E2026" s="46"/>
      <c r="F2026" s="46"/>
      <c r="G2026" s="46"/>
      <c r="H2026" s="46"/>
      <c r="J2026" s="16"/>
      <c r="K2026" s="16"/>
      <c r="L2026" s="16"/>
      <c r="M2026" s="11" t="str">
        <f t="shared" si="96"/>
        <v>AWAITING INPUT</v>
      </c>
      <c r="O2026" s="15"/>
      <c r="P2026" s="13" t="str">
        <f t="shared" si="98"/>
        <v>←</v>
      </c>
      <c r="Q2026" s="7" t="str" cm="1">
        <f t="array" ref="Q2026">_xlfn.IFS(M2026="ACTIVE","",M2026="LEAVER","ENTER DOL",M2026="LEAVER @ 31/03","ENTER DOL",M2026="OPT OUT","ENTER OPT OUT DATE",M2026="CAREER BREAK","ENTER START DATE OF CAREER BREAK",M2026="DEATH IN SERVICE","ENTER DATE OF DEATH",M2026="SWITCH TO PARTNERSHIP","ENTER SWITCH DATE",M2026="SWITCH TO ALPHA","ENTER SWITCH DATE",M2026="NEW JOINER","ENTER EMPLOYMENT START DATE",M2026="OPT IN","ENTER OPT IN DATE",M2026="NEW JOINER / LEAVER","ENTER START DATE AND DOL",M2026="NEW JOINER / OPT OUT","ENTER START DATE AND DATE OF OPT OUT",M2026="NEW JOINER / PARTNERSHIP","ENTER START DATE AND DATE OF SWITCH TO PARTNERSHIP",M2026="LEAVER FROM CAREER BREAK","ENTER DOL",M2026="LEAVER FROM OPT OUT","ENTER DOL",M2026="LEAVER FROM PARTNERSHIP","ENTER DOL",M2026="RETURN FROM CAREER BREAK","ENTER RETURN BACK DATE",M2026="INVALID COMBINATION","REVIEW INPUT",M2026="AWAITING INPUT","AWAITING INPUT",M2026="CONTINUOUS OPT OUT","",M2026="CONTINUOUS CAREER BREAK","",M2026="CONTINUOUS PARTNERSHIP","")</f>
        <v>AWAITING INPUT</v>
      </c>
      <c r="S2026" s="11" t="str">
        <f t="shared" si="97"/>
        <v/>
      </c>
    </row>
    <row r="2027" spans="1:19" ht="20.25" x14ac:dyDescent="0.25">
      <c r="A2027" s="46"/>
      <c r="B2027" s="46"/>
      <c r="C2027" s="46"/>
      <c r="D2027" s="46"/>
      <c r="E2027" s="46"/>
      <c r="F2027" s="46"/>
      <c r="G2027" s="46"/>
      <c r="H2027" s="46"/>
      <c r="J2027" s="16"/>
      <c r="K2027" s="16"/>
      <c r="L2027" s="16"/>
      <c r="M2027" s="11" t="str">
        <f t="shared" si="96"/>
        <v>AWAITING INPUT</v>
      </c>
      <c r="O2027" s="15"/>
      <c r="P2027" s="13" t="str">
        <f t="shared" si="98"/>
        <v>←</v>
      </c>
      <c r="Q2027" s="7" t="str" cm="1">
        <f t="array" ref="Q2027">_xlfn.IFS(M2027="ACTIVE","",M2027="LEAVER","ENTER DOL",M2027="LEAVER @ 31/03","ENTER DOL",M2027="OPT OUT","ENTER OPT OUT DATE",M2027="CAREER BREAK","ENTER START DATE OF CAREER BREAK",M2027="DEATH IN SERVICE","ENTER DATE OF DEATH",M2027="SWITCH TO PARTNERSHIP","ENTER SWITCH DATE",M2027="SWITCH TO ALPHA","ENTER SWITCH DATE",M2027="NEW JOINER","ENTER EMPLOYMENT START DATE",M2027="OPT IN","ENTER OPT IN DATE",M2027="NEW JOINER / LEAVER","ENTER START DATE AND DOL",M2027="NEW JOINER / OPT OUT","ENTER START DATE AND DATE OF OPT OUT",M2027="NEW JOINER / PARTNERSHIP","ENTER START DATE AND DATE OF SWITCH TO PARTNERSHIP",M2027="LEAVER FROM CAREER BREAK","ENTER DOL",M2027="LEAVER FROM OPT OUT","ENTER DOL",M2027="LEAVER FROM PARTNERSHIP","ENTER DOL",M2027="RETURN FROM CAREER BREAK","ENTER RETURN BACK DATE",M2027="INVALID COMBINATION","REVIEW INPUT",M2027="AWAITING INPUT","AWAITING INPUT",M2027="CONTINUOUS OPT OUT","",M2027="CONTINUOUS CAREER BREAK","",M2027="CONTINUOUS PARTNERSHIP","")</f>
        <v>AWAITING INPUT</v>
      </c>
      <c r="S2027" s="11" t="str">
        <f t="shared" si="97"/>
        <v/>
      </c>
    </row>
    <row r="2028" spans="1:19" ht="20.25" x14ac:dyDescent="0.25">
      <c r="A2028" s="46"/>
      <c r="B2028" s="46"/>
      <c r="C2028" s="46"/>
      <c r="D2028" s="46"/>
      <c r="E2028" s="46"/>
      <c r="F2028" s="46"/>
      <c r="G2028" s="46"/>
      <c r="H2028" s="46"/>
      <c r="J2028" s="16"/>
      <c r="K2028" s="16"/>
      <c r="L2028" s="16"/>
      <c r="M2028" s="11" t="str">
        <f t="shared" si="96"/>
        <v>AWAITING INPUT</v>
      </c>
      <c r="O2028" s="15"/>
      <c r="P2028" s="13" t="str">
        <f t="shared" si="98"/>
        <v>←</v>
      </c>
      <c r="Q2028" s="7" t="str" cm="1">
        <f t="array" ref="Q2028">_xlfn.IFS(M2028="ACTIVE","",M2028="LEAVER","ENTER DOL",M2028="LEAVER @ 31/03","ENTER DOL",M2028="OPT OUT","ENTER OPT OUT DATE",M2028="CAREER BREAK","ENTER START DATE OF CAREER BREAK",M2028="DEATH IN SERVICE","ENTER DATE OF DEATH",M2028="SWITCH TO PARTNERSHIP","ENTER SWITCH DATE",M2028="SWITCH TO ALPHA","ENTER SWITCH DATE",M2028="NEW JOINER","ENTER EMPLOYMENT START DATE",M2028="OPT IN","ENTER OPT IN DATE",M2028="NEW JOINER / LEAVER","ENTER START DATE AND DOL",M2028="NEW JOINER / OPT OUT","ENTER START DATE AND DATE OF OPT OUT",M2028="NEW JOINER / PARTNERSHIP","ENTER START DATE AND DATE OF SWITCH TO PARTNERSHIP",M2028="LEAVER FROM CAREER BREAK","ENTER DOL",M2028="LEAVER FROM OPT OUT","ENTER DOL",M2028="LEAVER FROM PARTNERSHIP","ENTER DOL",M2028="RETURN FROM CAREER BREAK","ENTER RETURN BACK DATE",M2028="INVALID COMBINATION","REVIEW INPUT",M2028="AWAITING INPUT","AWAITING INPUT",M2028="CONTINUOUS OPT OUT","",M2028="CONTINUOUS CAREER BREAK","",M2028="CONTINUOUS PARTNERSHIP","")</f>
        <v>AWAITING INPUT</v>
      </c>
      <c r="S2028" s="11" t="str">
        <f t="shared" si="97"/>
        <v/>
      </c>
    </row>
    <row r="2029" spans="1:19" ht="20.25" x14ac:dyDescent="0.25">
      <c r="A2029" s="46"/>
      <c r="B2029" s="46"/>
      <c r="C2029" s="46"/>
      <c r="D2029" s="46"/>
      <c r="E2029" s="46"/>
      <c r="F2029" s="46"/>
      <c r="G2029" s="46"/>
      <c r="H2029" s="46"/>
      <c r="J2029" s="16"/>
      <c r="K2029" s="16"/>
      <c r="L2029" s="16"/>
      <c r="M2029" s="11" t="str">
        <f t="shared" si="96"/>
        <v>AWAITING INPUT</v>
      </c>
      <c r="O2029" s="15"/>
      <c r="P2029" s="13" t="str">
        <f t="shared" si="98"/>
        <v>←</v>
      </c>
      <c r="Q2029" s="7" t="str" cm="1">
        <f t="array" ref="Q2029">_xlfn.IFS(M2029="ACTIVE","",M2029="LEAVER","ENTER DOL",M2029="LEAVER @ 31/03","ENTER DOL",M2029="OPT OUT","ENTER OPT OUT DATE",M2029="CAREER BREAK","ENTER START DATE OF CAREER BREAK",M2029="DEATH IN SERVICE","ENTER DATE OF DEATH",M2029="SWITCH TO PARTNERSHIP","ENTER SWITCH DATE",M2029="SWITCH TO ALPHA","ENTER SWITCH DATE",M2029="NEW JOINER","ENTER EMPLOYMENT START DATE",M2029="OPT IN","ENTER OPT IN DATE",M2029="NEW JOINER / LEAVER","ENTER START DATE AND DOL",M2029="NEW JOINER / OPT OUT","ENTER START DATE AND DATE OF OPT OUT",M2029="NEW JOINER / PARTNERSHIP","ENTER START DATE AND DATE OF SWITCH TO PARTNERSHIP",M2029="LEAVER FROM CAREER BREAK","ENTER DOL",M2029="LEAVER FROM OPT OUT","ENTER DOL",M2029="LEAVER FROM PARTNERSHIP","ENTER DOL",M2029="RETURN FROM CAREER BREAK","ENTER RETURN BACK DATE",M2029="INVALID COMBINATION","REVIEW INPUT",M2029="AWAITING INPUT","AWAITING INPUT",M2029="CONTINUOUS OPT OUT","",M2029="CONTINUOUS CAREER BREAK","",M2029="CONTINUOUS PARTNERSHIP","")</f>
        <v>AWAITING INPUT</v>
      </c>
      <c r="S2029" s="11" t="str">
        <f t="shared" si="97"/>
        <v/>
      </c>
    </row>
    <row r="2030" spans="1:19" ht="20.25" x14ac:dyDescent="0.25">
      <c r="A2030" s="46"/>
      <c r="B2030" s="46"/>
      <c r="C2030" s="46"/>
      <c r="D2030" s="46"/>
      <c r="E2030" s="46"/>
      <c r="F2030" s="46"/>
      <c r="G2030" s="46"/>
      <c r="H2030" s="46"/>
      <c r="J2030" s="16"/>
      <c r="K2030" s="16"/>
      <c r="L2030" s="16"/>
      <c r="M2030" s="11" t="str">
        <f t="shared" si="96"/>
        <v>AWAITING INPUT</v>
      </c>
      <c r="O2030" s="15"/>
      <c r="P2030" s="13" t="str">
        <f t="shared" si="98"/>
        <v>←</v>
      </c>
      <c r="Q2030" s="7" t="str" cm="1">
        <f t="array" ref="Q2030">_xlfn.IFS(M2030="ACTIVE","",M2030="LEAVER","ENTER DOL",M2030="LEAVER @ 31/03","ENTER DOL",M2030="OPT OUT","ENTER OPT OUT DATE",M2030="CAREER BREAK","ENTER START DATE OF CAREER BREAK",M2030="DEATH IN SERVICE","ENTER DATE OF DEATH",M2030="SWITCH TO PARTNERSHIP","ENTER SWITCH DATE",M2030="SWITCH TO ALPHA","ENTER SWITCH DATE",M2030="NEW JOINER","ENTER EMPLOYMENT START DATE",M2030="OPT IN","ENTER OPT IN DATE",M2030="NEW JOINER / LEAVER","ENTER START DATE AND DOL",M2030="NEW JOINER / OPT OUT","ENTER START DATE AND DATE OF OPT OUT",M2030="NEW JOINER / PARTNERSHIP","ENTER START DATE AND DATE OF SWITCH TO PARTNERSHIP",M2030="LEAVER FROM CAREER BREAK","ENTER DOL",M2030="LEAVER FROM OPT OUT","ENTER DOL",M2030="LEAVER FROM PARTNERSHIP","ENTER DOL",M2030="RETURN FROM CAREER BREAK","ENTER RETURN BACK DATE",M2030="INVALID COMBINATION","REVIEW INPUT",M2030="AWAITING INPUT","AWAITING INPUT",M2030="CONTINUOUS OPT OUT","",M2030="CONTINUOUS CAREER BREAK","",M2030="CONTINUOUS PARTNERSHIP","")</f>
        <v>AWAITING INPUT</v>
      </c>
      <c r="S2030" s="11" t="str">
        <f t="shared" si="97"/>
        <v/>
      </c>
    </row>
    <row r="2031" spans="1:19" ht="20.25" x14ac:dyDescent="0.25">
      <c r="A2031" s="46"/>
      <c r="B2031" s="46"/>
      <c r="C2031" s="46"/>
      <c r="D2031" s="46"/>
      <c r="E2031" s="46"/>
      <c r="F2031" s="46"/>
      <c r="G2031" s="46"/>
      <c r="H2031" s="46"/>
      <c r="J2031" s="16"/>
      <c r="K2031" s="16"/>
      <c r="L2031" s="16"/>
      <c r="M2031" s="11" t="str">
        <f t="shared" ref="M2031:M2094" si="99">IF(AND($J2031="ACTIVE",$K2031="ACTIVE",$L2031="A"),"ACTIVE",(IF(AND($J2031="ACTIVE",$K2031="INACTIVE",$L2031="B"),"LEAVER",(IF(AND($J2031="ACTIVE",$K2031="ACTIVE",$L2031="BE"),"LEAVER @ 31/03",(IF(AND($J2031="ACTIVE",$K2031="INACTIVE",$L2031="C"),"OPT OUT",(IF(AND($J2031="ACTIVE",$K2031="INACTIVE",$L2031="D"),"CAREER BREAK",(IF(AND($J2031="ACTIVE",$K2031="INACTIVE",$L2031="E"),"SWITCH TO PARTNERSHIP",(IF(AND($J2031="ACTIVE",$K2031="INACTIVE",$L2031="X"),"DEATH IN SERVICE",(IF(AND($J2031="INACTIVE",$K2031="ACTIVE",$L2031="F"),"SWITCH TO ALPHA",(IF(AND($J2031="INACTIVE",$K2031="ACTIVE",$L2031="G"),"NEW JOINER",(IF(AND($J2031="INACTIVE",$K2031="ACTIVE",$L2031="H"),"OPT IN",(IF(AND($J2031="INACTIVE",$K2031="ACTIVE",$L2031="I"),"RETURN FROM CAREER BREAK",(IF(AND($J2031="INACTIVE",$K2031="INACTIVE",$L2031="GB"),"NEW JOINER / LEAVER",(IF(AND($J2031="INACTIVE",$K2031="INACTIVE",$L2031="GO"),"NEW JOINER / OPT OUT",(IF(AND($J2031="INACTIVE",$K2031="INACTIVE",$L2031="GP"),"NEW JOINER / PARTNERSHIP",(IF(AND($J2031="INACTIVE",$K2031="INACTIVE",$L2031="BC"),"LEAVER FROM CAREER BREAK",(IF(AND($J2031="INACTIVE",$K2031="INACTIVE",$L2031="BO"),"LEAVER FROM OPT OUT",(IF(AND($J2031="INACTIVE",$K2031="INACTIVE",$L2031="BP"),"LEAVER FROM PARTNERSHIP",(IF(AND($J2031="INACTIVE",$K2031="INACTIVE",$L2031="J"),"CONTINUOUS OPT OUT",(IF(AND($J2031="INACTIVE",$K2031="INACTIVE",$L2031="K"),"CONTINUOUS CAREER BREAK",(IF(AND($J2031="INACTIVE",$K2031="INACTIVE",$L2031="L"),"CONTINUOUS PARTNERSHIP",(IF(AND($J2031="",$K2031="",$L2031=""),"AWAITING INPUT","INVALID COMBINATION")))))))))))))))))))))))))))))))))))))))))</f>
        <v>AWAITING INPUT</v>
      </c>
      <c r="O2031" s="15"/>
      <c r="P2031" s="13" t="str">
        <f t="shared" si="98"/>
        <v>←</v>
      </c>
      <c r="Q2031" s="7" t="str" cm="1">
        <f t="array" ref="Q2031">_xlfn.IFS(M2031="ACTIVE","",M2031="LEAVER","ENTER DOL",M2031="LEAVER @ 31/03","ENTER DOL",M2031="OPT OUT","ENTER OPT OUT DATE",M2031="CAREER BREAK","ENTER START DATE OF CAREER BREAK",M2031="DEATH IN SERVICE","ENTER DATE OF DEATH",M2031="SWITCH TO PARTNERSHIP","ENTER SWITCH DATE",M2031="SWITCH TO ALPHA","ENTER SWITCH DATE",M2031="NEW JOINER","ENTER EMPLOYMENT START DATE",M2031="OPT IN","ENTER OPT IN DATE",M2031="NEW JOINER / LEAVER","ENTER START DATE AND DOL",M2031="NEW JOINER / OPT OUT","ENTER START DATE AND DATE OF OPT OUT",M2031="NEW JOINER / PARTNERSHIP","ENTER START DATE AND DATE OF SWITCH TO PARTNERSHIP",M2031="LEAVER FROM CAREER BREAK","ENTER DOL",M2031="LEAVER FROM OPT OUT","ENTER DOL",M2031="LEAVER FROM PARTNERSHIP","ENTER DOL",M2031="RETURN FROM CAREER BREAK","ENTER RETURN BACK DATE",M2031="INVALID COMBINATION","REVIEW INPUT",M2031="AWAITING INPUT","AWAITING INPUT",M2031="CONTINUOUS OPT OUT","",M2031="CONTINUOUS CAREER BREAK","",M2031="CONTINUOUS PARTNERSHIP","")</f>
        <v>AWAITING INPUT</v>
      </c>
      <c r="S2031" s="11" t="str">
        <f t="shared" si="97"/>
        <v/>
      </c>
    </row>
    <row r="2032" spans="1:19" ht="20.25" x14ac:dyDescent="0.25">
      <c r="A2032" s="46"/>
      <c r="B2032" s="46"/>
      <c r="C2032" s="46"/>
      <c r="D2032" s="46"/>
      <c r="E2032" s="46"/>
      <c r="F2032" s="46"/>
      <c r="G2032" s="46"/>
      <c r="H2032" s="46"/>
      <c r="J2032" s="16"/>
      <c r="K2032" s="16"/>
      <c r="L2032" s="16"/>
      <c r="M2032" s="11" t="str">
        <f t="shared" si="99"/>
        <v>AWAITING INPUT</v>
      </c>
      <c r="O2032" s="15"/>
      <c r="P2032" s="13" t="str">
        <f t="shared" si="98"/>
        <v>←</v>
      </c>
      <c r="Q2032" s="7" t="str" cm="1">
        <f t="array" ref="Q2032">_xlfn.IFS(M2032="ACTIVE","",M2032="LEAVER","ENTER DOL",M2032="LEAVER @ 31/03","ENTER DOL",M2032="OPT OUT","ENTER OPT OUT DATE",M2032="CAREER BREAK","ENTER START DATE OF CAREER BREAK",M2032="DEATH IN SERVICE","ENTER DATE OF DEATH",M2032="SWITCH TO PARTNERSHIP","ENTER SWITCH DATE",M2032="SWITCH TO ALPHA","ENTER SWITCH DATE",M2032="NEW JOINER","ENTER EMPLOYMENT START DATE",M2032="OPT IN","ENTER OPT IN DATE",M2032="NEW JOINER / LEAVER","ENTER START DATE AND DOL",M2032="NEW JOINER / OPT OUT","ENTER START DATE AND DATE OF OPT OUT",M2032="NEW JOINER / PARTNERSHIP","ENTER START DATE AND DATE OF SWITCH TO PARTNERSHIP",M2032="LEAVER FROM CAREER BREAK","ENTER DOL",M2032="LEAVER FROM OPT OUT","ENTER DOL",M2032="LEAVER FROM PARTNERSHIP","ENTER DOL",M2032="RETURN FROM CAREER BREAK","ENTER RETURN BACK DATE",M2032="INVALID COMBINATION","REVIEW INPUT",M2032="AWAITING INPUT","AWAITING INPUT",M2032="CONTINUOUS OPT OUT","",M2032="CONTINUOUS CAREER BREAK","",M2032="CONTINUOUS PARTNERSHIP","")</f>
        <v>AWAITING INPUT</v>
      </c>
      <c r="S2032" s="11" t="str">
        <f t="shared" si="97"/>
        <v/>
      </c>
    </row>
    <row r="2033" spans="1:19" ht="20.25" x14ac:dyDescent="0.25">
      <c r="A2033" s="46"/>
      <c r="B2033" s="46"/>
      <c r="C2033" s="46"/>
      <c r="D2033" s="46"/>
      <c r="E2033" s="46"/>
      <c r="F2033" s="46"/>
      <c r="G2033" s="46"/>
      <c r="H2033" s="46"/>
      <c r="J2033" s="16"/>
      <c r="K2033" s="16"/>
      <c r="L2033" s="16"/>
      <c r="M2033" s="11" t="str">
        <f t="shared" si="99"/>
        <v>AWAITING INPUT</v>
      </c>
      <c r="O2033" s="15"/>
      <c r="P2033" s="13" t="str">
        <f t="shared" si="98"/>
        <v>←</v>
      </c>
      <c r="Q2033" s="7" t="str" cm="1">
        <f t="array" ref="Q2033">_xlfn.IFS(M2033="ACTIVE","",M2033="LEAVER","ENTER DOL",M2033="LEAVER @ 31/03","ENTER DOL",M2033="OPT OUT","ENTER OPT OUT DATE",M2033="CAREER BREAK","ENTER START DATE OF CAREER BREAK",M2033="DEATH IN SERVICE","ENTER DATE OF DEATH",M2033="SWITCH TO PARTNERSHIP","ENTER SWITCH DATE",M2033="SWITCH TO ALPHA","ENTER SWITCH DATE",M2033="NEW JOINER","ENTER EMPLOYMENT START DATE",M2033="OPT IN","ENTER OPT IN DATE",M2033="NEW JOINER / LEAVER","ENTER START DATE AND DOL",M2033="NEW JOINER / OPT OUT","ENTER START DATE AND DATE OF OPT OUT",M2033="NEW JOINER / PARTNERSHIP","ENTER START DATE AND DATE OF SWITCH TO PARTNERSHIP",M2033="LEAVER FROM CAREER BREAK","ENTER DOL",M2033="LEAVER FROM OPT OUT","ENTER DOL",M2033="LEAVER FROM PARTNERSHIP","ENTER DOL",M2033="RETURN FROM CAREER BREAK","ENTER RETURN BACK DATE",M2033="INVALID COMBINATION","REVIEW INPUT",M2033="AWAITING INPUT","AWAITING INPUT",M2033="CONTINUOUS OPT OUT","",M2033="CONTINUOUS CAREER BREAK","",M2033="CONTINUOUS PARTNERSHIP","")</f>
        <v>AWAITING INPUT</v>
      </c>
      <c r="S2033" s="11" t="str">
        <f t="shared" si="97"/>
        <v/>
      </c>
    </row>
    <row r="2034" spans="1:19" ht="20.25" x14ac:dyDescent="0.25">
      <c r="A2034" s="46"/>
      <c r="B2034" s="46"/>
      <c r="C2034" s="46"/>
      <c r="D2034" s="46"/>
      <c r="E2034" s="46"/>
      <c r="F2034" s="46"/>
      <c r="G2034" s="46"/>
      <c r="H2034" s="46"/>
      <c r="J2034" s="16"/>
      <c r="K2034" s="16"/>
      <c r="L2034" s="16"/>
      <c r="M2034" s="11" t="str">
        <f t="shared" si="99"/>
        <v>AWAITING INPUT</v>
      </c>
      <c r="O2034" s="15"/>
      <c r="P2034" s="13" t="str">
        <f t="shared" si="98"/>
        <v>←</v>
      </c>
      <c r="Q2034" s="7" t="str" cm="1">
        <f t="array" ref="Q2034">_xlfn.IFS(M2034="ACTIVE","",M2034="LEAVER","ENTER DOL",M2034="LEAVER @ 31/03","ENTER DOL",M2034="OPT OUT","ENTER OPT OUT DATE",M2034="CAREER BREAK","ENTER START DATE OF CAREER BREAK",M2034="DEATH IN SERVICE","ENTER DATE OF DEATH",M2034="SWITCH TO PARTNERSHIP","ENTER SWITCH DATE",M2034="SWITCH TO ALPHA","ENTER SWITCH DATE",M2034="NEW JOINER","ENTER EMPLOYMENT START DATE",M2034="OPT IN","ENTER OPT IN DATE",M2034="NEW JOINER / LEAVER","ENTER START DATE AND DOL",M2034="NEW JOINER / OPT OUT","ENTER START DATE AND DATE OF OPT OUT",M2034="NEW JOINER / PARTNERSHIP","ENTER START DATE AND DATE OF SWITCH TO PARTNERSHIP",M2034="LEAVER FROM CAREER BREAK","ENTER DOL",M2034="LEAVER FROM OPT OUT","ENTER DOL",M2034="LEAVER FROM PARTNERSHIP","ENTER DOL",M2034="RETURN FROM CAREER BREAK","ENTER RETURN BACK DATE",M2034="INVALID COMBINATION","REVIEW INPUT",M2034="AWAITING INPUT","AWAITING INPUT",M2034="CONTINUOUS OPT OUT","",M2034="CONTINUOUS CAREER BREAK","",M2034="CONTINUOUS PARTNERSHIP","")</f>
        <v>AWAITING INPUT</v>
      </c>
      <c r="S2034" s="11" t="str">
        <f t="shared" si="97"/>
        <v/>
      </c>
    </row>
    <row r="2035" spans="1:19" ht="20.25" x14ac:dyDescent="0.25">
      <c r="A2035" s="46"/>
      <c r="B2035" s="46"/>
      <c r="C2035" s="46"/>
      <c r="D2035" s="46"/>
      <c r="E2035" s="46"/>
      <c r="F2035" s="46"/>
      <c r="G2035" s="46"/>
      <c r="H2035" s="46"/>
      <c r="J2035" s="16"/>
      <c r="K2035" s="16"/>
      <c r="L2035" s="16"/>
      <c r="M2035" s="11" t="str">
        <f t="shared" si="99"/>
        <v>AWAITING INPUT</v>
      </c>
      <c r="O2035" s="15"/>
      <c r="P2035" s="13" t="str">
        <f t="shared" si="98"/>
        <v>←</v>
      </c>
      <c r="Q2035" s="7" t="str" cm="1">
        <f t="array" ref="Q2035">_xlfn.IFS(M2035="ACTIVE","",M2035="LEAVER","ENTER DOL",M2035="LEAVER @ 31/03","ENTER DOL",M2035="OPT OUT","ENTER OPT OUT DATE",M2035="CAREER BREAK","ENTER START DATE OF CAREER BREAK",M2035="DEATH IN SERVICE","ENTER DATE OF DEATH",M2035="SWITCH TO PARTNERSHIP","ENTER SWITCH DATE",M2035="SWITCH TO ALPHA","ENTER SWITCH DATE",M2035="NEW JOINER","ENTER EMPLOYMENT START DATE",M2035="OPT IN","ENTER OPT IN DATE",M2035="NEW JOINER / LEAVER","ENTER START DATE AND DOL",M2035="NEW JOINER / OPT OUT","ENTER START DATE AND DATE OF OPT OUT",M2035="NEW JOINER / PARTNERSHIP","ENTER START DATE AND DATE OF SWITCH TO PARTNERSHIP",M2035="LEAVER FROM CAREER BREAK","ENTER DOL",M2035="LEAVER FROM OPT OUT","ENTER DOL",M2035="LEAVER FROM PARTNERSHIP","ENTER DOL",M2035="RETURN FROM CAREER BREAK","ENTER RETURN BACK DATE",M2035="INVALID COMBINATION","REVIEW INPUT",M2035="AWAITING INPUT","AWAITING INPUT",M2035="CONTINUOUS OPT OUT","",M2035="CONTINUOUS CAREER BREAK","",M2035="CONTINUOUS PARTNERSHIP","")</f>
        <v>AWAITING INPUT</v>
      </c>
      <c r="S2035" s="11" t="str">
        <f t="shared" si="97"/>
        <v/>
      </c>
    </row>
    <row r="2036" spans="1:19" ht="20.25" x14ac:dyDescent="0.25">
      <c r="A2036" s="46"/>
      <c r="B2036" s="46"/>
      <c r="C2036" s="46"/>
      <c r="D2036" s="46"/>
      <c r="E2036" s="46"/>
      <c r="F2036" s="46"/>
      <c r="G2036" s="46"/>
      <c r="H2036" s="46"/>
      <c r="J2036" s="16"/>
      <c r="K2036" s="16"/>
      <c r="L2036" s="16"/>
      <c r="M2036" s="11" t="str">
        <f t="shared" si="99"/>
        <v>AWAITING INPUT</v>
      </c>
      <c r="O2036" s="15"/>
      <c r="P2036" s="13" t="str">
        <f t="shared" si="98"/>
        <v>←</v>
      </c>
      <c r="Q2036" s="7" t="str" cm="1">
        <f t="array" ref="Q2036">_xlfn.IFS(M2036="ACTIVE","",M2036="LEAVER","ENTER DOL",M2036="LEAVER @ 31/03","ENTER DOL",M2036="OPT OUT","ENTER OPT OUT DATE",M2036="CAREER BREAK","ENTER START DATE OF CAREER BREAK",M2036="DEATH IN SERVICE","ENTER DATE OF DEATH",M2036="SWITCH TO PARTNERSHIP","ENTER SWITCH DATE",M2036="SWITCH TO ALPHA","ENTER SWITCH DATE",M2036="NEW JOINER","ENTER EMPLOYMENT START DATE",M2036="OPT IN","ENTER OPT IN DATE",M2036="NEW JOINER / LEAVER","ENTER START DATE AND DOL",M2036="NEW JOINER / OPT OUT","ENTER START DATE AND DATE OF OPT OUT",M2036="NEW JOINER / PARTNERSHIP","ENTER START DATE AND DATE OF SWITCH TO PARTNERSHIP",M2036="LEAVER FROM CAREER BREAK","ENTER DOL",M2036="LEAVER FROM OPT OUT","ENTER DOL",M2036="LEAVER FROM PARTNERSHIP","ENTER DOL",M2036="RETURN FROM CAREER BREAK","ENTER RETURN BACK DATE",M2036="INVALID COMBINATION","REVIEW INPUT",M2036="AWAITING INPUT","AWAITING INPUT",M2036="CONTINUOUS OPT OUT","",M2036="CONTINUOUS CAREER BREAK","",M2036="CONTINUOUS PARTNERSHIP","")</f>
        <v>AWAITING INPUT</v>
      </c>
      <c r="S2036" s="11" t="str">
        <f t="shared" si="97"/>
        <v/>
      </c>
    </row>
    <row r="2037" spans="1:19" ht="20.25" x14ac:dyDescent="0.25">
      <c r="A2037" s="46"/>
      <c r="B2037" s="46"/>
      <c r="C2037" s="46"/>
      <c r="D2037" s="46"/>
      <c r="E2037" s="46"/>
      <c r="F2037" s="46"/>
      <c r="G2037" s="46"/>
      <c r="H2037" s="46"/>
      <c r="J2037" s="16"/>
      <c r="K2037" s="16"/>
      <c r="L2037" s="16"/>
      <c r="M2037" s="11" t="str">
        <f t="shared" si="99"/>
        <v>AWAITING INPUT</v>
      </c>
      <c r="O2037" s="15"/>
      <c r="P2037" s="13" t="str">
        <f t="shared" si="98"/>
        <v>←</v>
      </c>
      <c r="Q2037" s="7" t="str" cm="1">
        <f t="array" ref="Q2037">_xlfn.IFS(M2037="ACTIVE","",M2037="LEAVER","ENTER DOL",M2037="LEAVER @ 31/03","ENTER DOL",M2037="OPT OUT","ENTER OPT OUT DATE",M2037="CAREER BREAK","ENTER START DATE OF CAREER BREAK",M2037="DEATH IN SERVICE","ENTER DATE OF DEATH",M2037="SWITCH TO PARTNERSHIP","ENTER SWITCH DATE",M2037="SWITCH TO ALPHA","ENTER SWITCH DATE",M2037="NEW JOINER","ENTER EMPLOYMENT START DATE",M2037="OPT IN","ENTER OPT IN DATE",M2037="NEW JOINER / LEAVER","ENTER START DATE AND DOL",M2037="NEW JOINER / OPT OUT","ENTER START DATE AND DATE OF OPT OUT",M2037="NEW JOINER / PARTNERSHIP","ENTER START DATE AND DATE OF SWITCH TO PARTNERSHIP",M2037="LEAVER FROM CAREER BREAK","ENTER DOL",M2037="LEAVER FROM OPT OUT","ENTER DOL",M2037="LEAVER FROM PARTNERSHIP","ENTER DOL",M2037="RETURN FROM CAREER BREAK","ENTER RETURN BACK DATE",M2037="INVALID COMBINATION","REVIEW INPUT",M2037="AWAITING INPUT","AWAITING INPUT",M2037="CONTINUOUS OPT OUT","",M2037="CONTINUOUS CAREER BREAK","",M2037="CONTINUOUS PARTNERSHIP","")</f>
        <v>AWAITING INPUT</v>
      </c>
      <c r="S2037" s="11" t="str">
        <f t="shared" si="97"/>
        <v/>
      </c>
    </row>
    <row r="2038" spans="1:19" ht="20.25" x14ac:dyDescent="0.25">
      <c r="A2038" s="46"/>
      <c r="B2038" s="46"/>
      <c r="C2038" s="46"/>
      <c r="D2038" s="46"/>
      <c r="E2038" s="46"/>
      <c r="F2038" s="46"/>
      <c r="G2038" s="46"/>
      <c r="H2038" s="46"/>
      <c r="J2038" s="16"/>
      <c r="K2038" s="16"/>
      <c r="L2038" s="16"/>
      <c r="M2038" s="11" t="str">
        <f t="shared" si="99"/>
        <v>AWAITING INPUT</v>
      </c>
      <c r="O2038" s="15"/>
      <c r="P2038" s="13" t="str">
        <f t="shared" si="98"/>
        <v>←</v>
      </c>
      <c r="Q2038" s="7" t="str" cm="1">
        <f t="array" ref="Q2038">_xlfn.IFS(M2038="ACTIVE","",M2038="LEAVER","ENTER DOL",M2038="LEAVER @ 31/03","ENTER DOL",M2038="OPT OUT","ENTER OPT OUT DATE",M2038="CAREER BREAK","ENTER START DATE OF CAREER BREAK",M2038="DEATH IN SERVICE","ENTER DATE OF DEATH",M2038="SWITCH TO PARTNERSHIP","ENTER SWITCH DATE",M2038="SWITCH TO ALPHA","ENTER SWITCH DATE",M2038="NEW JOINER","ENTER EMPLOYMENT START DATE",M2038="OPT IN","ENTER OPT IN DATE",M2038="NEW JOINER / LEAVER","ENTER START DATE AND DOL",M2038="NEW JOINER / OPT OUT","ENTER START DATE AND DATE OF OPT OUT",M2038="NEW JOINER / PARTNERSHIP","ENTER START DATE AND DATE OF SWITCH TO PARTNERSHIP",M2038="LEAVER FROM CAREER BREAK","ENTER DOL",M2038="LEAVER FROM OPT OUT","ENTER DOL",M2038="LEAVER FROM PARTNERSHIP","ENTER DOL",M2038="RETURN FROM CAREER BREAK","ENTER RETURN BACK DATE",M2038="INVALID COMBINATION","REVIEW INPUT",M2038="AWAITING INPUT","AWAITING INPUT",M2038="CONTINUOUS OPT OUT","",M2038="CONTINUOUS CAREER BREAK","",M2038="CONTINUOUS PARTNERSHIP","")</f>
        <v>AWAITING INPUT</v>
      </c>
      <c r="S2038" s="11" t="str">
        <f t="shared" si="97"/>
        <v/>
      </c>
    </row>
    <row r="2039" spans="1:19" ht="20.25" x14ac:dyDescent="0.25">
      <c r="A2039" s="46"/>
      <c r="B2039" s="46"/>
      <c r="C2039" s="46"/>
      <c r="D2039" s="46"/>
      <c r="E2039" s="46"/>
      <c r="F2039" s="46"/>
      <c r="G2039" s="46"/>
      <c r="H2039" s="46"/>
      <c r="J2039" s="16"/>
      <c r="K2039" s="16"/>
      <c r="L2039" s="16"/>
      <c r="M2039" s="11" t="str">
        <f t="shared" si="99"/>
        <v>AWAITING INPUT</v>
      </c>
      <c r="O2039" s="15"/>
      <c r="P2039" s="13" t="str">
        <f t="shared" si="98"/>
        <v>←</v>
      </c>
      <c r="Q2039" s="7" t="str" cm="1">
        <f t="array" ref="Q2039">_xlfn.IFS(M2039="ACTIVE","",M2039="LEAVER","ENTER DOL",M2039="LEAVER @ 31/03","ENTER DOL",M2039="OPT OUT","ENTER OPT OUT DATE",M2039="CAREER BREAK","ENTER START DATE OF CAREER BREAK",M2039="DEATH IN SERVICE","ENTER DATE OF DEATH",M2039="SWITCH TO PARTNERSHIP","ENTER SWITCH DATE",M2039="SWITCH TO ALPHA","ENTER SWITCH DATE",M2039="NEW JOINER","ENTER EMPLOYMENT START DATE",M2039="OPT IN","ENTER OPT IN DATE",M2039="NEW JOINER / LEAVER","ENTER START DATE AND DOL",M2039="NEW JOINER / OPT OUT","ENTER START DATE AND DATE OF OPT OUT",M2039="NEW JOINER / PARTNERSHIP","ENTER START DATE AND DATE OF SWITCH TO PARTNERSHIP",M2039="LEAVER FROM CAREER BREAK","ENTER DOL",M2039="LEAVER FROM OPT OUT","ENTER DOL",M2039="LEAVER FROM PARTNERSHIP","ENTER DOL",M2039="RETURN FROM CAREER BREAK","ENTER RETURN BACK DATE",M2039="INVALID COMBINATION","REVIEW INPUT",M2039="AWAITING INPUT","AWAITING INPUT",M2039="CONTINUOUS OPT OUT","",M2039="CONTINUOUS CAREER BREAK","",M2039="CONTINUOUS PARTNERSHIP","")</f>
        <v>AWAITING INPUT</v>
      </c>
      <c r="S2039" s="11" t="str">
        <f t="shared" si="97"/>
        <v/>
      </c>
    </row>
    <row r="2040" spans="1:19" ht="20.25" x14ac:dyDescent="0.25">
      <c r="A2040" s="46"/>
      <c r="B2040" s="46"/>
      <c r="C2040" s="46"/>
      <c r="D2040" s="46"/>
      <c r="E2040" s="46"/>
      <c r="F2040" s="46"/>
      <c r="G2040" s="46"/>
      <c r="H2040" s="46"/>
      <c r="J2040" s="16"/>
      <c r="K2040" s="16"/>
      <c r="L2040" s="16"/>
      <c r="M2040" s="11" t="str">
        <f t="shared" si="99"/>
        <v>AWAITING INPUT</v>
      </c>
      <c r="O2040" s="15"/>
      <c r="P2040" s="13" t="str">
        <f t="shared" si="98"/>
        <v>←</v>
      </c>
      <c r="Q2040" s="7" t="str" cm="1">
        <f t="array" ref="Q2040">_xlfn.IFS(M2040="ACTIVE","",M2040="LEAVER","ENTER DOL",M2040="LEAVER @ 31/03","ENTER DOL",M2040="OPT OUT","ENTER OPT OUT DATE",M2040="CAREER BREAK","ENTER START DATE OF CAREER BREAK",M2040="DEATH IN SERVICE","ENTER DATE OF DEATH",M2040="SWITCH TO PARTNERSHIP","ENTER SWITCH DATE",M2040="SWITCH TO ALPHA","ENTER SWITCH DATE",M2040="NEW JOINER","ENTER EMPLOYMENT START DATE",M2040="OPT IN","ENTER OPT IN DATE",M2040="NEW JOINER / LEAVER","ENTER START DATE AND DOL",M2040="NEW JOINER / OPT OUT","ENTER START DATE AND DATE OF OPT OUT",M2040="NEW JOINER / PARTNERSHIP","ENTER START DATE AND DATE OF SWITCH TO PARTNERSHIP",M2040="LEAVER FROM CAREER BREAK","ENTER DOL",M2040="LEAVER FROM OPT OUT","ENTER DOL",M2040="LEAVER FROM PARTNERSHIP","ENTER DOL",M2040="RETURN FROM CAREER BREAK","ENTER RETURN BACK DATE",M2040="INVALID COMBINATION","REVIEW INPUT",M2040="AWAITING INPUT","AWAITING INPUT",M2040="CONTINUOUS OPT OUT","",M2040="CONTINUOUS CAREER BREAK","",M2040="CONTINUOUS PARTNERSHIP","")</f>
        <v>AWAITING INPUT</v>
      </c>
      <c r="S2040" s="11" t="str">
        <f t="shared" si="97"/>
        <v/>
      </c>
    </row>
    <row r="2041" spans="1:19" ht="20.25" x14ac:dyDescent="0.25">
      <c r="A2041" s="46"/>
      <c r="B2041" s="46"/>
      <c r="C2041" s="46"/>
      <c r="D2041" s="46"/>
      <c r="E2041" s="46"/>
      <c r="F2041" s="46"/>
      <c r="G2041" s="46"/>
      <c r="H2041" s="46"/>
      <c r="J2041" s="16"/>
      <c r="K2041" s="16"/>
      <c r="L2041" s="16"/>
      <c r="M2041" s="11" t="str">
        <f t="shared" si="99"/>
        <v>AWAITING INPUT</v>
      </c>
      <c r="O2041" s="15"/>
      <c r="P2041" s="13" t="str">
        <f t="shared" si="98"/>
        <v>←</v>
      </c>
      <c r="Q2041" s="7" t="str" cm="1">
        <f t="array" ref="Q2041">_xlfn.IFS(M2041="ACTIVE","",M2041="LEAVER","ENTER DOL",M2041="LEAVER @ 31/03","ENTER DOL",M2041="OPT OUT","ENTER OPT OUT DATE",M2041="CAREER BREAK","ENTER START DATE OF CAREER BREAK",M2041="DEATH IN SERVICE","ENTER DATE OF DEATH",M2041="SWITCH TO PARTNERSHIP","ENTER SWITCH DATE",M2041="SWITCH TO ALPHA","ENTER SWITCH DATE",M2041="NEW JOINER","ENTER EMPLOYMENT START DATE",M2041="OPT IN","ENTER OPT IN DATE",M2041="NEW JOINER / LEAVER","ENTER START DATE AND DOL",M2041="NEW JOINER / OPT OUT","ENTER START DATE AND DATE OF OPT OUT",M2041="NEW JOINER / PARTNERSHIP","ENTER START DATE AND DATE OF SWITCH TO PARTNERSHIP",M2041="LEAVER FROM CAREER BREAK","ENTER DOL",M2041="LEAVER FROM OPT OUT","ENTER DOL",M2041="LEAVER FROM PARTNERSHIP","ENTER DOL",M2041="RETURN FROM CAREER BREAK","ENTER RETURN BACK DATE",M2041="INVALID COMBINATION","REVIEW INPUT",M2041="AWAITING INPUT","AWAITING INPUT",M2041="CONTINUOUS OPT OUT","",M2041="CONTINUOUS CAREER BREAK","",M2041="CONTINUOUS PARTNERSHIP","")</f>
        <v>AWAITING INPUT</v>
      </c>
      <c r="S2041" s="11" t="str">
        <f t="shared" si="97"/>
        <v/>
      </c>
    </row>
    <row r="2042" spans="1:19" ht="20.25" x14ac:dyDescent="0.25">
      <c r="A2042" s="46"/>
      <c r="B2042" s="46"/>
      <c r="C2042" s="46"/>
      <c r="D2042" s="46"/>
      <c r="E2042" s="46"/>
      <c r="F2042" s="46"/>
      <c r="G2042" s="46"/>
      <c r="H2042" s="46"/>
      <c r="J2042" s="16"/>
      <c r="K2042" s="16"/>
      <c r="L2042" s="16"/>
      <c r="M2042" s="11" t="str">
        <f t="shared" si="99"/>
        <v>AWAITING INPUT</v>
      </c>
      <c r="O2042" s="15"/>
      <c r="P2042" s="13" t="str">
        <f t="shared" si="98"/>
        <v>←</v>
      </c>
      <c r="Q2042" s="7" t="str" cm="1">
        <f t="array" ref="Q2042">_xlfn.IFS(M2042="ACTIVE","",M2042="LEAVER","ENTER DOL",M2042="LEAVER @ 31/03","ENTER DOL",M2042="OPT OUT","ENTER OPT OUT DATE",M2042="CAREER BREAK","ENTER START DATE OF CAREER BREAK",M2042="DEATH IN SERVICE","ENTER DATE OF DEATH",M2042="SWITCH TO PARTNERSHIP","ENTER SWITCH DATE",M2042="SWITCH TO ALPHA","ENTER SWITCH DATE",M2042="NEW JOINER","ENTER EMPLOYMENT START DATE",M2042="OPT IN","ENTER OPT IN DATE",M2042="NEW JOINER / LEAVER","ENTER START DATE AND DOL",M2042="NEW JOINER / OPT OUT","ENTER START DATE AND DATE OF OPT OUT",M2042="NEW JOINER / PARTNERSHIP","ENTER START DATE AND DATE OF SWITCH TO PARTNERSHIP",M2042="LEAVER FROM CAREER BREAK","ENTER DOL",M2042="LEAVER FROM OPT OUT","ENTER DOL",M2042="LEAVER FROM PARTNERSHIP","ENTER DOL",M2042="RETURN FROM CAREER BREAK","ENTER RETURN BACK DATE",M2042="INVALID COMBINATION","REVIEW INPUT",M2042="AWAITING INPUT","AWAITING INPUT",M2042="CONTINUOUS OPT OUT","",M2042="CONTINUOUS CAREER BREAK","",M2042="CONTINUOUS PARTNERSHIP","")</f>
        <v>AWAITING INPUT</v>
      </c>
      <c r="S2042" s="11" t="str">
        <f t="shared" si="97"/>
        <v/>
      </c>
    </row>
    <row r="2043" spans="1:19" ht="20.25" x14ac:dyDescent="0.25">
      <c r="A2043" s="46"/>
      <c r="B2043" s="46"/>
      <c r="C2043" s="46"/>
      <c r="D2043" s="46"/>
      <c r="E2043" s="46"/>
      <c r="F2043" s="46"/>
      <c r="G2043" s="46"/>
      <c r="H2043" s="46"/>
      <c r="J2043" s="16"/>
      <c r="K2043" s="16"/>
      <c r="L2043" s="16"/>
      <c r="M2043" s="11" t="str">
        <f t="shared" si="99"/>
        <v>AWAITING INPUT</v>
      </c>
      <c r="O2043" s="15"/>
      <c r="P2043" s="13" t="str">
        <f t="shared" si="98"/>
        <v>←</v>
      </c>
      <c r="Q2043" s="7" t="str" cm="1">
        <f t="array" ref="Q2043">_xlfn.IFS(M2043="ACTIVE","",M2043="LEAVER","ENTER DOL",M2043="LEAVER @ 31/03","ENTER DOL",M2043="OPT OUT","ENTER OPT OUT DATE",M2043="CAREER BREAK","ENTER START DATE OF CAREER BREAK",M2043="DEATH IN SERVICE","ENTER DATE OF DEATH",M2043="SWITCH TO PARTNERSHIP","ENTER SWITCH DATE",M2043="SWITCH TO ALPHA","ENTER SWITCH DATE",M2043="NEW JOINER","ENTER EMPLOYMENT START DATE",M2043="OPT IN","ENTER OPT IN DATE",M2043="NEW JOINER / LEAVER","ENTER START DATE AND DOL",M2043="NEW JOINER / OPT OUT","ENTER START DATE AND DATE OF OPT OUT",M2043="NEW JOINER / PARTNERSHIP","ENTER START DATE AND DATE OF SWITCH TO PARTNERSHIP",M2043="LEAVER FROM CAREER BREAK","ENTER DOL",M2043="LEAVER FROM OPT OUT","ENTER DOL",M2043="LEAVER FROM PARTNERSHIP","ENTER DOL",M2043="RETURN FROM CAREER BREAK","ENTER RETURN BACK DATE",M2043="INVALID COMBINATION","REVIEW INPUT",M2043="AWAITING INPUT","AWAITING INPUT",M2043="CONTINUOUS OPT OUT","",M2043="CONTINUOUS CAREER BREAK","",M2043="CONTINUOUS PARTNERSHIP","")</f>
        <v>AWAITING INPUT</v>
      </c>
      <c r="S2043" s="11" t="str">
        <f t="shared" si="97"/>
        <v/>
      </c>
    </row>
    <row r="2044" spans="1:19" ht="20.25" x14ac:dyDescent="0.25">
      <c r="A2044" s="46"/>
      <c r="B2044" s="46"/>
      <c r="C2044" s="46"/>
      <c r="D2044" s="46"/>
      <c r="E2044" s="46"/>
      <c r="F2044" s="46"/>
      <c r="G2044" s="46"/>
      <c r="H2044" s="46"/>
      <c r="J2044" s="16"/>
      <c r="K2044" s="16"/>
      <c r="L2044" s="16"/>
      <c r="M2044" s="11" t="str">
        <f t="shared" si="99"/>
        <v>AWAITING INPUT</v>
      </c>
      <c r="O2044" s="15"/>
      <c r="P2044" s="13" t="str">
        <f t="shared" si="98"/>
        <v>←</v>
      </c>
      <c r="Q2044" s="7" t="str" cm="1">
        <f t="array" ref="Q2044">_xlfn.IFS(M2044="ACTIVE","",M2044="LEAVER","ENTER DOL",M2044="LEAVER @ 31/03","ENTER DOL",M2044="OPT OUT","ENTER OPT OUT DATE",M2044="CAREER BREAK","ENTER START DATE OF CAREER BREAK",M2044="DEATH IN SERVICE","ENTER DATE OF DEATH",M2044="SWITCH TO PARTNERSHIP","ENTER SWITCH DATE",M2044="SWITCH TO ALPHA","ENTER SWITCH DATE",M2044="NEW JOINER","ENTER EMPLOYMENT START DATE",M2044="OPT IN","ENTER OPT IN DATE",M2044="NEW JOINER / LEAVER","ENTER START DATE AND DOL",M2044="NEW JOINER / OPT OUT","ENTER START DATE AND DATE OF OPT OUT",M2044="NEW JOINER / PARTNERSHIP","ENTER START DATE AND DATE OF SWITCH TO PARTNERSHIP",M2044="LEAVER FROM CAREER BREAK","ENTER DOL",M2044="LEAVER FROM OPT OUT","ENTER DOL",M2044="LEAVER FROM PARTNERSHIP","ENTER DOL",M2044="RETURN FROM CAREER BREAK","ENTER RETURN BACK DATE",M2044="INVALID COMBINATION","REVIEW INPUT",M2044="AWAITING INPUT","AWAITING INPUT",M2044="CONTINUOUS OPT OUT","",M2044="CONTINUOUS CAREER BREAK","",M2044="CONTINUOUS PARTNERSHIP","")</f>
        <v>AWAITING INPUT</v>
      </c>
      <c r="S2044" s="11" t="str">
        <f t="shared" si="97"/>
        <v/>
      </c>
    </row>
    <row r="2045" spans="1:19" ht="20.25" x14ac:dyDescent="0.25">
      <c r="A2045" s="46"/>
      <c r="B2045" s="46"/>
      <c r="C2045" s="46"/>
      <c r="D2045" s="46"/>
      <c r="E2045" s="46"/>
      <c r="F2045" s="46"/>
      <c r="G2045" s="46"/>
      <c r="H2045" s="46"/>
      <c r="J2045" s="16"/>
      <c r="K2045" s="16"/>
      <c r="L2045" s="16"/>
      <c r="M2045" s="11" t="str">
        <f t="shared" si="99"/>
        <v>AWAITING INPUT</v>
      </c>
      <c r="O2045" s="15"/>
      <c r="P2045" s="13" t="str">
        <f t="shared" si="98"/>
        <v>←</v>
      </c>
      <c r="Q2045" s="7" t="str" cm="1">
        <f t="array" ref="Q2045">_xlfn.IFS(M2045="ACTIVE","",M2045="LEAVER","ENTER DOL",M2045="LEAVER @ 31/03","ENTER DOL",M2045="OPT OUT","ENTER OPT OUT DATE",M2045="CAREER BREAK","ENTER START DATE OF CAREER BREAK",M2045="DEATH IN SERVICE","ENTER DATE OF DEATH",M2045="SWITCH TO PARTNERSHIP","ENTER SWITCH DATE",M2045="SWITCH TO ALPHA","ENTER SWITCH DATE",M2045="NEW JOINER","ENTER EMPLOYMENT START DATE",M2045="OPT IN","ENTER OPT IN DATE",M2045="NEW JOINER / LEAVER","ENTER START DATE AND DOL",M2045="NEW JOINER / OPT OUT","ENTER START DATE AND DATE OF OPT OUT",M2045="NEW JOINER / PARTNERSHIP","ENTER START DATE AND DATE OF SWITCH TO PARTNERSHIP",M2045="LEAVER FROM CAREER BREAK","ENTER DOL",M2045="LEAVER FROM OPT OUT","ENTER DOL",M2045="LEAVER FROM PARTNERSHIP","ENTER DOL",M2045="RETURN FROM CAREER BREAK","ENTER RETURN BACK DATE",M2045="INVALID COMBINATION","REVIEW INPUT",M2045="AWAITING INPUT","AWAITING INPUT",M2045="CONTINUOUS OPT OUT","",M2045="CONTINUOUS CAREER BREAK","",M2045="CONTINUOUS PARTNERSHIP","")</f>
        <v>AWAITING INPUT</v>
      </c>
      <c r="S2045" s="11" t="str">
        <f t="shared" si="97"/>
        <v/>
      </c>
    </row>
    <row r="2046" spans="1:19" ht="20.25" x14ac:dyDescent="0.25">
      <c r="A2046" s="46"/>
      <c r="B2046" s="46"/>
      <c r="C2046" s="46"/>
      <c r="D2046" s="46"/>
      <c r="E2046" s="46"/>
      <c r="F2046" s="46"/>
      <c r="G2046" s="46"/>
      <c r="H2046" s="46"/>
      <c r="J2046" s="16"/>
      <c r="K2046" s="16"/>
      <c r="L2046" s="16"/>
      <c r="M2046" s="11" t="str">
        <f t="shared" si="99"/>
        <v>AWAITING INPUT</v>
      </c>
      <c r="O2046" s="15"/>
      <c r="P2046" s="13" t="str">
        <f t="shared" si="98"/>
        <v>←</v>
      </c>
      <c r="Q2046" s="7" t="str" cm="1">
        <f t="array" ref="Q2046">_xlfn.IFS(M2046="ACTIVE","",M2046="LEAVER","ENTER DOL",M2046="LEAVER @ 31/03","ENTER DOL",M2046="OPT OUT","ENTER OPT OUT DATE",M2046="CAREER BREAK","ENTER START DATE OF CAREER BREAK",M2046="DEATH IN SERVICE","ENTER DATE OF DEATH",M2046="SWITCH TO PARTNERSHIP","ENTER SWITCH DATE",M2046="SWITCH TO ALPHA","ENTER SWITCH DATE",M2046="NEW JOINER","ENTER EMPLOYMENT START DATE",M2046="OPT IN","ENTER OPT IN DATE",M2046="NEW JOINER / LEAVER","ENTER START DATE AND DOL",M2046="NEW JOINER / OPT OUT","ENTER START DATE AND DATE OF OPT OUT",M2046="NEW JOINER / PARTNERSHIP","ENTER START DATE AND DATE OF SWITCH TO PARTNERSHIP",M2046="LEAVER FROM CAREER BREAK","ENTER DOL",M2046="LEAVER FROM OPT OUT","ENTER DOL",M2046="LEAVER FROM PARTNERSHIP","ENTER DOL",M2046="RETURN FROM CAREER BREAK","ENTER RETURN BACK DATE",M2046="INVALID COMBINATION","REVIEW INPUT",M2046="AWAITING INPUT","AWAITING INPUT",M2046="CONTINUOUS OPT OUT","",M2046="CONTINUOUS CAREER BREAK","",M2046="CONTINUOUS PARTNERSHIP","")</f>
        <v>AWAITING INPUT</v>
      </c>
      <c r="S2046" s="11" t="str">
        <f t="shared" si="97"/>
        <v/>
      </c>
    </row>
    <row r="2047" spans="1:19" ht="20.25" x14ac:dyDescent="0.25">
      <c r="A2047" s="46"/>
      <c r="B2047" s="46"/>
      <c r="C2047" s="46"/>
      <c r="D2047" s="46"/>
      <c r="E2047" s="46"/>
      <c r="F2047" s="46"/>
      <c r="G2047" s="46"/>
      <c r="H2047" s="46"/>
      <c r="J2047" s="16"/>
      <c r="K2047" s="16"/>
      <c r="L2047" s="16"/>
      <c r="M2047" s="11" t="str">
        <f t="shared" si="99"/>
        <v>AWAITING INPUT</v>
      </c>
      <c r="O2047" s="15"/>
      <c r="P2047" s="13" t="str">
        <f t="shared" si="98"/>
        <v>←</v>
      </c>
      <c r="Q2047" s="7" t="str" cm="1">
        <f t="array" ref="Q2047">_xlfn.IFS(M2047="ACTIVE","",M2047="LEAVER","ENTER DOL",M2047="LEAVER @ 31/03","ENTER DOL",M2047="OPT OUT","ENTER OPT OUT DATE",M2047="CAREER BREAK","ENTER START DATE OF CAREER BREAK",M2047="DEATH IN SERVICE","ENTER DATE OF DEATH",M2047="SWITCH TO PARTNERSHIP","ENTER SWITCH DATE",M2047="SWITCH TO ALPHA","ENTER SWITCH DATE",M2047="NEW JOINER","ENTER EMPLOYMENT START DATE",M2047="OPT IN","ENTER OPT IN DATE",M2047="NEW JOINER / LEAVER","ENTER START DATE AND DOL",M2047="NEW JOINER / OPT OUT","ENTER START DATE AND DATE OF OPT OUT",M2047="NEW JOINER / PARTNERSHIP","ENTER START DATE AND DATE OF SWITCH TO PARTNERSHIP",M2047="LEAVER FROM CAREER BREAK","ENTER DOL",M2047="LEAVER FROM OPT OUT","ENTER DOL",M2047="LEAVER FROM PARTNERSHIP","ENTER DOL",M2047="RETURN FROM CAREER BREAK","ENTER RETURN BACK DATE",M2047="INVALID COMBINATION","REVIEW INPUT",M2047="AWAITING INPUT","AWAITING INPUT",M2047="CONTINUOUS OPT OUT","",M2047="CONTINUOUS CAREER BREAK","",M2047="CONTINUOUS PARTNERSHIP","")</f>
        <v>AWAITING INPUT</v>
      </c>
      <c r="S2047" s="11" t="str">
        <f t="shared" si="97"/>
        <v/>
      </c>
    </row>
    <row r="2048" spans="1:19" ht="20.25" x14ac:dyDescent="0.25">
      <c r="A2048" s="46"/>
      <c r="B2048" s="46"/>
      <c r="C2048" s="46"/>
      <c r="D2048" s="46"/>
      <c r="E2048" s="46"/>
      <c r="F2048" s="46"/>
      <c r="G2048" s="46"/>
      <c r="H2048" s="46"/>
      <c r="J2048" s="16"/>
      <c r="K2048" s="16"/>
      <c r="L2048" s="16"/>
      <c r="M2048" s="11" t="str">
        <f t="shared" si="99"/>
        <v>AWAITING INPUT</v>
      </c>
      <c r="O2048" s="15"/>
      <c r="P2048" s="13" t="str">
        <f t="shared" si="98"/>
        <v>←</v>
      </c>
      <c r="Q2048" s="7" t="str" cm="1">
        <f t="array" ref="Q2048">_xlfn.IFS(M2048="ACTIVE","",M2048="LEAVER","ENTER DOL",M2048="LEAVER @ 31/03","ENTER DOL",M2048="OPT OUT","ENTER OPT OUT DATE",M2048="CAREER BREAK","ENTER START DATE OF CAREER BREAK",M2048="DEATH IN SERVICE","ENTER DATE OF DEATH",M2048="SWITCH TO PARTNERSHIP","ENTER SWITCH DATE",M2048="SWITCH TO ALPHA","ENTER SWITCH DATE",M2048="NEW JOINER","ENTER EMPLOYMENT START DATE",M2048="OPT IN","ENTER OPT IN DATE",M2048="NEW JOINER / LEAVER","ENTER START DATE AND DOL",M2048="NEW JOINER / OPT OUT","ENTER START DATE AND DATE OF OPT OUT",M2048="NEW JOINER / PARTNERSHIP","ENTER START DATE AND DATE OF SWITCH TO PARTNERSHIP",M2048="LEAVER FROM CAREER BREAK","ENTER DOL",M2048="LEAVER FROM OPT OUT","ENTER DOL",M2048="LEAVER FROM PARTNERSHIP","ENTER DOL",M2048="RETURN FROM CAREER BREAK","ENTER RETURN BACK DATE",M2048="INVALID COMBINATION","REVIEW INPUT",M2048="AWAITING INPUT","AWAITING INPUT",M2048="CONTINUOUS OPT OUT","",M2048="CONTINUOUS CAREER BREAK","",M2048="CONTINUOUS PARTNERSHIP","")</f>
        <v>AWAITING INPUT</v>
      </c>
      <c r="S2048" s="11" t="str">
        <f t="shared" si="97"/>
        <v/>
      </c>
    </row>
    <row r="2049" spans="1:19" ht="20.25" x14ac:dyDescent="0.25">
      <c r="A2049" s="46"/>
      <c r="B2049" s="46"/>
      <c r="C2049" s="46"/>
      <c r="D2049" s="46"/>
      <c r="E2049" s="46"/>
      <c r="F2049" s="46"/>
      <c r="G2049" s="46"/>
      <c r="H2049" s="46"/>
      <c r="J2049" s="16"/>
      <c r="K2049" s="16"/>
      <c r="L2049" s="16"/>
      <c r="M2049" s="11" t="str">
        <f t="shared" si="99"/>
        <v>AWAITING INPUT</v>
      </c>
      <c r="O2049" s="15"/>
      <c r="P2049" s="13" t="str">
        <f t="shared" si="98"/>
        <v>←</v>
      </c>
      <c r="Q2049" s="7" t="str" cm="1">
        <f t="array" ref="Q2049">_xlfn.IFS(M2049="ACTIVE","",M2049="LEAVER","ENTER DOL",M2049="LEAVER @ 31/03","ENTER DOL",M2049="OPT OUT","ENTER OPT OUT DATE",M2049="CAREER BREAK","ENTER START DATE OF CAREER BREAK",M2049="DEATH IN SERVICE","ENTER DATE OF DEATH",M2049="SWITCH TO PARTNERSHIP","ENTER SWITCH DATE",M2049="SWITCH TO ALPHA","ENTER SWITCH DATE",M2049="NEW JOINER","ENTER EMPLOYMENT START DATE",M2049="OPT IN","ENTER OPT IN DATE",M2049="NEW JOINER / LEAVER","ENTER START DATE AND DOL",M2049="NEW JOINER / OPT OUT","ENTER START DATE AND DATE OF OPT OUT",M2049="NEW JOINER / PARTNERSHIP","ENTER START DATE AND DATE OF SWITCH TO PARTNERSHIP",M2049="LEAVER FROM CAREER BREAK","ENTER DOL",M2049="LEAVER FROM OPT OUT","ENTER DOL",M2049="LEAVER FROM PARTNERSHIP","ENTER DOL",M2049="RETURN FROM CAREER BREAK","ENTER RETURN BACK DATE",M2049="INVALID COMBINATION","REVIEW INPUT",M2049="AWAITING INPUT","AWAITING INPUT",M2049="CONTINUOUS OPT OUT","",M2049="CONTINUOUS CAREER BREAK","",M2049="CONTINUOUS PARTNERSHIP","")</f>
        <v>AWAITING INPUT</v>
      </c>
      <c r="S2049" s="11" t="str">
        <f t="shared" si="97"/>
        <v/>
      </c>
    </row>
    <row r="2050" spans="1:19" ht="20.25" x14ac:dyDescent="0.25">
      <c r="A2050" s="46"/>
      <c r="B2050" s="46"/>
      <c r="C2050" s="46"/>
      <c r="D2050" s="46"/>
      <c r="E2050" s="46"/>
      <c r="F2050" s="46"/>
      <c r="G2050" s="46"/>
      <c r="H2050" s="46"/>
      <c r="J2050" s="16"/>
      <c r="K2050" s="16"/>
      <c r="L2050" s="16"/>
      <c r="M2050" s="11" t="str">
        <f t="shared" si="99"/>
        <v>AWAITING INPUT</v>
      </c>
      <c r="O2050" s="15"/>
      <c r="P2050" s="13" t="str">
        <f t="shared" si="98"/>
        <v>←</v>
      </c>
      <c r="Q2050" s="7" t="str" cm="1">
        <f t="array" ref="Q2050">_xlfn.IFS(M2050="ACTIVE","",M2050="LEAVER","ENTER DOL",M2050="LEAVER @ 31/03","ENTER DOL",M2050="OPT OUT","ENTER OPT OUT DATE",M2050="CAREER BREAK","ENTER START DATE OF CAREER BREAK",M2050="DEATH IN SERVICE","ENTER DATE OF DEATH",M2050="SWITCH TO PARTNERSHIP","ENTER SWITCH DATE",M2050="SWITCH TO ALPHA","ENTER SWITCH DATE",M2050="NEW JOINER","ENTER EMPLOYMENT START DATE",M2050="OPT IN","ENTER OPT IN DATE",M2050="NEW JOINER / LEAVER","ENTER START DATE AND DOL",M2050="NEW JOINER / OPT OUT","ENTER START DATE AND DATE OF OPT OUT",M2050="NEW JOINER / PARTNERSHIP","ENTER START DATE AND DATE OF SWITCH TO PARTNERSHIP",M2050="LEAVER FROM CAREER BREAK","ENTER DOL",M2050="LEAVER FROM OPT OUT","ENTER DOL",M2050="LEAVER FROM PARTNERSHIP","ENTER DOL",M2050="RETURN FROM CAREER BREAK","ENTER RETURN BACK DATE",M2050="INVALID COMBINATION","REVIEW INPUT",M2050="AWAITING INPUT","AWAITING INPUT",M2050="CONTINUOUS OPT OUT","",M2050="CONTINUOUS CAREER BREAK","",M2050="CONTINUOUS PARTNERSHIP","")</f>
        <v>AWAITING INPUT</v>
      </c>
      <c r="S2050" s="11" t="str">
        <f t="shared" si="97"/>
        <v/>
      </c>
    </row>
    <row r="2051" spans="1:19" ht="20.25" x14ac:dyDescent="0.25">
      <c r="A2051" s="46"/>
      <c r="B2051" s="46"/>
      <c r="C2051" s="46"/>
      <c r="D2051" s="46"/>
      <c r="E2051" s="46"/>
      <c r="F2051" s="46"/>
      <c r="G2051" s="46"/>
      <c r="H2051" s="46"/>
      <c r="J2051" s="16"/>
      <c r="K2051" s="16"/>
      <c r="L2051" s="16"/>
      <c r="M2051" s="11" t="str">
        <f t="shared" si="99"/>
        <v>AWAITING INPUT</v>
      </c>
      <c r="O2051" s="15"/>
      <c r="P2051" s="13" t="str">
        <f t="shared" si="98"/>
        <v>←</v>
      </c>
      <c r="Q2051" s="7" t="str" cm="1">
        <f t="array" ref="Q2051">_xlfn.IFS(M2051="ACTIVE","",M2051="LEAVER","ENTER DOL",M2051="LEAVER @ 31/03","ENTER DOL",M2051="OPT OUT","ENTER OPT OUT DATE",M2051="CAREER BREAK","ENTER START DATE OF CAREER BREAK",M2051="DEATH IN SERVICE","ENTER DATE OF DEATH",M2051="SWITCH TO PARTNERSHIP","ENTER SWITCH DATE",M2051="SWITCH TO ALPHA","ENTER SWITCH DATE",M2051="NEW JOINER","ENTER EMPLOYMENT START DATE",M2051="OPT IN","ENTER OPT IN DATE",M2051="NEW JOINER / LEAVER","ENTER START DATE AND DOL",M2051="NEW JOINER / OPT OUT","ENTER START DATE AND DATE OF OPT OUT",M2051="NEW JOINER / PARTNERSHIP","ENTER START DATE AND DATE OF SWITCH TO PARTNERSHIP",M2051="LEAVER FROM CAREER BREAK","ENTER DOL",M2051="LEAVER FROM OPT OUT","ENTER DOL",M2051="LEAVER FROM PARTNERSHIP","ENTER DOL",M2051="RETURN FROM CAREER BREAK","ENTER RETURN BACK DATE",M2051="INVALID COMBINATION","REVIEW INPUT",M2051="AWAITING INPUT","AWAITING INPUT",M2051="CONTINUOUS OPT OUT","",M2051="CONTINUOUS CAREER BREAK","",M2051="CONTINUOUS PARTNERSHIP","")</f>
        <v>AWAITING INPUT</v>
      </c>
      <c r="S2051" s="11" t="str">
        <f t="shared" si="97"/>
        <v/>
      </c>
    </row>
    <row r="2052" spans="1:19" ht="20.25" x14ac:dyDescent="0.25">
      <c r="A2052" s="46"/>
      <c r="B2052" s="46"/>
      <c r="C2052" s="46"/>
      <c r="D2052" s="46"/>
      <c r="E2052" s="46"/>
      <c r="F2052" s="46"/>
      <c r="G2052" s="46"/>
      <c r="H2052" s="46"/>
      <c r="J2052" s="16"/>
      <c r="K2052" s="16"/>
      <c r="L2052" s="16"/>
      <c r="M2052" s="11" t="str">
        <f t="shared" si="99"/>
        <v>AWAITING INPUT</v>
      </c>
      <c r="O2052" s="15"/>
      <c r="P2052" s="13" t="str">
        <f t="shared" si="98"/>
        <v>←</v>
      </c>
      <c r="Q2052" s="7" t="str" cm="1">
        <f t="array" ref="Q2052">_xlfn.IFS(M2052="ACTIVE","",M2052="LEAVER","ENTER DOL",M2052="LEAVER @ 31/03","ENTER DOL",M2052="OPT OUT","ENTER OPT OUT DATE",M2052="CAREER BREAK","ENTER START DATE OF CAREER BREAK",M2052="DEATH IN SERVICE","ENTER DATE OF DEATH",M2052="SWITCH TO PARTNERSHIP","ENTER SWITCH DATE",M2052="SWITCH TO ALPHA","ENTER SWITCH DATE",M2052="NEW JOINER","ENTER EMPLOYMENT START DATE",M2052="OPT IN","ENTER OPT IN DATE",M2052="NEW JOINER / LEAVER","ENTER START DATE AND DOL",M2052="NEW JOINER / OPT OUT","ENTER START DATE AND DATE OF OPT OUT",M2052="NEW JOINER / PARTNERSHIP","ENTER START DATE AND DATE OF SWITCH TO PARTNERSHIP",M2052="LEAVER FROM CAREER BREAK","ENTER DOL",M2052="LEAVER FROM OPT OUT","ENTER DOL",M2052="LEAVER FROM PARTNERSHIP","ENTER DOL",M2052="RETURN FROM CAREER BREAK","ENTER RETURN BACK DATE",M2052="INVALID COMBINATION","REVIEW INPUT",M2052="AWAITING INPUT","AWAITING INPUT",M2052="CONTINUOUS OPT OUT","",M2052="CONTINUOUS CAREER BREAK","",M2052="CONTINUOUS PARTNERSHIP","")</f>
        <v>AWAITING INPUT</v>
      </c>
      <c r="S2052" s="11" t="str">
        <f t="shared" si="97"/>
        <v/>
      </c>
    </row>
    <row r="2053" spans="1:19" ht="20.25" x14ac:dyDescent="0.25">
      <c r="A2053" s="46"/>
      <c r="B2053" s="46"/>
      <c r="C2053" s="46"/>
      <c r="D2053" s="46"/>
      <c r="E2053" s="46"/>
      <c r="F2053" s="46"/>
      <c r="G2053" s="46"/>
      <c r="H2053" s="46"/>
      <c r="J2053" s="16"/>
      <c r="K2053" s="16"/>
      <c r="L2053" s="16"/>
      <c r="M2053" s="11" t="str">
        <f t="shared" si="99"/>
        <v>AWAITING INPUT</v>
      </c>
      <c r="O2053" s="15"/>
      <c r="P2053" s="13" t="str">
        <f t="shared" si="98"/>
        <v>←</v>
      </c>
      <c r="Q2053" s="7" t="str" cm="1">
        <f t="array" ref="Q2053">_xlfn.IFS(M2053="ACTIVE","",M2053="LEAVER","ENTER DOL",M2053="LEAVER @ 31/03","ENTER DOL",M2053="OPT OUT","ENTER OPT OUT DATE",M2053="CAREER BREAK","ENTER START DATE OF CAREER BREAK",M2053="DEATH IN SERVICE","ENTER DATE OF DEATH",M2053="SWITCH TO PARTNERSHIP","ENTER SWITCH DATE",M2053="SWITCH TO ALPHA","ENTER SWITCH DATE",M2053="NEW JOINER","ENTER EMPLOYMENT START DATE",M2053="OPT IN","ENTER OPT IN DATE",M2053="NEW JOINER / LEAVER","ENTER START DATE AND DOL",M2053="NEW JOINER / OPT OUT","ENTER START DATE AND DATE OF OPT OUT",M2053="NEW JOINER / PARTNERSHIP","ENTER START DATE AND DATE OF SWITCH TO PARTNERSHIP",M2053="LEAVER FROM CAREER BREAK","ENTER DOL",M2053="LEAVER FROM OPT OUT","ENTER DOL",M2053="LEAVER FROM PARTNERSHIP","ENTER DOL",M2053="RETURN FROM CAREER BREAK","ENTER RETURN BACK DATE",M2053="INVALID COMBINATION","REVIEW INPUT",M2053="AWAITING INPUT","AWAITING INPUT",M2053="CONTINUOUS OPT OUT","",M2053="CONTINUOUS CAREER BREAK","",M2053="CONTINUOUS PARTNERSHIP","")</f>
        <v>AWAITING INPUT</v>
      </c>
      <c r="S2053" s="11" t="str">
        <f t="shared" si="97"/>
        <v/>
      </c>
    </row>
    <row r="2054" spans="1:19" ht="20.25" x14ac:dyDescent="0.25">
      <c r="A2054" s="46"/>
      <c r="B2054" s="46"/>
      <c r="C2054" s="46"/>
      <c r="D2054" s="46"/>
      <c r="E2054" s="46"/>
      <c r="F2054" s="46"/>
      <c r="G2054" s="46"/>
      <c r="H2054" s="46"/>
      <c r="J2054" s="16"/>
      <c r="K2054" s="16"/>
      <c r="L2054" s="16"/>
      <c r="M2054" s="11" t="str">
        <f t="shared" si="99"/>
        <v>AWAITING INPUT</v>
      </c>
      <c r="O2054" s="15"/>
      <c r="P2054" s="13" t="str">
        <f t="shared" si="98"/>
        <v>←</v>
      </c>
      <c r="Q2054" s="7" t="str" cm="1">
        <f t="array" ref="Q2054">_xlfn.IFS(M2054="ACTIVE","",M2054="LEAVER","ENTER DOL",M2054="LEAVER @ 31/03","ENTER DOL",M2054="OPT OUT","ENTER OPT OUT DATE",M2054="CAREER BREAK","ENTER START DATE OF CAREER BREAK",M2054="DEATH IN SERVICE","ENTER DATE OF DEATH",M2054="SWITCH TO PARTNERSHIP","ENTER SWITCH DATE",M2054="SWITCH TO ALPHA","ENTER SWITCH DATE",M2054="NEW JOINER","ENTER EMPLOYMENT START DATE",M2054="OPT IN","ENTER OPT IN DATE",M2054="NEW JOINER / LEAVER","ENTER START DATE AND DOL",M2054="NEW JOINER / OPT OUT","ENTER START DATE AND DATE OF OPT OUT",M2054="NEW JOINER / PARTNERSHIP","ENTER START DATE AND DATE OF SWITCH TO PARTNERSHIP",M2054="LEAVER FROM CAREER BREAK","ENTER DOL",M2054="LEAVER FROM OPT OUT","ENTER DOL",M2054="LEAVER FROM PARTNERSHIP","ENTER DOL",M2054="RETURN FROM CAREER BREAK","ENTER RETURN BACK DATE",M2054="INVALID COMBINATION","REVIEW INPUT",M2054="AWAITING INPUT","AWAITING INPUT",M2054="CONTINUOUS OPT OUT","",M2054="CONTINUOUS CAREER BREAK","",M2054="CONTINUOUS PARTNERSHIP","")</f>
        <v>AWAITING INPUT</v>
      </c>
      <c r="S2054" s="11" t="str">
        <f t="shared" si="97"/>
        <v/>
      </c>
    </row>
    <row r="2055" spans="1:19" ht="20.25" x14ac:dyDescent="0.25">
      <c r="A2055" s="46"/>
      <c r="B2055" s="46"/>
      <c r="C2055" s="46"/>
      <c r="D2055" s="46"/>
      <c r="E2055" s="46"/>
      <c r="F2055" s="46"/>
      <c r="G2055" s="46"/>
      <c r="H2055" s="46"/>
      <c r="J2055" s="16"/>
      <c r="K2055" s="16"/>
      <c r="L2055" s="16"/>
      <c r="M2055" s="11" t="str">
        <f t="shared" si="99"/>
        <v>AWAITING INPUT</v>
      </c>
      <c r="O2055" s="15"/>
      <c r="P2055" s="13" t="str">
        <f t="shared" si="98"/>
        <v>←</v>
      </c>
      <c r="Q2055" s="7" t="str" cm="1">
        <f t="array" ref="Q2055">_xlfn.IFS(M2055="ACTIVE","",M2055="LEAVER","ENTER DOL",M2055="LEAVER @ 31/03","ENTER DOL",M2055="OPT OUT","ENTER OPT OUT DATE",M2055="CAREER BREAK","ENTER START DATE OF CAREER BREAK",M2055="DEATH IN SERVICE","ENTER DATE OF DEATH",M2055="SWITCH TO PARTNERSHIP","ENTER SWITCH DATE",M2055="SWITCH TO ALPHA","ENTER SWITCH DATE",M2055="NEW JOINER","ENTER EMPLOYMENT START DATE",M2055="OPT IN","ENTER OPT IN DATE",M2055="NEW JOINER / LEAVER","ENTER START DATE AND DOL",M2055="NEW JOINER / OPT OUT","ENTER START DATE AND DATE OF OPT OUT",M2055="NEW JOINER / PARTNERSHIP","ENTER START DATE AND DATE OF SWITCH TO PARTNERSHIP",M2055="LEAVER FROM CAREER BREAK","ENTER DOL",M2055="LEAVER FROM OPT OUT","ENTER DOL",M2055="LEAVER FROM PARTNERSHIP","ENTER DOL",M2055="RETURN FROM CAREER BREAK","ENTER RETURN BACK DATE",M2055="INVALID COMBINATION","REVIEW INPUT",M2055="AWAITING INPUT","AWAITING INPUT",M2055="CONTINUOUS OPT OUT","",M2055="CONTINUOUS CAREER BREAK","",M2055="CONTINUOUS PARTNERSHIP","")</f>
        <v>AWAITING INPUT</v>
      </c>
      <c r="S2055" s="11" t="str">
        <f t="shared" si="97"/>
        <v/>
      </c>
    </row>
    <row r="2056" spans="1:19" ht="20.25" x14ac:dyDescent="0.25">
      <c r="A2056" s="46"/>
      <c r="B2056" s="46"/>
      <c r="C2056" s="46"/>
      <c r="D2056" s="46"/>
      <c r="E2056" s="46"/>
      <c r="F2056" s="46"/>
      <c r="G2056" s="46"/>
      <c r="H2056" s="46"/>
      <c r="J2056" s="16"/>
      <c r="K2056" s="16"/>
      <c r="L2056" s="16"/>
      <c r="M2056" s="11" t="str">
        <f t="shared" si="99"/>
        <v>AWAITING INPUT</v>
      </c>
      <c r="O2056" s="15"/>
      <c r="P2056" s="13" t="str">
        <f t="shared" si="98"/>
        <v>←</v>
      </c>
      <c r="Q2056" s="7" t="str" cm="1">
        <f t="array" ref="Q2056">_xlfn.IFS(M2056="ACTIVE","",M2056="LEAVER","ENTER DOL",M2056="LEAVER @ 31/03","ENTER DOL",M2056="OPT OUT","ENTER OPT OUT DATE",M2056="CAREER BREAK","ENTER START DATE OF CAREER BREAK",M2056="DEATH IN SERVICE","ENTER DATE OF DEATH",M2056="SWITCH TO PARTNERSHIP","ENTER SWITCH DATE",M2056="SWITCH TO ALPHA","ENTER SWITCH DATE",M2056="NEW JOINER","ENTER EMPLOYMENT START DATE",M2056="OPT IN","ENTER OPT IN DATE",M2056="NEW JOINER / LEAVER","ENTER START DATE AND DOL",M2056="NEW JOINER / OPT OUT","ENTER START DATE AND DATE OF OPT OUT",M2056="NEW JOINER / PARTNERSHIP","ENTER START DATE AND DATE OF SWITCH TO PARTNERSHIP",M2056="LEAVER FROM CAREER BREAK","ENTER DOL",M2056="LEAVER FROM OPT OUT","ENTER DOL",M2056="LEAVER FROM PARTNERSHIP","ENTER DOL",M2056="RETURN FROM CAREER BREAK","ENTER RETURN BACK DATE",M2056="INVALID COMBINATION","REVIEW INPUT",M2056="AWAITING INPUT","AWAITING INPUT",M2056="CONTINUOUS OPT OUT","",M2056="CONTINUOUS CAREER BREAK","",M2056="CONTINUOUS PARTNERSHIP","")</f>
        <v>AWAITING INPUT</v>
      </c>
      <c r="S2056" s="11" t="str">
        <f t="shared" si="97"/>
        <v/>
      </c>
    </row>
    <row r="2057" spans="1:19" ht="20.25" x14ac:dyDescent="0.25">
      <c r="A2057" s="46"/>
      <c r="B2057" s="46"/>
      <c r="C2057" s="46"/>
      <c r="D2057" s="46"/>
      <c r="E2057" s="46"/>
      <c r="F2057" s="46"/>
      <c r="G2057" s="46"/>
      <c r="H2057" s="46"/>
      <c r="J2057" s="16"/>
      <c r="K2057" s="16"/>
      <c r="L2057" s="16"/>
      <c r="M2057" s="11" t="str">
        <f t="shared" si="99"/>
        <v>AWAITING INPUT</v>
      </c>
      <c r="O2057" s="15"/>
      <c r="P2057" s="13" t="str">
        <f t="shared" si="98"/>
        <v>←</v>
      </c>
      <c r="Q2057" s="7" t="str" cm="1">
        <f t="array" ref="Q2057">_xlfn.IFS(M2057="ACTIVE","",M2057="LEAVER","ENTER DOL",M2057="LEAVER @ 31/03","ENTER DOL",M2057="OPT OUT","ENTER OPT OUT DATE",M2057="CAREER BREAK","ENTER START DATE OF CAREER BREAK",M2057="DEATH IN SERVICE","ENTER DATE OF DEATH",M2057="SWITCH TO PARTNERSHIP","ENTER SWITCH DATE",M2057="SWITCH TO ALPHA","ENTER SWITCH DATE",M2057="NEW JOINER","ENTER EMPLOYMENT START DATE",M2057="OPT IN","ENTER OPT IN DATE",M2057="NEW JOINER / LEAVER","ENTER START DATE AND DOL",M2057="NEW JOINER / OPT OUT","ENTER START DATE AND DATE OF OPT OUT",M2057="NEW JOINER / PARTNERSHIP","ENTER START DATE AND DATE OF SWITCH TO PARTNERSHIP",M2057="LEAVER FROM CAREER BREAK","ENTER DOL",M2057="LEAVER FROM OPT OUT","ENTER DOL",M2057="LEAVER FROM PARTNERSHIP","ENTER DOL",M2057="RETURN FROM CAREER BREAK","ENTER RETURN BACK DATE",M2057="INVALID COMBINATION","REVIEW INPUT",M2057="AWAITING INPUT","AWAITING INPUT",M2057="CONTINUOUS OPT OUT","",M2057="CONTINUOUS CAREER BREAK","",M2057="CONTINUOUS PARTNERSHIP","")</f>
        <v>AWAITING INPUT</v>
      </c>
      <c r="S2057" s="11" t="str">
        <f t="shared" ref="S2057:S2120" si="100">IF(AND($J2057="ACTIVE",$K2057="ACTIVE"),"A -&gt; A",IF(AND($J2057="INACTIVE",$K2057="ACTIVE"),"I -&gt; A",IF(AND($J2057="ACTIVE",$K2057="INACTIVE"),"A -&gt; I",IF(AND($J2057="INACTIVE",$K2057="INACTIVE"),"I -&gt; I",""))))</f>
        <v/>
      </c>
    </row>
    <row r="2058" spans="1:19" ht="20.25" x14ac:dyDescent="0.25">
      <c r="A2058" s="46"/>
      <c r="B2058" s="46"/>
      <c r="C2058" s="46"/>
      <c r="D2058" s="46"/>
      <c r="E2058" s="46"/>
      <c r="F2058" s="46"/>
      <c r="G2058" s="46"/>
      <c r="H2058" s="46"/>
      <c r="J2058" s="16"/>
      <c r="K2058" s="16"/>
      <c r="L2058" s="16"/>
      <c r="M2058" s="11" t="str">
        <f t="shared" si="99"/>
        <v>AWAITING INPUT</v>
      </c>
      <c r="O2058" s="15"/>
      <c r="P2058" s="13" t="str">
        <f t="shared" si="98"/>
        <v>←</v>
      </c>
      <c r="Q2058" s="7" t="str" cm="1">
        <f t="array" ref="Q2058">_xlfn.IFS(M2058="ACTIVE","",M2058="LEAVER","ENTER DOL",M2058="LEAVER @ 31/03","ENTER DOL",M2058="OPT OUT","ENTER OPT OUT DATE",M2058="CAREER BREAK","ENTER START DATE OF CAREER BREAK",M2058="DEATH IN SERVICE","ENTER DATE OF DEATH",M2058="SWITCH TO PARTNERSHIP","ENTER SWITCH DATE",M2058="SWITCH TO ALPHA","ENTER SWITCH DATE",M2058="NEW JOINER","ENTER EMPLOYMENT START DATE",M2058="OPT IN","ENTER OPT IN DATE",M2058="NEW JOINER / LEAVER","ENTER START DATE AND DOL",M2058="NEW JOINER / OPT OUT","ENTER START DATE AND DATE OF OPT OUT",M2058="NEW JOINER / PARTNERSHIP","ENTER START DATE AND DATE OF SWITCH TO PARTNERSHIP",M2058="LEAVER FROM CAREER BREAK","ENTER DOL",M2058="LEAVER FROM OPT OUT","ENTER DOL",M2058="LEAVER FROM PARTNERSHIP","ENTER DOL",M2058="RETURN FROM CAREER BREAK","ENTER RETURN BACK DATE",M2058="INVALID COMBINATION","REVIEW INPUT",M2058="AWAITING INPUT","AWAITING INPUT",M2058="CONTINUOUS OPT OUT","",M2058="CONTINUOUS CAREER BREAK","",M2058="CONTINUOUS PARTNERSHIP","")</f>
        <v>AWAITING INPUT</v>
      </c>
      <c r="S2058" s="11" t="str">
        <f t="shared" si="100"/>
        <v/>
      </c>
    </row>
    <row r="2059" spans="1:19" ht="20.25" x14ac:dyDescent="0.25">
      <c r="A2059" s="46"/>
      <c r="B2059" s="46"/>
      <c r="C2059" s="46"/>
      <c r="D2059" s="46"/>
      <c r="E2059" s="46"/>
      <c r="F2059" s="46"/>
      <c r="G2059" s="46"/>
      <c r="H2059" s="46"/>
      <c r="J2059" s="16"/>
      <c r="K2059" s="16"/>
      <c r="L2059" s="16"/>
      <c r="M2059" s="11" t="str">
        <f t="shared" si="99"/>
        <v>AWAITING INPUT</v>
      </c>
      <c r="O2059" s="15"/>
      <c r="P2059" s="13" t="str">
        <f t="shared" ref="P2059:P2122" si="101">IF(Q2059&lt;&gt;"","←","")</f>
        <v>←</v>
      </c>
      <c r="Q2059" s="7" t="str" cm="1">
        <f t="array" ref="Q2059">_xlfn.IFS(M2059="ACTIVE","",M2059="LEAVER","ENTER DOL",M2059="LEAVER @ 31/03","ENTER DOL",M2059="OPT OUT","ENTER OPT OUT DATE",M2059="CAREER BREAK","ENTER START DATE OF CAREER BREAK",M2059="DEATH IN SERVICE","ENTER DATE OF DEATH",M2059="SWITCH TO PARTNERSHIP","ENTER SWITCH DATE",M2059="SWITCH TO ALPHA","ENTER SWITCH DATE",M2059="NEW JOINER","ENTER EMPLOYMENT START DATE",M2059="OPT IN","ENTER OPT IN DATE",M2059="NEW JOINER / LEAVER","ENTER START DATE AND DOL",M2059="NEW JOINER / OPT OUT","ENTER START DATE AND DATE OF OPT OUT",M2059="NEW JOINER / PARTNERSHIP","ENTER START DATE AND DATE OF SWITCH TO PARTNERSHIP",M2059="LEAVER FROM CAREER BREAK","ENTER DOL",M2059="LEAVER FROM OPT OUT","ENTER DOL",M2059="LEAVER FROM PARTNERSHIP","ENTER DOL",M2059="RETURN FROM CAREER BREAK","ENTER RETURN BACK DATE",M2059="INVALID COMBINATION","REVIEW INPUT",M2059="AWAITING INPUT","AWAITING INPUT",M2059="CONTINUOUS OPT OUT","",M2059="CONTINUOUS CAREER BREAK","",M2059="CONTINUOUS PARTNERSHIP","")</f>
        <v>AWAITING INPUT</v>
      </c>
      <c r="S2059" s="11" t="str">
        <f t="shared" si="100"/>
        <v/>
      </c>
    </row>
    <row r="2060" spans="1:19" ht="20.25" x14ac:dyDescent="0.25">
      <c r="A2060" s="46"/>
      <c r="B2060" s="46"/>
      <c r="C2060" s="46"/>
      <c r="D2060" s="46"/>
      <c r="E2060" s="46"/>
      <c r="F2060" s="46"/>
      <c r="G2060" s="46"/>
      <c r="H2060" s="46"/>
      <c r="J2060" s="16"/>
      <c r="K2060" s="16"/>
      <c r="L2060" s="16"/>
      <c r="M2060" s="11" t="str">
        <f t="shared" si="99"/>
        <v>AWAITING INPUT</v>
      </c>
      <c r="O2060" s="15"/>
      <c r="P2060" s="13" t="str">
        <f t="shared" si="101"/>
        <v>←</v>
      </c>
      <c r="Q2060" s="7" t="str" cm="1">
        <f t="array" ref="Q2060">_xlfn.IFS(M2060="ACTIVE","",M2060="LEAVER","ENTER DOL",M2060="LEAVER @ 31/03","ENTER DOL",M2060="OPT OUT","ENTER OPT OUT DATE",M2060="CAREER BREAK","ENTER START DATE OF CAREER BREAK",M2060="DEATH IN SERVICE","ENTER DATE OF DEATH",M2060="SWITCH TO PARTNERSHIP","ENTER SWITCH DATE",M2060="SWITCH TO ALPHA","ENTER SWITCH DATE",M2060="NEW JOINER","ENTER EMPLOYMENT START DATE",M2060="OPT IN","ENTER OPT IN DATE",M2060="NEW JOINER / LEAVER","ENTER START DATE AND DOL",M2060="NEW JOINER / OPT OUT","ENTER START DATE AND DATE OF OPT OUT",M2060="NEW JOINER / PARTNERSHIP","ENTER START DATE AND DATE OF SWITCH TO PARTNERSHIP",M2060="LEAVER FROM CAREER BREAK","ENTER DOL",M2060="LEAVER FROM OPT OUT","ENTER DOL",M2060="LEAVER FROM PARTNERSHIP","ENTER DOL",M2060="RETURN FROM CAREER BREAK","ENTER RETURN BACK DATE",M2060="INVALID COMBINATION","REVIEW INPUT",M2060="AWAITING INPUT","AWAITING INPUT",M2060="CONTINUOUS OPT OUT","",M2060="CONTINUOUS CAREER BREAK","",M2060="CONTINUOUS PARTNERSHIP","")</f>
        <v>AWAITING INPUT</v>
      </c>
      <c r="S2060" s="11" t="str">
        <f t="shared" si="100"/>
        <v/>
      </c>
    </row>
    <row r="2061" spans="1:19" ht="20.25" x14ac:dyDescent="0.25">
      <c r="A2061" s="46"/>
      <c r="B2061" s="46"/>
      <c r="C2061" s="46"/>
      <c r="D2061" s="46"/>
      <c r="E2061" s="46"/>
      <c r="F2061" s="46"/>
      <c r="G2061" s="46"/>
      <c r="H2061" s="46"/>
      <c r="J2061" s="16"/>
      <c r="K2061" s="16"/>
      <c r="L2061" s="16"/>
      <c r="M2061" s="11" t="str">
        <f t="shared" si="99"/>
        <v>AWAITING INPUT</v>
      </c>
      <c r="O2061" s="15"/>
      <c r="P2061" s="13" t="str">
        <f t="shared" si="101"/>
        <v>←</v>
      </c>
      <c r="Q2061" s="7" t="str" cm="1">
        <f t="array" ref="Q2061">_xlfn.IFS(M2061="ACTIVE","",M2061="LEAVER","ENTER DOL",M2061="LEAVER @ 31/03","ENTER DOL",M2061="OPT OUT","ENTER OPT OUT DATE",M2061="CAREER BREAK","ENTER START DATE OF CAREER BREAK",M2061="DEATH IN SERVICE","ENTER DATE OF DEATH",M2061="SWITCH TO PARTNERSHIP","ENTER SWITCH DATE",M2061="SWITCH TO ALPHA","ENTER SWITCH DATE",M2061="NEW JOINER","ENTER EMPLOYMENT START DATE",M2061="OPT IN","ENTER OPT IN DATE",M2061="NEW JOINER / LEAVER","ENTER START DATE AND DOL",M2061="NEW JOINER / OPT OUT","ENTER START DATE AND DATE OF OPT OUT",M2061="NEW JOINER / PARTNERSHIP","ENTER START DATE AND DATE OF SWITCH TO PARTNERSHIP",M2061="LEAVER FROM CAREER BREAK","ENTER DOL",M2061="LEAVER FROM OPT OUT","ENTER DOL",M2061="LEAVER FROM PARTNERSHIP","ENTER DOL",M2061="RETURN FROM CAREER BREAK","ENTER RETURN BACK DATE",M2061="INVALID COMBINATION","REVIEW INPUT",M2061="AWAITING INPUT","AWAITING INPUT",M2061="CONTINUOUS OPT OUT","",M2061="CONTINUOUS CAREER BREAK","",M2061="CONTINUOUS PARTNERSHIP","")</f>
        <v>AWAITING INPUT</v>
      </c>
      <c r="S2061" s="11" t="str">
        <f t="shared" si="100"/>
        <v/>
      </c>
    </row>
    <row r="2062" spans="1:19" ht="20.25" x14ac:dyDescent="0.25">
      <c r="A2062" s="46"/>
      <c r="B2062" s="46"/>
      <c r="C2062" s="46"/>
      <c r="D2062" s="46"/>
      <c r="E2062" s="46"/>
      <c r="F2062" s="46"/>
      <c r="G2062" s="46"/>
      <c r="H2062" s="46"/>
      <c r="J2062" s="16"/>
      <c r="K2062" s="16"/>
      <c r="L2062" s="16"/>
      <c r="M2062" s="11" t="str">
        <f t="shared" si="99"/>
        <v>AWAITING INPUT</v>
      </c>
      <c r="O2062" s="15"/>
      <c r="P2062" s="13" t="str">
        <f t="shared" si="101"/>
        <v>←</v>
      </c>
      <c r="Q2062" s="7" t="str" cm="1">
        <f t="array" ref="Q2062">_xlfn.IFS(M2062="ACTIVE","",M2062="LEAVER","ENTER DOL",M2062="LEAVER @ 31/03","ENTER DOL",M2062="OPT OUT","ENTER OPT OUT DATE",M2062="CAREER BREAK","ENTER START DATE OF CAREER BREAK",M2062="DEATH IN SERVICE","ENTER DATE OF DEATH",M2062="SWITCH TO PARTNERSHIP","ENTER SWITCH DATE",M2062="SWITCH TO ALPHA","ENTER SWITCH DATE",M2062="NEW JOINER","ENTER EMPLOYMENT START DATE",M2062="OPT IN","ENTER OPT IN DATE",M2062="NEW JOINER / LEAVER","ENTER START DATE AND DOL",M2062="NEW JOINER / OPT OUT","ENTER START DATE AND DATE OF OPT OUT",M2062="NEW JOINER / PARTNERSHIP","ENTER START DATE AND DATE OF SWITCH TO PARTNERSHIP",M2062="LEAVER FROM CAREER BREAK","ENTER DOL",M2062="LEAVER FROM OPT OUT","ENTER DOL",M2062="LEAVER FROM PARTNERSHIP","ENTER DOL",M2062="RETURN FROM CAREER BREAK","ENTER RETURN BACK DATE",M2062="INVALID COMBINATION","REVIEW INPUT",M2062="AWAITING INPUT","AWAITING INPUT",M2062="CONTINUOUS OPT OUT","",M2062="CONTINUOUS CAREER BREAK","",M2062="CONTINUOUS PARTNERSHIP","")</f>
        <v>AWAITING INPUT</v>
      </c>
      <c r="S2062" s="11" t="str">
        <f t="shared" si="100"/>
        <v/>
      </c>
    </row>
    <row r="2063" spans="1:19" ht="20.25" x14ac:dyDescent="0.25">
      <c r="A2063" s="46"/>
      <c r="B2063" s="46"/>
      <c r="C2063" s="46"/>
      <c r="D2063" s="46"/>
      <c r="E2063" s="46"/>
      <c r="F2063" s="46"/>
      <c r="G2063" s="46"/>
      <c r="H2063" s="46"/>
      <c r="J2063" s="16"/>
      <c r="K2063" s="16"/>
      <c r="L2063" s="16"/>
      <c r="M2063" s="11" t="str">
        <f t="shared" si="99"/>
        <v>AWAITING INPUT</v>
      </c>
      <c r="O2063" s="15"/>
      <c r="P2063" s="13" t="str">
        <f t="shared" si="101"/>
        <v>←</v>
      </c>
      <c r="Q2063" s="7" t="str" cm="1">
        <f t="array" ref="Q2063">_xlfn.IFS(M2063="ACTIVE","",M2063="LEAVER","ENTER DOL",M2063="LEAVER @ 31/03","ENTER DOL",M2063="OPT OUT","ENTER OPT OUT DATE",M2063="CAREER BREAK","ENTER START DATE OF CAREER BREAK",M2063="DEATH IN SERVICE","ENTER DATE OF DEATH",M2063="SWITCH TO PARTNERSHIP","ENTER SWITCH DATE",M2063="SWITCH TO ALPHA","ENTER SWITCH DATE",M2063="NEW JOINER","ENTER EMPLOYMENT START DATE",M2063="OPT IN","ENTER OPT IN DATE",M2063="NEW JOINER / LEAVER","ENTER START DATE AND DOL",M2063="NEW JOINER / OPT OUT","ENTER START DATE AND DATE OF OPT OUT",M2063="NEW JOINER / PARTNERSHIP","ENTER START DATE AND DATE OF SWITCH TO PARTNERSHIP",M2063="LEAVER FROM CAREER BREAK","ENTER DOL",M2063="LEAVER FROM OPT OUT","ENTER DOL",M2063="LEAVER FROM PARTNERSHIP","ENTER DOL",M2063="RETURN FROM CAREER BREAK","ENTER RETURN BACK DATE",M2063="INVALID COMBINATION","REVIEW INPUT",M2063="AWAITING INPUT","AWAITING INPUT",M2063="CONTINUOUS OPT OUT","",M2063="CONTINUOUS CAREER BREAK","",M2063="CONTINUOUS PARTNERSHIP","")</f>
        <v>AWAITING INPUT</v>
      </c>
      <c r="S2063" s="11" t="str">
        <f t="shared" si="100"/>
        <v/>
      </c>
    </row>
    <row r="2064" spans="1:19" ht="20.25" x14ac:dyDescent="0.25">
      <c r="A2064" s="46"/>
      <c r="B2064" s="46"/>
      <c r="C2064" s="46"/>
      <c r="D2064" s="46"/>
      <c r="E2064" s="46"/>
      <c r="F2064" s="46"/>
      <c r="G2064" s="46"/>
      <c r="H2064" s="46"/>
      <c r="J2064" s="16"/>
      <c r="K2064" s="16"/>
      <c r="L2064" s="16"/>
      <c r="M2064" s="11" t="str">
        <f t="shared" si="99"/>
        <v>AWAITING INPUT</v>
      </c>
      <c r="O2064" s="15"/>
      <c r="P2064" s="13" t="str">
        <f t="shared" si="101"/>
        <v>←</v>
      </c>
      <c r="Q2064" s="7" t="str" cm="1">
        <f t="array" ref="Q2064">_xlfn.IFS(M2064="ACTIVE","",M2064="LEAVER","ENTER DOL",M2064="LEAVER @ 31/03","ENTER DOL",M2064="OPT OUT","ENTER OPT OUT DATE",M2064="CAREER BREAK","ENTER START DATE OF CAREER BREAK",M2064="DEATH IN SERVICE","ENTER DATE OF DEATH",M2064="SWITCH TO PARTNERSHIP","ENTER SWITCH DATE",M2064="SWITCH TO ALPHA","ENTER SWITCH DATE",M2064="NEW JOINER","ENTER EMPLOYMENT START DATE",M2064="OPT IN","ENTER OPT IN DATE",M2064="NEW JOINER / LEAVER","ENTER START DATE AND DOL",M2064="NEW JOINER / OPT OUT","ENTER START DATE AND DATE OF OPT OUT",M2064="NEW JOINER / PARTNERSHIP","ENTER START DATE AND DATE OF SWITCH TO PARTNERSHIP",M2064="LEAVER FROM CAREER BREAK","ENTER DOL",M2064="LEAVER FROM OPT OUT","ENTER DOL",M2064="LEAVER FROM PARTNERSHIP","ENTER DOL",M2064="RETURN FROM CAREER BREAK","ENTER RETURN BACK DATE",M2064="INVALID COMBINATION","REVIEW INPUT",M2064="AWAITING INPUT","AWAITING INPUT",M2064="CONTINUOUS OPT OUT","",M2064="CONTINUOUS CAREER BREAK","",M2064="CONTINUOUS PARTNERSHIP","")</f>
        <v>AWAITING INPUT</v>
      </c>
      <c r="S2064" s="11" t="str">
        <f t="shared" si="100"/>
        <v/>
      </c>
    </row>
    <row r="2065" spans="1:19" ht="20.25" x14ac:dyDescent="0.25">
      <c r="A2065" s="46"/>
      <c r="B2065" s="46"/>
      <c r="C2065" s="46"/>
      <c r="D2065" s="46"/>
      <c r="E2065" s="46"/>
      <c r="F2065" s="46"/>
      <c r="G2065" s="46"/>
      <c r="H2065" s="46"/>
      <c r="J2065" s="16"/>
      <c r="K2065" s="16"/>
      <c r="L2065" s="16"/>
      <c r="M2065" s="11" t="str">
        <f t="shared" si="99"/>
        <v>AWAITING INPUT</v>
      </c>
      <c r="O2065" s="15"/>
      <c r="P2065" s="13" t="str">
        <f t="shared" si="101"/>
        <v>←</v>
      </c>
      <c r="Q2065" s="7" t="str" cm="1">
        <f t="array" ref="Q2065">_xlfn.IFS(M2065="ACTIVE","",M2065="LEAVER","ENTER DOL",M2065="LEAVER @ 31/03","ENTER DOL",M2065="OPT OUT","ENTER OPT OUT DATE",M2065="CAREER BREAK","ENTER START DATE OF CAREER BREAK",M2065="DEATH IN SERVICE","ENTER DATE OF DEATH",M2065="SWITCH TO PARTNERSHIP","ENTER SWITCH DATE",M2065="SWITCH TO ALPHA","ENTER SWITCH DATE",M2065="NEW JOINER","ENTER EMPLOYMENT START DATE",M2065="OPT IN","ENTER OPT IN DATE",M2065="NEW JOINER / LEAVER","ENTER START DATE AND DOL",M2065="NEW JOINER / OPT OUT","ENTER START DATE AND DATE OF OPT OUT",M2065="NEW JOINER / PARTNERSHIP","ENTER START DATE AND DATE OF SWITCH TO PARTNERSHIP",M2065="LEAVER FROM CAREER BREAK","ENTER DOL",M2065="LEAVER FROM OPT OUT","ENTER DOL",M2065="LEAVER FROM PARTNERSHIP","ENTER DOL",M2065="RETURN FROM CAREER BREAK","ENTER RETURN BACK DATE",M2065="INVALID COMBINATION","REVIEW INPUT",M2065="AWAITING INPUT","AWAITING INPUT",M2065="CONTINUOUS OPT OUT","",M2065="CONTINUOUS CAREER BREAK","",M2065="CONTINUOUS PARTNERSHIP","")</f>
        <v>AWAITING INPUT</v>
      </c>
      <c r="S2065" s="11" t="str">
        <f t="shared" si="100"/>
        <v/>
      </c>
    </row>
    <row r="2066" spans="1:19" ht="20.25" x14ac:dyDescent="0.25">
      <c r="A2066" s="46"/>
      <c r="B2066" s="46"/>
      <c r="C2066" s="46"/>
      <c r="D2066" s="46"/>
      <c r="E2066" s="46"/>
      <c r="F2066" s="46"/>
      <c r="G2066" s="46"/>
      <c r="H2066" s="46"/>
      <c r="J2066" s="16"/>
      <c r="K2066" s="16"/>
      <c r="L2066" s="16"/>
      <c r="M2066" s="11" t="str">
        <f t="shared" si="99"/>
        <v>AWAITING INPUT</v>
      </c>
      <c r="O2066" s="15"/>
      <c r="P2066" s="13" t="str">
        <f t="shared" si="101"/>
        <v>←</v>
      </c>
      <c r="Q2066" s="7" t="str" cm="1">
        <f t="array" ref="Q2066">_xlfn.IFS(M2066="ACTIVE","",M2066="LEAVER","ENTER DOL",M2066="LEAVER @ 31/03","ENTER DOL",M2066="OPT OUT","ENTER OPT OUT DATE",M2066="CAREER BREAK","ENTER START DATE OF CAREER BREAK",M2066="DEATH IN SERVICE","ENTER DATE OF DEATH",M2066="SWITCH TO PARTNERSHIP","ENTER SWITCH DATE",M2066="SWITCH TO ALPHA","ENTER SWITCH DATE",M2066="NEW JOINER","ENTER EMPLOYMENT START DATE",M2066="OPT IN","ENTER OPT IN DATE",M2066="NEW JOINER / LEAVER","ENTER START DATE AND DOL",M2066="NEW JOINER / OPT OUT","ENTER START DATE AND DATE OF OPT OUT",M2066="NEW JOINER / PARTNERSHIP","ENTER START DATE AND DATE OF SWITCH TO PARTNERSHIP",M2066="LEAVER FROM CAREER BREAK","ENTER DOL",M2066="LEAVER FROM OPT OUT","ENTER DOL",M2066="LEAVER FROM PARTNERSHIP","ENTER DOL",M2066="RETURN FROM CAREER BREAK","ENTER RETURN BACK DATE",M2066="INVALID COMBINATION","REVIEW INPUT",M2066="AWAITING INPUT","AWAITING INPUT",M2066="CONTINUOUS OPT OUT","",M2066="CONTINUOUS CAREER BREAK","",M2066="CONTINUOUS PARTNERSHIP","")</f>
        <v>AWAITING INPUT</v>
      </c>
      <c r="S2066" s="11" t="str">
        <f t="shared" si="100"/>
        <v/>
      </c>
    </row>
    <row r="2067" spans="1:19" ht="20.25" x14ac:dyDescent="0.25">
      <c r="A2067" s="46"/>
      <c r="B2067" s="46"/>
      <c r="C2067" s="46"/>
      <c r="D2067" s="46"/>
      <c r="E2067" s="46"/>
      <c r="F2067" s="46"/>
      <c r="G2067" s="46"/>
      <c r="H2067" s="46"/>
      <c r="J2067" s="16"/>
      <c r="K2067" s="16"/>
      <c r="L2067" s="16"/>
      <c r="M2067" s="11" t="str">
        <f t="shared" si="99"/>
        <v>AWAITING INPUT</v>
      </c>
      <c r="O2067" s="15"/>
      <c r="P2067" s="13" t="str">
        <f t="shared" si="101"/>
        <v>←</v>
      </c>
      <c r="Q2067" s="7" t="str" cm="1">
        <f t="array" ref="Q2067">_xlfn.IFS(M2067="ACTIVE","",M2067="LEAVER","ENTER DOL",M2067="LEAVER @ 31/03","ENTER DOL",M2067="OPT OUT","ENTER OPT OUT DATE",M2067="CAREER BREAK","ENTER START DATE OF CAREER BREAK",M2067="DEATH IN SERVICE","ENTER DATE OF DEATH",M2067="SWITCH TO PARTNERSHIP","ENTER SWITCH DATE",M2067="SWITCH TO ALPHA","ENTER SWITCH DATE",M2067="NEW JOINER","ENTER EMPLOYMENT START DATE",M2067="OPT IN","ENTER OPT IN DATE",M2067="NEW JOINER / LEAVER","ENTER START DATE AND DOL",M2067="NEW JOINER / OPT OUT","ENTER START DATE AND DATE OF OPT OUT",M2067="NEW JOINER / PARTNERSHIP","ENTER START DATE AND DATE OF SWITCH TO PARTNERSHIP",M2067="LEAVER FROM CAREER BREAK","ENTER DOL",M2067="LEAVER FROM OPT OUT","ENTER DOL",M2067="LEAVER FROM PARTNERSHIP","ENTER DOL",M2067="RETURN FROM CAREER BREAK","ENTER RETURN BACK DATE",M2067="INVALID COMBINATION","REVIEW INPUT",M2067="AWAITING INPUT","AWAITING INPUT",M2067="CONTINUOUS OPT OUT","",M2067="CONTINUOUS CAREER BREAK","",M2067="CONTINUOUS PARTNERSHIP","")</f>
        <v>AWAITING INPUT</v>
      </c>
      <c r="S2067" s="11" t="str">
        <f t="shared" si="100"/>
        <v/>
      </c>
    </row>
    <row r="2068" spans="1:19" ht="20.25" x14ac:dyDescent="0.25">
      <c r="A2068" s="46"/>
      <c r="B2068" s="46"/>
      <c r="C2068" s="46"/>
      <c r="D2068" s="46"/>
      <c r="E2068" s="46"/>
      <c r="F2068" s="46"/>
      <c r="G2068" s="46"/>
      <c r="H2068" s="46"/>
      <c r="J2068" s="16"/>
      <c r="K2068" s="16"/>
      <c r="L2068" s="16"/>
      <c r="M2068" s="11" t="str">
        <f t="shared" si="99"/>
        <v>AWAITING INPUT</v>
      </c>
      <c r="O2068" s="15"/>
      <c r="P2068" s="13" t="str">
        <f t="shared" si="101"/>
        <v>←</v>
      </c>
      <c r="Q2068" s="7" t="str" cm="1">
        <f t="array" ref="Q2068">_xlfn.IFS(M2068="ACTIVE","",M2068="LEAVER","ENTER DOL",M2068="LEAVER @ 31/03","ENTER DOL",M2068="OPT OUT","ENTER OPT OUT DATE",M2068="CAREER BREAK","ENTER START DATE OF CAREER BREAK",M2068="DEATH IN SERVICE","ENTER DATE OF DEATH",M2068="SWITCH TO PARTNERSHIP","ENTER SWITCH DATE",M2068="SWITCH TO ALPHA","ENTER SWITCH DATE",M2068="NEW JOINER","ENTER EMPLOYMENT START DATE",M2068="OPT IN","ENTER OPT IN DATE",M2068="NEW JOINER / LEAVER","ENTER START DATE AND DOL",M2068="NEW JOINER / OPT OUT","ENTER START DATE AND DATE OF OPT OUT",M2068="NEW JOINER / PARTNERSHIP","ENTER START DATE AND DATE OF SWITCH TO PARTNERSHIP",M2068="LEAVER FROM CAREER BREAK","ENTER DOL",M2068="LEAVER FROM OPT OUT","ENTER DOL",M2068="LEAVER FROM PARTNERSHIP","ENTER DOL",M2068="RETURN FROM CAREER BREAK","ENTER RETURN BACK DATE",M2068="INVALID COMBINATION","REVIEW INPUT",M2068="AWAITING INPUT","AWAITING INPUT",M2068="CONTINUOUS OPT OUT","",M2068="CONTINUOUS CAREER BREAK","",M2068="CONTINUOUS PARTNERSHIP","")</f>
        <v>AWAITING INPUT</v>
      </c>
      <c r="S2068" s="11" t="str">
        <f t="shared" si="100"/>
        <v/>
      </c>
    </row>
    <row r="2069" spans="1:19" ht="20.25" x14ac:dyDescent="0.25">
      <c r="A2069" s="46"/>
      <c r="B2069" s="46"/>
      <c r="C2069" s="46"/>
      <c r="D2069" s="46"/>
      <c r="E2069" s="46"/>
      <c r="F2069" s="46"/>
      <c r="G2069" s="46"/>
      <c r="H2069" s="46"/>
      <c r="J2069" s="16"/>
      <c r="K2069" s="16"/>
      <c r="L2069" s="16"/>
      <c r="M2069" s="11" t="str">
        <f t="shared" si="99"/>
        <v>AWAITING INPUT</v>
      </c>
      <c r="O2069" s="15"/>
      <c r="P2069" s="13" t="str">
        <f t="shared" si="101"/>
        <v>←</v>
      </c>
      <c r="Q2069" s="7" t="str" cm="1">
        <f t="array" ref="Q2069">_xlfn.IFS(M2069="ACTIVE","",M2069="LEAVER","ENTER DOL",M2069="LEAVER @ 31/03","ENTER DOL",M2069="OPT OUT","ENTER OPT OUT DATE",M2069="CAREER BREAK","ENTER START DATE OF CAREER BREAK",M2069="DEATH IN SERVICE","ENTER DATE OF DEATH",M2069="SWITCH TO PARTNERSHIP","ENTER SWITCH DATE",M2069="SWITCH TO ALPHA","ENTER SWITCH DATE",M2069="NEW JOINER","ENTER EMPLOYMENT START DATE",M2069="OPT IN","ENTER OPT IN DATE",M2069="NEW JOINER / LEAVER","ENTER START DATE AND DOL",M2069="NEW JOINER / OPT OUT","ENTER START DATE AND DATE OF OPT OUT",M2069="NEW JOINER / PARTNERSHIP","ENTER START DATE AND DATE OF SWITCH TO PARTNERSHIP",M2069="LEAVER FROM CAREER BREAK","ENTER DOL",M2069="LEAVER FROM OPT OUT","ENTER DOL",M2069="LEAVER FROM PARTNERSHIP","ENTER DOL",M2069="RETURN FROM CAREER BREAK","ENTER RETURN BACK DATE",M2069="INVALID COMBINATION","REVIEW INPUT",M2069="AWAITING INPUT","AWAITING INPUT",M2069="CONTINUOUS OPT OUT","",M2069="CONTINUOUS CAREER BREAK","",M2069="CONTINUOUS PARTNERSHIP","")</f>
        <v>AWAITING INPUT</v>
      </c>
      <c r="S2069" s="11" t="str">
        <f t="shared" si="100"/>
        <v/>
      </c>
    </row>
    <row r="2070" spans="1:19" ht="20.25" x14ac:dyDescent="0.25">
      <c r="A2070" s="46"/>
      <c r="B2070" s="46"/>
      <c r="C2070" s="46"/>
      <c r="D2070" s="46"/>
      <c r="E2070" s="46"/>
      <c r="F2070" s="46"/>
      <c r="G2070" s="46"/>
      <c r="H2070" s="46"/>
      <c r="J2070" s="16"/>
      <c r="K2070" s="16"/>
      <c r="L2070" s="16"/>
      <c r="M2070" s="11" t="str">
        <f t="shared" si="99"/>
        <v>AWAITING INPUT</v>
      </c>
      <c r="O2070" s="15"/>
      <c r="P2070" s="13" t="str">
        <f t="shared" si="101"/>
        <v>←</v>
      </c>
      <c r="Q2070" s="7" t="str" cm="1">
        <f t="array" ref="Q2070">_xlfn.IFS(M2070="ACTIVE","",M2070="LEAVER","ENTER DOL",M2070="LEAVER @ 31/03","ENTER DOL",M2070="OPT OUT","ENTER OPT OUT DATE",M2070="CAREER BREAK","ENTER START DATE OF CAREER BREAK",M2070="DEATH IN SERVICE","ENTER DATE OF DEATH",M2070="SWITCH TO PARTNERSHIP","ENTER SWITCH DATE",M2070="SWITCH TO ALPHA","ENTER SWITCH DATE",M2070="NEW JOINER","ENTER EMPLOYMENT START DATE",M2070="OPT IN","ENTER OPT IN DATE",M2070="NEW JOINER / LEAVER","ENTER START DATE AND DOL",M2070="NEW JOINER / OPT OUT","ENTER START DATE AND DATE OF OPT OUT",M2070="NEW JOINER / PARTNERSHIP","ENTER START DATE AND DATE OF SWITCH TO PARTNERSHIP",M2070="LEAVER FROM CAREER BREAK","ENTER DOL",M2070="LEAVER FROM OPT OUT","ENTER DOL",M2070="LEAVER FROM PARTNERSHIP","ENTER DOL",M2070="RETURN FROM CAREER BREAK","ENTER RETURN BACK DATE",M2070="INVALID COMBINATION","REVIEW INPUT",M2070="AWAITING INPUT","AWAITING INPUT",M2070="CONTINUOUS OPT OUT","",M2070="CONTINUOUS CAREER BREAK","",M2070="CONTINUOUS PARTNERSHIP","")</f>
        <v>AWAITING INPUT</v>
      </c>
      <c r="S2070" s="11" t="str">
        <f t="shared" si="100"/>
        <v/>
      </c>
    </row>
    <row r="2071" spans="1:19" ht="20.25" x14ac:dyDescent="0.25">
      <c r="A2071" s="46"/>
      <c r="B2071" s="46"/>
      <c r="C2071" s="46"/>
      <c r="D2071" s="46"/>
      <c r="E2071" s="46"/>
      <c r="F2071" s="46"/>
      <c r="G2071" s="46"/>
      <c r="H2071" s="46"/>
      <c r="J2071" s="16"/>
      <c r="K2071" s="16"/>
      <c r="L2071" s="16"/>
      <c r="M2071" s="11" t="str">
        <f t="shared" si="99"/>
        <v>AWAITING INPUT</v>
      </c>
      <c r="O2071" s="15"/>
      <c r="P2071" s="13" t="str">
        <f t="shared" si="101"/>
        <v>←</v>
      </c>
      <c r="Q2071" s="7" t="str" cm="1">
        <f t="array" ref="Q2071">_xlfn.IFS(M2071="ACTIVE","",M2071="LEAVER","ENTER DOL",M2071="LEAVER @ 31/03","ENTER DOL",M2071="OPT OUT","ENTER OPT OUT DATE",M2071="CAREER BREAK","ENTER START DATE OF CAREER BREAK",M2071="DEATH IN SERVICE","ENTER DATE OF DEATH",M2071="SWITCH TO PARTNERSHIP","ENTER SWITCH DATE",M2071="SWITCH TO ALPHA","ENTER SWITCH DATE",M2071="NEW JOINER","ENTER EMPLOYMENT START DATE",M2071="OPT IN","ENTER OPT IN DATE",M2071="NEW JOINER / LEAVER","ENTER START DATE AND DOL",M2071="NEW JOINER / OPT OUT","ENTER START DATE AND DATE OF OPT OUT",M2071="NEW JOINER / PARTNERSHIP","ENTER START DATE AND DATE OF SWITCH TO PARTNERSHIP",M2071="LEAVER FROM CAREER BREAK","ENTER DOL",M2071="LEAVER FROM OPT OUT","ENTER DOL",M2071="LEAVER FROM PARTNERSHIP","ENTER DOL",M2071="RETURN FROM CAREER BREAK","ENTER RETURN BACK DATE",M2071="INVALID COMBINATION","REVIEW INPUT",M2071="AWAITING INPUT","AWAITING INPUT",M2071="CONTINUOUS OPT OUT","",M2071="CONTINUOUS CAREER BREAK","",M2071="CONTINUOUS PARTNERSHIP","")</f>
        <v>AWAITING INPUT</v>
      </c>
      <c r="S2071" s="11" t="str">
        <f t="shared" si="100"/>
        <v/>
      </c>
    </row>
    <row r="2072" spans="1:19" ht="20.25" x14ac:dyDescent="0.25">
      <c r="A2072" s="46"/>
      <c r="B2072" s="46"/>
      <c r="C2072" s="46"/>
      <c r="D2072" s="46"/>
      <c r="E2072" s="46"/>
      <c r="F2072" s="46"/>
      <c r="G2072" s="46"/>
      <c r="H2072" s="46"/>
      <c r="J2072" s="16"/>
      <c r="K2072" s="16"/>
      <c r="L2072" s="16"/>
      <c r="M2072" s="11" t="str">
        <f t="shared" si="99"/>
        <v>AWAITING INPUT</v>
      </c>
      <c r="O2072" s="15"/>
      <c r="P2072" s="13" t="str">
        <f t="shared" si="101"/>
        <v>←</v>
      </c>
      <c r="Q2072" s="7" t="str" cm="1">
        <f t="array" ref="Q2072">_xlfn.IFS(M2072="ACTIVE","",M2072="LEAVER","ENTER DOL",M2072="LEAVER @ 31/03","ENTER DOL",M2072="OPT OUT","ENTER OPT OUT DATE",M2072="CAREER BREAK","ENTER START DATE OF CAREER BREAK",M2072="DEATH IN SERVICE","ENTER DATE OF DEATH",M2072="SWITCH TO PARTNERSHIP","ENTER SWITCH DATE",M2072="SWITCH TO ALPHA","ENTER SWITCH DATE",M2072="NEW JOINER","ENTER EMPLOYMENT START DATE",M2072="OPT IN","ENTER OPT IN DATE",M2072="NEW JOINER / LEAVER","ENTER START DATE AND DOL",M2072="NEW JOINER / OPT OUT","ENTER START DATE AND DATE OF OPT OUT",M2072="NEW JOINER / PARTNERSHIP","ENTER START DATE AND DATE OF SWITCH TO PARTNERSHIP",M2072="LEAVER FROM CAREER BREAK","ENTER DOL",M2072="LEAVER FROM OPT OUT","ENTER DOL",M2072="LEAVER FROM PARTNERSHIP","ENTER DOL",M2072="RETURN FROM CAREER BREAK","ENTER RETURN BACK DATE",M2072="INVALID COMBINATION","REVIEW INPUT",M2072="AWAITING INPUT","AWAITING INPUT",M2072="CONTINUOUS OPT OUT","",M2072="CONTINUOUS CAREER BREAK","",M2072="CONTINUOUS PARTNERSHIP","")</f>
        <v>AWAITING INPUT</v>
      </c>
      <c r="S2072" s="11" t="str">
        <f t="shared" si="100"/>
        <v/>
      </c>
    </row>
    <row r="2073" spans="1:19" ht="20.25" x14ac:dyDescent="0.25">
      <c r="A2073" s="46"/>
      <c r="B2073" s="46"/>
      <c r="C2073" s="46"/>
      <c r="D2073" s="46"/>
      <c r="E2073" s="46"/>
      <c r="F2073" s="46"/>
      <c r="G2073" s="46"/>
      <c r="H2073" s="46"/>
      <c r="J2073" s="16"/>
      <c r="K2073" s="16"/>
      <c r="L2073" s="16"/>
      <c r="M2073" s="11" t="str">
        <f t="shared" si="99"/>
        <v>AWAITING INPUT</v>
      </c>
      <c r="O2073" s="15"/>
      <c r="P2073" s="13" t="str">
        <f t="shared" si="101"/>
        <v>←</v>
      </c>
      <c r="Q2073" s="7" t="str" cm="1">
        <f t="array" ref="Q2073">_xlfn.IFS(M2073="ACTIVE","",M2073="LEAVER","ENTER DOL",M2073="LEAVER @ 31/03","ENTER DOL",M2073="OPT OUT","ENTER OPT OUT DATE",M2073="CAREER BREAK","ENTER START DATE OF CAREER BREAK",M2073="DEATH IN SERVICE","ENTER DATE OF DEATH",M2073="SWITCH TO PARTNERSHIP","ENTER SWITCH DATE",M2073="SWITCH TO ALPHA","ENTER SWITCH DATE",M2073="NEW JOINER","ENTER EMPLOYMENT START DATE",M2073="OPT IN","ENTER OPT IN DATE",M2073="NEW JOINER / LEAVER","ENTER START DATE AND DOL",M2073="NEW JOINER / OPT OUT","ENTER START DATE AND DATE OF OPT OUT",M2073="NEW JOINER / PARTNERSHIP","ENTER START DATE AND DATE OF SWITCH TO PARTNERSHIP",M2073="LEAVER FROM CAREER BREAK","ENTER DOL",M2073="LEAVER FROM OPT OUT","ENTER DOL",M2073="LEAVER FROM PARTNERSHIP","ENTER DOL",M2073="RETURN FROM CAREER BREAK","ENTER RETURN BACK DATE",M2073="INVALID COMBINATION","REVIEW INPUT",M2073="AWAITING INPUT","AWAITING INPUT",M2073="CONTINUOUS OPT OUT","",M2073="CONTINUOUS CAREER BREAK","",M2073="CONTINUOUS PARTNERSHIP","")</f>
        <v>AWAITING INPUT</v>
      </c>
      <c r="S2073" s="11" t="str">
        <f t="shared" si="100"/>
        <v/>
      </c>
    </row>
    <row r="2074" spans="1:19" ht="20.25" x14ac:dyDescent="0.25">
      <c r="A2074" s="46"/>
      <c r="B2074" s="46"/>
      <c r="C2074" s="46"/>
      <c r="D2074" s="46"/>
      <c r="E2074" s="46"/>
      <c r="F2074" s="46"/>
      <c r="G2074" s="46"/>
      <c r="H2074" s="46"/>
      <c r="J2074" s="16"/>
      <c r="K2074" s="16"/>
      <c r="L2074" s="16"/>
      <c r="M2074" s="11" t="str">
        <f t="shared" si="99"/>
        <v>AWAITING INPUT</v>
      </c>
      <c r="O2074" s="15"/>
      <c r="P2074" s="13" t="str">
        <f t="shared" si="101"/>
        <v>←</v>
      </c>
      <c r="Q2074" s="7" t="str" cm="1">
        <f t="array" ref="Q2074">_xlfn.IFS(M2074="ACTIVE","",M2074="LEAVER","ENTER DOL",M2074="LEAVER @ 31/03","ENTER DOL",M2074="OPT OUT","ENTER OPT OUT DATE",M2074="CAREER BREAK","ENTER START DATE OF CAREER BREAK",M2074="DEATH IN SERVICE","ENTER DATE OF DEATH",M2074="SWITCH TO PARTNERSHIP","ENTER SWITCH DATE",M2074="SWITCH TO ALPHA","ENTER SWITCH DATE",M2074="NEW JOINER","ENTER EMPLOYMENT START DATE",M2074="OPT IN","ENTER OPT IN DATE",M2074="NEW JOINER / LEAVER","ENTER START DATE AND DOL",M2074="NEW JOINER / OPT OUT","ENTER START DATE AND DATE OF OPT OUT",M2074="NEW JOINER / PARTNERSHIP","ENTER START DATE AND DATE OF SWITCH TO PARTNERSHIP",M2074="LEAVER FROM CAREER BREAK","ENTER DOL",M2074="LEAVER FROM OPT OUT","ENTER DOL",M2074="LEAVER FROM PARTNERSHIP","ENTER DOL",M2074="RETURN FROM CAREER BREAK","ENTER RETURN BACK DATE",M2074="INVALID COMBINATION","REVIEW INPUT",M2074="AWAITING INPUT","AWAITING INPUT",M2074="CONTINUOUS OPT OUT","",M2074="CONTINUOUS CAREER BREAK","",M2074="CONTINUOUS PARTNERSHIP","")</f>
        <v>AWAITING INPUT</v>
      </c>
      <c r="S2074" s="11" t="str">
        <f t="shared" si="100"/>
        <v/>
      </c>
    </row>
    <row r="2075" spans="1:19" ht="20.25" x14ac:dyDescent="0.25">
      <c r="A2075" s="46"/>
      <c r="B2075" s="46"/>
      <c r="C2075" s="46"/>
      <c r="D2075" s="46"/>
      <c r="E2075" s="46"/>
      <c r="F2075" s="46"/>
      <c r="G2075" s="46"/>
      <c r="H2075" s="46"/>
      <c r="J2075" s="16"/>
      <c r="K2075" s="16"/>
      <c r="L2075" s="16"/>
      <c r="M2075" s="11" t="str">
        <f t="shared" si="99"/>
        <v>AWAITING INPUT</v>
      </c>
      <c r="O2075" s="15"/>
      <c r="P2075" s="13" t="str">
        <f t="shared" si="101"/>
        <v>←</v>
      </c>
      <c r="Q2075" s="7" t="str" cm="1">
        <f t="array" ref="Q2075">_xlfn.IFS(M2075="ACTIVE","",M2075="LEAVER","ENTER DOL",M2075="LEAVER @ 31/03","ENTER DOL",M2075="OPT OUT","ENTER OPT OUT DATE",M2075="CAREER BREAK","ENTER START DATE OF CAREER BREAK",M2075="DEATH IN SERVICE","ENTER DATE OF DEATH",M2075="SWITCH TO PARTNERSHIP","ENTER SWITCH DATE",M2075="SWITCH TO ALPHA","ENTER SWITCH DATE",M2075="NEW JOINER","ENTER EMPLOYMENT START DATE",M2075="OPT IN","ENTER OPT IN DATE",M2075="NEW JOINER / LEAVER","ENTER START DATE AND DOL",M2075="NEW JOINER / OPT OUT","ENTER START DATE AND DATE OF OPT OUT",M2075="NEW JOINER / PARTNERSHIP","ENTER START DATE AND DATE OF SWITCH TO PARTNERSHIP",M2075="LEAVER FROM CAREER BREAK","ENTER DOL",M2075="LEAVER FROM OPT OUT","ENTER DOL",M2075="LEAVER FROM PARTNERSHIP","ENTER DOL",M2075="RETURN FROM CAREER BREAK","ENTER RETURN BACK DATE",M2075="INVALID COMBINATION","REVIEW INPUT",M2075="AWAITING INPUT","AWAITING INPUT",M2075="CONTINUOUS OPT OUT","",M2075="CONTINUOUS CAREER BREAK","",M2075="CONTINUOUS PARTNERSHIP","")</f>
        <v>AWAITING INPUT</v>
      </c>
      <c r="S2075" s="11" t="str">
        <f t="shared" si="100"/>
        <v/>
      </c>
    </row>
    <row r="2076" spans="1:19" ht="20.25" x14ac:dyDescent="0.25">
      <c r="A2076" s="46"/>
      <c r="B2076" s="46"/>
      <c r="C2076" s="46"/>
      <c r="D2076" s="46"/>
      <c r="E2076" s="46"/>
      <c r="F2076" s="46"/>
      <c r="G2076" s="46"/>
      <c r="H2076" s="46"/>
      <c r="J2076" s="16"/>
      <c r="K2076" s="16"/>
      <c r="L2076" s="16"/>
      <c r="M2076" s="11" t="str">
        <f t="shared" si="99"/>
        <v>AWAITING INPUT</v>
      </c>
      <c r="O2076" s="15"/>
      <c r="P2076" s="13" t="str">
        <f t="shared" si="101"/>
        <v>←</v>
      </c>
      <c r="Q2076" s="7" t="str" cm="1">
        <f t="array" ref="Q2076">_xlfn.IFS(M2076="ACTIVE","",M2076="LEAVER","ENTER DOL",M2076="LEAVER @ 31/03","ENTER DOL",M2076="OPT OUT","ENTER OPT OUT DATE",M2076="CAREER BREAK","ENTER START DATE OF CAREER BREAK",M2076="DEATH IN SERVICE","ENTER DATE OF DEATH",M2076="SWITCH TO PARTNERSHIP","ENTER SWITCH DATE",M2076="SWITCH TO ALPHA","ENTER SWITCH DATE",M2076="NEW JOINER","ENTER EMPLOYMENT START DATE",M2076="OPT IN","ENTER OPT IN DATE",M2076="NEW JOINER / LEAVER","ENTER START DATE AND DOL",M2076="NEW JOINER / OPT OUT","ENTER START DATE AND DATE OF OPT OUT",M2076="NEW JOINER / PARTNERSHIP","ENTER START DATE AND DATE OF SWITCH TO PARTNERSHIP",M2076="LEAVER FROM CAREER BREAK","ENTER DOL",M2076="LEAVER FROM OPT OUT","ENTER DOL",M2076="LEAVER FROM PARTNERSHIP","ENTER DOL",M2076="RETURN FROM CAREER BREAK","ENTER RETURN BACK DATE",M2076="INVALID COMBINATION","REVIEW INPUT",M2076="AWAITING INPUT","AWAITING INPUT",M2076="CONTINUOUS OPT OUT","",M2076="CONTINUOUS CAREER BREAK","",M2076="CONTINUOUS PARTNERSHIP","")</f>
        <v>AWAITING INPUT</v>
      </c>
      <c r="S2076" s="11" t="str">
        <f t="shared" si="100"/>
        <v/>
      </c>
    </row>
    <row r="2077" spans="1:19" ht="20.25" x14ac:dyDescent="0.25">
      <c r="A2077" s="46"/>
      <c r="B2077" s="46"/>
      <c r="C2077" s="46"/>
      <c r="D2077" s="46"/>
      <c r="E2077" s="46"/>
      <c r="F2077" s="46"/>
      <c r="G2077" s="46"/>
      <c r="H2077" s="46"/>
      <c r="J2077" s="16"/>
      <c r="K2077" s="16"/>
      <c r="L2077" s="16"/>
      <c r="M2077" s="11" t="str">
        <f t="shared" si="99"/>
        <v>AWAITING INPUT</v>
      </c>
      <c r="O2077" s="15"/>
      <c r="P2077" s="13" t="str">
        <f t="shared" si="101"/>
        <v>←</v>
      </c>
      <c r="Q2077" s="7" t="str" cm="1">
        <f t="array" ref="Q2077">_xlfn.IFS(M2077="ACTIVE","",M2077="LEAVER","ENTER DOL",M2077="LEAVER @ 31/03","ENTER DOL",M2077="OPT OUT","ENTER OPT OUT DATE",M2077="CAREER BREAK","ENTER START DATE OF CAREER BREAK",M2077="DEATH IN SERVICE","ENTER DATE OF DEATH",M2077="SWITCH TO PARTNERSHIP","ENTER SWITCH DATE",M2077="SWITCH TO ALPHA","ENTER SWITCH DATE",M2077="NEW JOINER","ENTER EMPLOYMENT START DATE",M2077="OPT IN","ENTER OPT IN DATE",M2077="NEW JOINER / LEAVER","ENTER START DATE AND DOL",M2077="NEW JOINER / OPT OUT","ENTER START DATE AND DATE OF OPT OUT",M2077="NEW JOINER / PARTNERSHIP","ENTER START DATE AND DATE OF SWITCH TO PARTNERSHIP",M2077="LEAVER FROM CAREER BREAK","ENTER DOL",M2077="LEAVER FROM OPT OUT","ENTER DOL",M2077="LEAVER FROM PARTNERSHIP","ENTER DOL",M2077="RETURN FROM CAREER BREAK","ENTER RETURN BACK DATE",M2077="INVALID COMBINATION","REVIEW INPUT",M2077="AWAITING INPUT","AWAITING INPUT",M2077="CONTINUOUS OPT OUT","",M2077="CONTINUOUS CAREER BREAK","",M2077="CONTINUOUS PARTNERSHIP","")</f>
        <v>AWAITING INPUT</v>
      </c>
      <c r="S2077" s="11" t="str">
        <f t="shared" si="100"/>
        <v/>
      </c>
    </row>
    <row r="2078" spans="1:19" ht="20.25" x14ac:dyDescent="0.25">
      <c r="A2078" s="46"/>
      <c r="B2078" s="46"/>
      <c r="C2078" s="46"/>
      <c r="D2078" s="46"/>
      <c r="E2078" s="46"/>
      <c r="F2078" s="46"/>
      <c r="G2078" s="46"/>
      <c r="H2078" s="46"/>
      <c r="J2078" s="16"/>
      <c r="K2078" s="16"/>
      <c r="L2078" s="16"/>
      <c r="M2078" s="11" t="str">
        <f t="shared" si="99"/>
        <v>AWAITING INPUT</v>
      </c>
      <c r="O2078" s="15"/>
      <c r="P2078" s="13" t="str">
        <f t="shared" si="101"/>
        <v>←</v>
      </c>
      <c r="Q2078" s="7" t="str" cm="1">
        <f t="array" ref="Q2078">_xlfn.IFS(M2078="ACTIVE","",M2078="LEAVER","ENTER DOL",M2078="LEAVER @ 31/03","ENTER DOL",M2078="OPT OUT","ENTER OPT OUT DATE",M2078="CAREER BREAK","ENTER START DATE OF CAREER BREAK",M2078="DEATH IN SERVICE","ENTER DATE OF DEATH",M2078="SWITCH TO PARTNERSHIP","ENTER SWITCH DATE",M2078="SWITCH TO ALPHA","ENTER SWITCH DATE",M2078="NEW JOINER","ENTER EMPLOYMENT START DATE",M2078="OPT IN","ENTER OPT IN DATE",M2078="NEW JOINER / LEAVER","ENTER START DATE AND DOL",M2078="NEW JOINER / OPT OUT","ENTER START DATE AND DATE OF OPT OUT",M2078="NEW JOINER / PARTNERSHIP","ENTER START DATE AND DATE OF SWITCH TO PARTNERSHIP",M2078="LEAVER FROM CAREER BREAK","ENTER DOL",M2078="LEAVER FROM OPT OUT","ENTER DOL",M2078="LEAVER FROM PARTNERSHIP","ENTER DOL",M2078="RETURN FROM CAREER BREAK","ENTER RETURN BACK DATE",M2078="INVALID COMBINATION","REVIEW INPUT",M2078="AWAITING INPUT","AWAITING INPUT",M2078="CONTINUOUS OPT OUT","",M2078="CONTINUOUS CAREER BREAK","",M2078="CONTINUOUS PARTNERSHIP","")</f>
        <v>AWAITING INPUT</v>
      </c>
      <c r="S2078" s="11" t="str">
        <f t="shared" si="100"/>
        <v/>
      </c>
    </row>
    <row r="2079" spans="1:19" ht="20.25" x14ac:dyDescent="0.25">
      <c r="A2079" s="46"/>
      <c r="B2079" s="46"/>
      <c r="C2079" s="46"/>
      <c r="D2079" s="46"/>
      <c r="E2079" s="46"/>
      <c r="F2079" s="46"/>
      <c r="G2079" s="46"/>
      <c r="H2079" s="46"/>
      <c r="J2079" s="16"/>
      <c r="K2079" s="16"/>
      <c r="L2079" s="16"/>
      <c r="M2079" s="11" t="str">
        <f t="shared" si="99"/>
        <v>AWAITING INPUT</v>
      </c>
      <c r="O2079" s="15"/>
      <c r="P2079" s="13" t="str">
        <f t="shared" si="101"/>
        <v>←</v>
      </c>
      <c r="Q2079" s="7" t="str" cm="1">
        <f t="array" ref="Q2079">_xlfn.IFS(M2079="ACTIVE","",M2079="LEAVER","ENTER DOL",M2079="LEAVER @ 31/03","ENTER DOL",M2079="OPT OUT","ENTER OPT OUT DATE",M2079="CAREER BREAK","ENTER START DATE OF CAREER BREAK",M2079="DEATH IN SERVICE","ENTER DATE OF DEATH",M2079="SWITCH TO PARTNERSHIP","ENTER SWITCH DATE",M2079="SWITCH TO ALPHA","ENTER SWITCH DATE",M2079="NEW JOINER","ENTER EMPLOYMENT START DATE",M2079="OPT IN","ENTER OPT IN DATE",M2079="NEW JOINER / LEAVER","ENTER START DATE AND DOL",M2079="NEW JOINER / OPT OUT","ENTER START DATE AND DATE OF OPT OUT",M2079="NEW JOINER / PARTNERSHIP","ENTER START DATE AND DATE OF SWITCH TO PARTNERSHIP",M2079="LEAVER FROM CAREER BREAK","ENTER DOL",M2079="LEAVER FROM OPT OUT","ENTER DOL",M2079="LEAVER FROM PARTNERSHIP","ENTER DOL",M2079="RETURN FROM CAREER BREAK","ENTER RETURN BACK DATE",M2079="INVALID COMBINATION","REVIEW INPUT",M2079="AWAITING INPUT","AWAITING INPUT",M2079="CONTINUOUS OPT OUT","",M2079="CONTINUOUS CAREER BREAK","",M2079="CONTINUOUS PARTNERSHIP","")</f>
        <v>AWAITING INPUT</v>
      </c>
      <c r="S2079" s="11" t="str">
        <f t="shared" si="100"/>
        <v/>
      </c>
    </row>
    <row r="2080" spans="1:19" ht="20.25" x14ac:dyDescent="0.25">
      <c r="A2080" s="46"/>
      <c r="B2080" s="46"/>
      <c r="C2080" s="46"/>
      <c r="D2080" s="46"/>
      <c r="E2080" s="46"/>
      <c r="F2080" s="46"/>
      <c r="G2080" s="46"/>
      <c r="H2080" s="46"/>
      <c r="J2080" s="16"/>
      <c r="K2080" s="16"/>
      <c r="L2080" s="16"/>
      <c r="M2080" s="11" t="str">
        <f t="shared" si="99"/>
        <v>AWAITING INPUT</v>
      </c>
      <c r="O2080" s="15"/>
      <c r="P2080" s="13" t="str">
        <f t="shared" si="101"/>
        <v>←</v>
      </c>
      <c r="Q2080" s="7" t="str" cm="1">
        <f t="array" ref="Q2080">_xlfn.IFS(M2080="ACTIVE","",M2080="LEAVER","ENTER DOL",M2080="LEAVER @ 31/03","ENTER DOL",M2080="OPT OUT","ENTER OPT OUT DATE",M2080="CAREER BREAK","ENTER START DATE OF CAREER BREAK",M2080="DEATH IN SERVICE","ENTER DATE OF DEATH",M2080="SWITCH TO PARTNERSHIP","ENTER SWITCH DATE",M2080="SWITCH TO ALPHA","ENTER SWITCH DATE",M2080="NEW JOINER","ENTER EMPLOYMENT START DATE",M2080="OPT IN","ENTER OPT IN DATE",M2080="NEW JOINER / LEAVER","ENTER START DATE AND DOL",M2080="NEW JOINER / OPT OUT","ENTER START DATE AND DATE OF OPT OUT",M2080="NEW JOINER / PARTNERSHIP","ENTER START DATE AND DATE OF SWITCH TO PARTNERSHIP",M2080="LEAVER FROM CAREER BREAK","ENTER DOL",M2080="LEAVER FROM OPT OUT","ENTER DOL",M2080="LEAVER FROM PARTNERSHIP","ENTER DOL",M2080="RETURN FROM CAREER BREAK","ENTER RETURN BACK DATE",M2080="INVALID COMBINATION","REVIEW INPUT",M2080="AWAITING INPUT","AWAITING INPUT",M2080="CONTINUOUS OPT OUT","",M2080="CONTINUOUS CAREER BREAK","",M2080="CONTINUOUS PARTNERSHIP","")</f>
        <v>AWAITING INPUT</v>
      </c>
      <c r="S2080" s="11" t="str">
        <f t="shared" si="100"/>
        <v/>
      </c>
    </row>
    <row r="2081" spans="1:19" ht="20.25" x14ac:dyDescent="0.25">
      <c r="A2081" s="46"/>
      <c r="B2081" s="46"/>
      <c r="C2081" s="46"/>
      <c r="D2081" s="46"/>
      <c r="E2081" s="46"/>
      <c r="F2081" s="46"/>
      <c r="G2081" s="46"/>
      <c r="H2081" s="46"/>
      <c r="J2081" s="16"/>
      <c r="K2081" s="16"/>
      <c r="L2081" s="16"/>
      <c r="M2081" s="11" t="str">
        <f t="shared" si="99"/>
        <v>AWAITING INPUT</v>
      </c>
      <c r="O2081" s="15"/>
      <c r="P2081" s="13" t="str">
        <f t="shared" si="101"/>
        <v>←</v>
      </c>
      <c r="Q2081" s="7" t="str" cm="1">
        <f t="array" ref="Q2081">_xlfn.IFS(M2081="ACTIVE","",M2081="LEAVER","ENTER DOL",M2081="LEAVER @ 31/03","ENTER DOL",M2081="OPT OUT","ENTER OPT OUT DATE",M2081="CAREER BREAK","ENTER START DATE OF CAREER BREAK",M2081="DEATH IN SERVICE","ENTER DATE OF DEATH",M2081="SWITCH TO PARTNERSHIP","ENTER SWITCH DATE",M2081="SWITCH TO ALPHA","ENTER SWITCH DATE",M2081="NEW JOINER","ENTER EMPLOYMENT START DATE",M2081="OPT IN","ENTER OPT IN DATE",M2081="NEW JOINER / LEAVER","ENTER START DATE AND DOL",M2081="NEW JOINER / OPT OUT","ENTER START DATE AND DATE OF OPT OUT",M2081="NEW JOINER / PARTNERSHIP","ENTER START DATE AND DATE OF SWITCH TO PARTNERSHIP",M2081="LEAVER FROM CAREER BREAK","ENTER DOL",M2081="LEAVER FROM OPT OUT","ENTER DOL",M2081="LEAVER FROM PARTNERSHIP","ENTER DOL",M2081="RETURN FROM CAREER BREAK","ENTER RETURN BACK DATE",M2081="INVALID COMBINATION","REVIEW INPUT",M2081="AWAITING INPUT","AWAITING INPUT",M2081="CONTINUOUS OPT OUT","",M2081="CONTINUOUS CAREER BREAK","",M2081="CONTINUOUS PARTNERSHIP","")</f>
        <v>AWAITING INPUT</v>
      </c>
      <c r="S2081" s="11" t="str">
        <f t="shared" si="100"/>
        <v/>
      </c>
    </row>
    <row r="2082" spans="1:19" ht="20.25" x14ac:dyDescent="0.25">
      <c r="A2082" s="46"/>
      <c r="B2082" s="46"/>
      <c r="C2082" s="46"/>
      <c r="D2082" s="46"/>
      <c r="E2082" s="46"/>
      <c r="F2082" s="46"/>
      <c r="G2082" s="46"/>
      <c r="H2082" s="46"/>
      <c r="J2082" s="16"/>
      <c r="K2082" s="16"/>
      <c r="L2082" s="16"/>
      <c r="M2082" s="11" t="str">
        <f t="shared" si="99"/>
        <v>AWAITING INPUT</v>
      </c>
      <c r="O2082" s="15"/>
      <c r="P2082" s="13" t="str">
        <f t="shared" si="101"/>
        <v>←</v>
      </c>
      <c r="Q2082" s="7" t="str" cm="1">
        <f t="array" ref="Q2082">_xlfn.IFS(M2082="ACTIVE","",M2082="LEAVER","ENTER DOL",M2082="LEAVER @ 31/03","ENTER DOL",M2082="OPT OUT","ENTER OPT OUT DATE",M2082="CAREER BREAK","ENTER START DATE OF CAREER BREAK",M2082="DEATH IN SERVICE","ENTER DATE OF DEATH",M2082="SWITCH TO PARTNERSHIP","ENTER SWITCH DATE",M2082="SWITCH TO ALPHA","ENTER SWITCH DATE",M2082="NEW JOINER","ENTER EMPLOYMENT START DATE",M2082="OPT IN","ENTER OPT IN DATE",M2082="NEW JOINER / LEAVER","ENTER START DATE AND DOL",M2082="NEW JOINER / OPT OUT","ENTER START DATE AND DATE OF OPT OUT",M2082="NEW JOINER / PARTNERSHIP","ENTER START DATE AND DATE OF SWITCH TO PARTNERSHIP",M2082="LEAVER FROM CAREER BREAK","ENTER DOL",M2082="LEAVER FROM OPT OUT","ENTER DOL",M2082="LEAVER FROM PARTNERSHIP","ENTER DOL",M2082="RETURN FROM CAREER BREAK","ENTER RETURN BACK DATE",M2082="INVALID COMBINATION","REVIEW INPUT",M2082="AWAITING INPUT","AWAITING INPUT",M2082="CONTINUOUS OPT OUT","",M2082="CONTINUOUS CAREER BREAK","",M2082="CONTINUOUS PARTNERSHIP","")</f>
        <v>AWAITING INPUT</v>
      </c>
      <c r="S2082" s="11" t="str">
        <f t="shared" si="100"/>
        <v/>
      </c>
    </row>
    <row r="2083" spans="1:19" ht="20.25" x14ac:dyDescent="0.25">
      <c r="A2083" s="46"/>
      <c r="B2083" s="46"/>
      <c r="C2083" s="46"/>
      <c r="D2083" s="46"/>
      <c r="E2083" s="46"/>
      <c r="F2083" s="46"/>
      <c r="G2083" s="46"/>
      <c r="H2083" s="46"/>
      <c r="J2083" s="16"/>
      <c r="K2083" s="16"/>
      <c r="L2083" s="16"/>
      <c r="M2083" s="11" t="str">
        <f t="shared" si="99"/>
        <v>AWAITING INPUT</v>
      </c>
      <c r="O2083" s="15"/>
      <c r="P2083" s="13" t="str">
        <f t="shared" si="101"/>
        <v>←</v>
      </c>
      <c r="Q2083" s="7" t="str" cm="1">
        <f t="array" ref="Q2083">_xlfn.IFS(M2083="ACTIVE","",M2083="LEAVER","ENTER DOL",M2083="LEAVER @ 31/03","ENTER DOL",M2083="OPT OUT","ENTER OPT OUT DATE",M2083="CAREER BREAK","ENTER START DATE OF CAREER BREAK",M2083="DEATH IN SERVICE","ENTER DATE OF DEATH",M2083="SWITCH TO PARTNERSHIP","ENTER SWITCH DATE",M2083="SWITCH TO ALPHA","ENTER SWITCH DATE",M2083="NEW JOINER","ENTER EMPLOYMENT START DATE",M2083="OPT IN","ENTER OPT IN DATE",M2083="NEW JOINER / LEAVER","ENTER START DATE AND DOL",M2083="NEW JOINER / OPT OUT","ENTER START DATE AND DATE OF OPT OUT",M2083="NEW JOINER / PARTNERSHIP","ENTER START DATE AND DATE OF SWITCH TO PARTNERSHIP",M2083="LEAVER FROM CAREER BREAK","ENTER DOL",M2083="LEAVER FROM OPT OUT","ENTER DOL",M2083="LEAVER FROM PARTNERSHIP","ENTER DOL",M2083="RETURN FROM CAREER BREAK","ENTER RETURN BACK DATE",M2083="INVALID COMBINATION","REVIEW INPUT",M2083="AWAITING INPUT","AWAITING INPUT",M2083="CONTINUOUS OPT OUT","",M2083="CONTINUOUS CAREER BREAK","",M2083="CONTINUOUS PARTNERSHIP","")</f>
        <v>AWAITING INPUT</v>
      </c>
      <c r="S2083" s="11" t="str">
        <f t="shared" si="100"/>
        <v/>
      </c>
    </row>
    <row r="2084" spans="1:19" ht="20.25" x14ac:dyDescent="0.25">
      <c r="A2084" s="46"/>
      <c r="B2084" s="46"/>
      <c r="C2084" s="46"/>
      <c r="D2084" s="46"/>
      <c r="E2084" s="46"/>
      <c r="F2084" s="46"/>
      <c r="G2084" s="46"/>
      <c r="H2084" s="46"/>
      <c r="J2084" s="16"/>
      <c r="K2084" s="16"/>
      <c r="L2084" s="16"/>
      <c r="M2084" s="11" t="str">
        <f t="shared" si="99"/>
        <v>AWAITING INPUT</v>
      </c>
      <c r="O2084" s="15"/>
      <c r="P2084" s="13" t="str">
        <f t="shared" si="101"/>
        <v>←</v>
      </c>
      <c r="Q2084" s="7" t="str" cm="1">
        <f t="array" ref="Q2084">_xlfn.IFS(M2084="ACTIVE","",M2084="LEAVER","ENTER DOL",M2084="LEAVER @ 31/03","ENTER DOL",M2084="OPT OUT","ENTER OPT OUT DATE",M2084="CAREER BREAK","ENTER START DATE OF CAREER BREAK",M2084="DEATH IN SERVICE","ENTER DATE OF DEATH",M2084="SWITCH TO PARTNERSHIP","ENTER SWITCH DATE",M2084="SWITCH TO ALPHA","ENTER SWITCH DATE",M2084="NEW JOINER","ENTER EMPLOYMENT START DATE",M2084="OPT IN","ENTER OPT IN DATE",M2084="NEW JOINER / LEAVER","ENTER START DATE AND DOL",M2084="NEW JOINER / OPT OUT","ENTER START DATE AND DATE OF OPT OUT",M2084="NEW JOINER / PARTNERSHIP","ENTER START DATE AND DATE OF SWITCH TO PARTNERSHIP",M2084="LEAVER FROM CAREER BREAK","ENTER DOL",M2084="LEAVER FROM OPT OUT","ENTER DOL",M2084="LEAVER FROM PARTNERSHIP","ENTER DOL",M2084="RETURN FROM CAREER BREAK","ENTER RETURN BACK DATE",M2084="INVALID COMBINATION","REVIEW INPUT",M2084="AWAITING INPUT","AWAITING INPUT",M2084="CONTINUOUS OPT OUT","",M2084="CONTINUOUS CAREER BREAK","",M2084="CONTINUOUS PARTNERSHIP","")</f>
        <v>AWAITING INPUT</v>
      </c>
      <c r="S2084" s="11" t="str">
        <f t="shared" si="100"/>
        <v/>
      </c>
    </row>
    <row r="2085" spans="1:19" ht="20.25" x14ac:dyDescent="0.25">
      <c r="A2085" s="46"/>
      <c r="B2085" s="46"/>
      <c r="C2085" s="46"/>
      <c r="D2085" s="46"/>
      <c r="E2085" s="46"/>
      <c r="F2085" s="46"/>
      <c r="G2085" s="46"/>
      <c r="H2085" s="46"/>
      <c r="J2085" s="16"/>
      <c r="K2085" s="16"/>
      <c r="L2085" s="16"/>
      <c r="M2085" s="11" t="str">
        <f t="shared" si="99"/>
        <v>AWAITING INPUT</v>
      </c>
      <c r="O2085" s="15"/>
      <c r="P2085" s="13" t="str">
        <f t="shared" si="101"/>
        <v>←</v>
      </c>
      <c r="Q2085" s="7" t="str" cm="1">
        <f t="array" ref="Q2085">_xlfn.IFS(M2085="ACTIVE","",M2085="LEAVER","ENTER DOL",M2085="LEAVER @ 31/03","ENTER DOL",M2085="OPT OUT","ENTER OPT OUT DATE",M2085="CAREER BREAK","ENTER START DATE OF CAREER BREAK",M2085="DEATH IN SERVICE","ENTER DATE OF DEATH",M2085="SWITCH TO PARTNERSHIP","ENTER SWITCH DATE",M2085="SWITCH TO ALPHA","ENTER SWITCH DATE",M2085="NEW JOINER","ENTER EMPLOYMENT START DATE",M2085="OPT IN","ENTER OPT IN DATE",M2085="NEW JOINER / LEAVER","ENTER START DATE AND DOL",M2085="NEW JOINER / OPT OUT","ENTER START DATE AND DATE OF OPT OUT",M2085="NEW JOINER / PARTNERSHIP","ENTER START DATE AND DATE OF SWITCH TO PARTNERSHIP",M2085="LEAVER FROM CAREER BREAK","ENTER DOL",M2085="LEAVER FROM OPT OUT","ENTER DOL",M2085="LEAVER FROM PARTNERSHIP","ENTER DOL",M2085="RETURN FROM CAREER BREAK","ENTER RETURN BACK DATE",M2085="INVALID COMBINATION","REVIEW INPUT",M2085="AWAITING INPUT","AWAITING INPUT",M2085="CONTINUOUS OPT OUT","",M2085="CONTINUOUS CAREER BREAK","",M2085="CONTINUOUS PARTNERSHIP","")</f>
        <v>AWAITING INPUT</v>
      </c>
      <c r="S2085" s="11" t="str">
        <f t="shared" si="100"/>
        <v/>
      </c>
    </row>
    <row r="2086" spans="1:19" ht="20.25" x14ac:dyDescent="0.25">
      <c r="A2086" s="46"/>
      <c r="B2086" s="46"/>
      <c r="C2086" s="46"/>
      <c r="D2086" s="46"/>
      <c r="E2086" s="46"/>
      <c r="F2086" s="46"/>
      <c r="G2086" s="46"/>
      <c r="H2086" s="46"/>
      <c r="J2086" s="16"/>
      <c r="K2086" s="16"/>
      <c r="L2086" s="16"/>
      <c r="M2086" s="11" t="str">
        <f t="shared" si="99"/>
        <v>AWAITING INPUT</v>
      </c>
      <c r="O2086" s="15"/>
      <c r="P2086" s="13" t="str">
        <f t="shared" si="101"/>
        <v>←</v>
      </c>
      <c r="Q2086" s="7" t="str" cm="1">
        <f t="array" ref="Q2086">_xlfn.IFS(M2086="ACTIVE","",M2086="LEAVER","ENTER DOL",M2086="LEAVER @ 31/03","ENTER DOL",M2086="OPT OUT","ENTER OPT OUT DATE",M2086="CAREER BREAK","ENTER START DATE OF CAREER BREAK",M2086="DEATH IN SERVICE","ENTER DATE OF DEATH",M2086="SWITCH TO PARTNERSHIP","ENTER SWITCH DATE",M2086="SWITCH TO ALPHA","ENTER SWITCH DATE",M2086="NEW JOINER","ENTER EMPLOYMENT START DATE",M2086="OPT IN","ENTER OPT IN DATE",M2086="NEW JOINER / LEAVER","ENTER START DATE AND DOL",M2086="NEW JOINER / OPT OUT","ENTER START DATE AND DATE OF OPT OUT",M2086="NEW JOINER / PARTNERSHIP","ENTER START DATE AND DATE OF SWITCH TO PARTNERSHIP",M2086="LEAVER FROM CAREER BREAK","ENTER DOL",M2086="LEAVER FROM OPT OUT","ENTER DOL",M2086="LEAVER FROM PARTNERSHIP","ENTER DOL",M2086="RETURN FROM CAREER BREAK","ENTER RETURN BACK DATE",M2086="INVALID COMBINATION","REVIEW INPUT",M2086="AWAITING INPUT","AWAITING INPUT",M2086="CONTINUOUS OPT OUT","",M2086="CONTINUOUS CAREER BREAK","",M2086="CONTINUOUS PARTNERSHIP","")</f>
        <v>AWAITING INPUT</v>
      </c>
      <c r="S2086" s="11" t="str">
        <f t="shared" si="100"/>
        <v/>
      </c>
    </row>
    <row r="2087" spans="1:19" ht="20.25" x14ac:dyDescent="0.25">
      <c r="A2087" s="46"/>
      <c r="B2087" s="46"/>
      <c r="C2087" s="46"/>
      <c r="D2087" s="46"/>
      <c r="E2087" s="46"/>
      <c r="F2087" s="46"/>
      <c r="G2087" s="46"/>
      <c r="H2087" s="46"/>
      <c r="J2087" s="16"/>
      <c r="K2087" s="16"/>
      <c r="L2087" s="16"/>
      <c r="M2087" s="11" t="str">
        <f t="shared" si="99"/>
        <v>AWAITING INPUT</v>
      </c>
      <c r="O2087" s="15"/>
      <c r="P2087" s="13" t="str">
        <f t="shared" si="101"/>
        <v>←</v>
      </c>
      <c r="Q2087" s="7" t="str" cm="1">
        <f t="array" ref="Q2087">_xlfn.IFS(M2087="ACTIVE","",M2087="LEAVER","ENTER DOL",M2087="LEAVER @ 31/03","ENTER DOL",M2087="OPT OUT","ENTER OPT OUT DATE",M2087="CAREER BREAK","ENTER START DATE OF CAREER BREAK",M2087="DEATH IN SERVICE","ENTER DATE OF DEATH",M2087="SWITCH TO PARTNERSHIP","ENTER SWITCH DATE",M2087="SWITCH TO ALPHA","ENTER SWITCH DATE",M2087="NEW JOINER","ENTER EMPLOYMENT START DATE",M2087="OPT IN","ENTER OPT IN DATE",M2087="NEW JOINER / LEAVER","ENTER START DATE AND DOL",M2087="NEW JOINER / OPT OUT","ENTER START DATE AND DATE OF OPT OUT",M2087="NEW JOINER / PARTNERSHIP","ENTER START DATE AND DATE OF SWITCH TO PARTNERSHIP",M2087="LEAVER FROM CAREER BREAK","ENTER DOL",M2087="LEAVER FROM OPT OUT","ENTER DOL",M2087="LEAVER FROM PARTNERSHIP","ENTER DOL",M2087="RETURN FROM CAREER BREAK","ENTER RETURN BACK DATE",M2087="INVALID COMBINATION","REVIEW INPUT",M2087="AWAITING INPUT","AWAITING INPUT",M2087="CONTINUOUS OPT OUT","",M2087="CONTINUOUS CAREER BREAK","",M2087="CONTINUOUS PARTNERSHIP","")</f>
        <v>AWAITING INPUT</v>
      </c>
      <c r="S2087" s="11" t="str">
        <f t="shared" si="100"/>
        <v/>
      </c>
    </row>
    <row r="2088" spans="1:19" ht="20.25" x14ac:dyDescent="0.25">
      <c r="A2088" s="46"/>
      <c r="B2088" s="46"/>
      <c r="C2088" s="46"/>
      <c r="D2088" s="46"/>
      <c r="E2088" s="46"/>
      <c r="F2088" s="46"/>
      <c r="G2088" s="46"/>
      <c r="H2088" s="46"/>
      <c r="J2088" s="16"/>
      <c r="K2088" s="16"/>
      <c r="L2088" s="16"/>
      <c r="M2088" s="11" t="str">
        <f t="shared" si="99"/>
        <v>AWAITING INPUT</v>
      </c>
      <c r="O2088" s="15"/>
      <c r="P2088" s="13" t="str">
        <f t="shared" si="101"/>
        <v>←</v>
      </c>
      <c r="Q2088" s="7" t="str" cm="1">
        <f t="array" ref="Q2088">_xlfn.IFS(M2088="ACTIVE","",M2088="LEAVER","ENTER DOL",M2088="LEAVER @ 31/03","ENTER DOL",M2088="OPT OUT","ENTER OPT OUT DATE",M2088="CAREER BREAK","ENTER START DATE OF CAREER BREAK",M2088="DEATH IN SERVICE","ENTER DATE OF DEATH",M2088="SWITCH TO PARTNERSHIP","ENTER SWITCH DATE",M2088="SWITCH TO ALPHA","ENTER SWITCH DATE",M2088="NEW JOINER","ENTER EMPLOYMENT START DATE",M2088="OPT IN","ENTER OPT IN DATE",M2088="NEW JOINER / LEAVER","ENTER START DATE AND DOL",M2088="NEW JOINER / OPT OUT","ENTER START DATE AND DATE OF OPT OUT",M2088="NEW JOINER / PARTNERSHIP","ENTER START DATE AND DATE OF SWITCH TO PARTNERSHIP",M2088="LEAVER FROM CAREER BREAK","ENTER DOL",M2088="LEAVER FROM OPT OUT","ENTER DOL",M2088="LEAVER FROM PARTNERSHIP","ENTER DOL",M2088="RETURN FROM CAREER BREAK","ENTER RETURN BACK DATE",M2088="INVALID COMBINATION","REVIEW INPUT",M2088="AWAITING INPUT","AWAITING INPUT",M2088="CONTINUOUS OPT OUT","",M2088="CONTINUOUS CAREER BREAK","",M2088="CONTINUOUS PARTNERSHIP","")</f>
        <v>AWAITING INPUT</v>
      </c>
      <c r="S2088" s="11" t="str">
        <f t="shared" si="100"/>
        <v/>
      </c>
    </row>
    <row r="2089" spans="1:19" ht="20.25" x14ac:dyDescent="0.25">
      <c r="A2089" s="46"/>
      <c r="B2089" s="46"/>
      <c r="C2089" s="46"/>
      <c r="D2089" s="46"/>
      <c r="E2089" s="46"/>
      <c r="F2089" s="46"/>
      <c r="G2089" s="46"/>
      <c r="H2089" s="46"/>
      <c r="J2089" s="16"/>
      <c r="K2089" s="16"/>
      <c r="L2089" s="16"/>
      <c r="M2089" s="11" t="str">
        <f t="shared" si="99"/>
        <v>AWAITING INPUT</v>
      </c>
      <c r="O2089" s="15"/>
      <c r="P2089" s="13" t="str">
        <f t="shared" si="101"/>
        <v>←</v>
      </c>
      <c r="Q2089" s="7" t="str" cm="1">
        <f t="array" ref="Q2089">_xlfn.IFS(M2089="ACTIVE","",M2089="LEAVER","ENTER DOL",M2089="LEAVER @ 31/03","ENTER DOL",M2089="OPT OUT","ENTER OPT OUT DATE",M2089="CAREER BREAK","ENTER START DATE OF CAREER BREAK",M2089="DEATH IN SERVICE","ENTER DATE OF DEATH",M2089="SWITCH TO PARTNERSHIP","ENTER SWITCH DATE",M2089="SWITCH TO ALPHA","ENTER SWITCH DATE",M2089="NEW JOINER","ENTER EMPLOYMENT START DATE",M2089="OPT IN","ENTER OPT IN DATE",M2089="NEW JOINER / LEAVER","ENTER START DATE AND DOL",M2089="NEW JOINER / OPT OUT","ENTER START DATE AND DATE OF OPT OUT",M2089="NEW JOINER / PARTNERSHIP","ENTER START DATE AND DATE OF SWITCH TO PARTNERSHIP",M2089="LEAVER FROM CAREER BREAK","ENTER DOL",M2089="LEAVER FROM OPT OUT","ENTER DOL",M2089="LEAVER FROM PARTNERSHIP","ENTER DOL",M2089="RETURN FROM CAREER BREAK","ENTER RETURN BACK DATE",M2089="INVALID COMBINATION","REVIEW INPUT",M2089="AWAITING INPUT","AWAITING INPUT",M2089="CONTINUOUS OPT OUT","",M2089="CONTINUOUS CAREER BREAK","",M2089="CONTINUOUS PARTNERSHIP","")</f>
        <v>AWAITING INPUT</v>
      </c>
      <c r="S2089" s="11" t="str">
        <f t="shared" si="100"/>
        <v/>
      </c>
    </row>
    <row r="2090" spans="1:19" ht="20.25" x14ac:dyDescent="0.25">
      <c r="A2090" s="46"/>
      <c r="B2090" s="46"/>
      <c r="C2090" s="46"/>
      <c r="D2090" s="46"/>
      <c r="E2090" s="46"/>
      <c r="F2090" s="46"/>
      <c r="G2090" s="46"/>
      <c r="H2090" s="46"/>
      <c r="J2090" s="16"/>
      <c r="K2090" s="16"/>
      <c r="L2090" s="16"/>
      <c r="M2090" s="11" t="str">
        <f t="shared" si="99"/>
        <v>AWAITING INPUT</v>
      </c>
      <c r="O2090" s="15"/>
      <c r="P2090" s="13" t="str">
        <f t="shared" si="101"/>
        <v>←</v>
      </c>
      <c r="Q2090" s="7" t="str" cm="1">
        <f t="array" ref="Q2090">_xlfn.IFS(M2090="ACTIVE","",M2090="LEAVER","ENTER DOL",M2090="LEAVER @ 31/03","ENTER DOL",M2090="OPT OUT","ENTER OPT OUT DATE",M2090="CAREER BREAK","ENTER START DATE OF CAREER BREAK",M2090="DEATH IN SERVICE","ENTER DATE OF DEATH",M2090="SWITCH TO PARTNERSHIP","ENTER SWITCH DATE",M2090="SWITCH TO ALPHA","ENTER SWITCH DATE",M2090="NEW JOINER","ENTER EMPLOYMENT START DATE",M2090="OPT IN","ENTER OPT IN DATE",M2090="NEW JOINER / LEAVER","ENTER START DATE AND DOL",M2090="NEW JOINER / OPT OUT","ENTER START DATE AND DATE OF OPT OUT",M2090="NEW JOINER / PARTNERSHIP","ENTER START DATE AND DATE OF SWITCH TO PARTNERSHIP",M2090="LEAVER FROM CAREER BREAK","ENTER DOL",M2090="LEAVER FROM OPT OUT","ENTER DOL",M2090="LEAVER FROM PARTNERSHIP","ENTER DOL",M2090="RETURN FROM CAREER BREAK","ENTER RETURN BACK DATE",M2090="INVALID COMBINATION","REVIEW INPUT",M2090="AWAITING INPUT","AWAITING INPUT",M2090="CONTINUOUS OPT OUT","",M2090="CONTINUOUS CAREER BREAK","",M2090="CONTINUOUS PARTNERSHIP","")</f>
        <v>AWAITING INPUT</v>
      </c>
      <c r="S2090" s="11" t="str">
        <f t="shared" si="100"/>
        <v/>
      </c>
    </row>
    <row r="2091" spans="1:19" ht="20.25" x14ac:dyDescent="0.25">
      <c r="A2091" s="46"/>
      <c r="B2091" s="46"/>
      <c r="C2091" s="46"/>
      <c r="D2091" s="46"/>
      <c r="E2091" s="46"/>
      <c r="F2091" s="46"/>
      <c r="G2091" s="46"/>
      <c r="H2091" s="46"/>
      <c r="J2091" s="16"/>
      <c r="K2091" s="16"/>
      <c r="L2091" s="16"/>
      <c r="M2091" s="11" t="str">
        <f t="shared" si="99"/>
        <v>AWAITING INPUT</v>
      </c>
      <c r="O2091" s="15"/>
      <c r="P2091" s="13" t="str">
        <f t="shared" si="101"/>
        <v>←</v>
      </c>
      <c r="Q2091" s="7" t="str" cm="1">
        <f t="array" ref="Q2091">_xlfn.IFS(M2091="ACTIVE","",M2091="LEAVER","ENTER DOL",M2091="LEAVER @ 31/03","ENTER DOL",M2091="OPT OUT","ENTER OPT OUT DATE",M2091="CAREER BREAK","ENTER START DATE OF CAREER BREAK",M2091="DEATH IN SERVICE","ENTER DATE OF DEATH",M2091="SWITCH TO PARTNERSHIP","ENTER SWITCH DATE",M2091="SWITCH TO ALPHA","ENTER SWITCH DATE",M2091="NEW JOINER","ENTER EMPLOYMENT START DATE",M2091="OPT IN","ENTER OPT IN DATE",M2091="NEW JOINER / LEAVER","ENTER START DATE AND DOL",M2091="NEW JOINER / OPT OUT","ENTER START DATE AND DATE OF OPT OUT",M2091="NEW JOINER / PARTNERSHIP","ENTER START DATE AND DATE OF SWITCH TO PARTNERSHIP",M2091="LEAVER FROM CAREER BREAK","ENTER DOL",M2091="LEAVER FROM OPT OUT","ENTER DOL",M2091="LEAVER FROM PARTNERSHIP","ENTER DOL",M2091="RETURN FROM CAREER BREAK","ENTER RETURN BACK DATE",M2091="INVALID COMBINATION","REVIEW INPUT",M2091="AWAITING INPUT","AWAITING INPUT",M2091="CONTINUOUS OPT OUT","",M2091="CONTINUOUS CAREER BREAK","",M2091="CONTINUOUS PARTNERSHIP","")</f>
        <v>AWAITING INPUT</v>
      </c>
      <c r="S2091" s="11" t="str">
        <f t="shared" si="100"/>
        <v/>
      </c>
    </row>
    <row r="2092" spans="1:19" ht="20.25" x14ac:dyDescent="0.25">
      <c r="A2092" s="46"/>
      <c r="B2092" s="46"/>
      <c r="C2092" s="46"/>
      <c r="D2092" s="46"/>
      <c r="E2092" s="46"/>
      <c r="F2092" s="46"/>
      <c r="G2092" s="46"/>
      <c r="H2092" s="46"/>
      <c r="J2092" s="16"/>
      <c r="K2092" s="16"/>
      <c r="L2092" s="16"/>
      <c r="M2092" s="11" t="str">
        <f t="shared" si="99"/>
        <v>AWAITING INPUT</v>
      </c>
      <c r="O2092" s="15"/>
      <c r="P2092" s="13" t="str">
        <f t="shared" si="101"/>
        <v>←</v>
      </c>
      <c r="Q2092" s="7" t="str" cm="1">
        <f t="array" ref="Q2092">_xlfn.IFS(M2092="ACTIVE","",M2092="LEAVER","ENTER DOL",M2092="LEAVER @ 31/03","ENTER DOL",M2092="OPT OUT","ENTER OPT OUT DATE",M2092="CAREER BREAK","ENTER START DATE OF CAREER BREAK",M2092="DEATH IN SERVICE","ENTER DATE OF DEATH",M2092="SWITCH TO PARTNERSHIP","ENTER SWITCH DATE",M2092="SWITCH TO ALPHA","ENTER SWITCH DATE",M2092="NEW JOINER","ENTER EMPLOYMENT START DATE",M2092="OPT IN","ENTER OPT IN DATE",M2092="NEW JOINER / LEAVER","ENTER START DATE AND DOL",M2092="NEW JOINER / OPT OUT","ENTER START DATE AND DATE OF OPT OUT",M2092="NEW JOINER / PARTNERSHIP","ENTER START DATE AND DATE OF SWITCH TO PARTNERSHIP",M2092="LEAVER FROM CAREER BREAK","ENTER DOL",M2092="LEAVER FROM OPT OUT","ENTER DOL",M2092="LEAVER FROM PARTNERSHIP","ENTER DOL",M2092="RETURN FROM CAREER BREAK","ENTER RETURN BACK DATE",M2092="INVALID COMBINATION","REVIEW INPUT",M2092="AWAITING INPUT","AWAITING INPUT",M2092="CONTINUOUS OPT OUT","",M2092="CONTINUOUS CAREER BREAK","",M2092="CONTINUOUS PARTNERSHIP","")</f>
        <v>AWAITING INPUT</v>
      </c>
      <c r="S2092" s="11" t="str">
        <f t="shared" si="100"/>
        <v/>
      </c>
    </row>
    <row r="2093" spans="1:19" ht="20.25" x14ac:dyDescent="0.25">
      <c r="A2093" s="46"/>
      <c r="B2093" s="46"/>
      <c r="C2093" s="46"/>
      <c r="D2093" s="46"/>
      <c r="E2093" s="46"/>
      <c r="F2093" s="46"/>
      <c r="G2093" s="46"/>
      <c r="H2093" s="46"/>
      <c r="J2093" s="16"/>
      <c r="K2093" s="16"/>
      <c r="L2093" s="16"/>
      <c r="M2093" s="11" t="str">
        <f t="shared" si="99"/>
        <v>AWAITING INPUT</v>
      </c>
      <c r="O2093" s="15"/>
      <c r="P2093" s="13" t="str">
        <f t="shared" si="101"/>
        <v>←</v>
      </c>
      <c r="Q2093" s="7" t="str" cm="1">
        <f t="array" ref="Q2093">_xlfn.IFS(M2093="ACTIVE","",M2093="LEAVER","ENTER DOL",M2093="LEAVER @ 31/03","ENTER DOL",M2093="OPT OUT","ENTER OPT OUT DATE",M2093="CAREER BREAK","ENTER START DATE OF CAREER BREAK",M2093="DEATH IN SERVICE","ENTER DATE OF DEATH",M2093="SWITCH TO PARTNERSHIP","ENTER SWITCH DATE",M2093="SWITCH TO ALPHA","ENTER SWITCH DATE",M2093="NEW JOINER","ENTER EMPLOYMENT START DATE",M2093="OPT IN","ENTER OPT IN DATE",M2093="NEW JOINER / LEAVER","ENTER START DATE AND DOL",M2093="NEW JOINER / OPT OUT","ENTER START DATE AND DATE OF OPT OUT",M2093="NEW JOINER / PARTNERSHIP","ENTER START DATE AND DATE OF SWITCH TO PARTNERSHIP",M2093="LEAVER FROM CAREER BREAK","ENTER DOL",M2093="LEAVER FROM OPT OUT","ENTER DOL",M2093="LEAVER FROM PARTNERSHIP","ENTER DOL",M2093="RETURN FROM CAREER BREAK","ENTER RETURN BACK DATE",M2093="INVALID COMBINATION","REVIEW INPUT",M2093="AWAITING INPUT","AWAITING INPUT",M2093="CONTINUOUS OPT OUT","",M2093="CONTINUOUS CAREER BREAK","",M2093="CONTINUOUS PARTNERSHIP","")</f>
        <v>AWAITING INPUT</v>
      </c>
      <c r="S2093" s="11" t="str">
        <f t="shared" si="100"/>
        <v/>
      </c>
    </row>
    <row r="2094" spans="1:19" ht="20.25" x14ac:dyDescent="0.25">
      <c r="A2094" s="46"/>
      <c r="B2094" s="46"/>
      <c r="C2094" s="46"/>
      <c r="D2094" s="46"/>
      <c r="E2094" s="46"/>
      <c r="F2094" s="46"/>
      <c r="G2094" s="46"/>
      <c r="H2094" s="46"/>
      <c r="J2094" s="16"/>
      <c r="K2094" s="16"/>
      <c r="L2094" s="16"/>
      <c r="M2094" s="11" t="str">
        <f t="shared" si="99"/>
        <v>AWAITING INPUT</v>
      </c>
      <c r="O2094" s="15"/>
      <c r="P2094" s="13" t="str">
        <f t="shared" si="101"/>
        <v>←</v>
      </c>
      <c r="Q2094" s="7" t="str" cm="1">
        <f t="array" ref="Q2094">_xlfn.IFS(M2094="ACTIVE","",M2094="LEAVER","ENTER DOL",M2094="LEAVER @ 31/03","ENTER DOL",M2094="OPT OUT","ENTER OPT OUT DATE",M2094="CAREER BREAK","ENTER START DATE OF CAREER BREAK",M2094="DEATH IN SERVICE","ENTER DATE OF DEATH",M2094="SWITCH TO PARTNERSHIP","ENTER SWITCH DATE",M2094="SWITCH TO ALPHA","ENTER SWITCH DATE",M2094="NEW JOINER","ENTER EMPLOYMENT START DATE",M2094="OPT IN","ENTER OPT IN DATE",M2094="NEW JOINER / LEAVER","ENTER START DATE AND DOL",M2094="NEW JOINER / OPT OUT","ENTER START DATE AND DATE OF OPT OUT",M2094="NEW JOINER / PARTNERSHIP","ENTER START DATE AND DATE OF SWITCH TO PARTNERSHIP",M2094="LEAVER FROM CAREER BREAK","ENTER DOL",M2094="LEAVER FROM OPT OUT","ENTER DOL",M2094="LEAVER FROM PARTNERSHIP","ENTER DOL",M2094="RETURN FROM CAREER BREAK","ENTER RETURN BACK DATE",M2094="INVALID COMBINATION","REVIEW INPUT",M2094="AWAITING INPUT","AWAITING INPUT",M2094="CONTINUOUS OPT OUT","",M2094="CONTINUOUS CAREER BREAK","",M2094="CONTINUOUS PARTNERSHIP","")</f>
        <v>AWAITING INPUT</v>
      </c>
      <c r="S2094" s="11" t="str">
        <f t="shared" si="100"/>
        <v/>
      </c>
    </row>
    <row r="2095" spans="1:19" ht="20.25" x14ac:dyDescent="0.25">
      <c r="A2095" s="46"/>
      <c r="B2095" s="46"/>
      <c r="C2095" s="46"/>
      <c r="D2095" s="46"/>
      <c r="E2095" s="46"/>
      <c r="F2095" s="46"/>
      <c r="G2095" s="46"/>
      <c r="H2095" s="46"/>
      <c r="J2095" s="16"/>
      <c r="K2095" s="16"/>
      <c r="L2095" s="16"/>
      <c r="M2095" s="11" t="str">
        <f t="shared" ref="M2095:M2158" si="102">IF(AND($J2095="ACTIVE",$K2095="ACTIVE",$L2095="A"),"ACTIVE",(IF(AND($J2095="ACTIVE",$K2095="INACTIVE",$L2095="B"),"LEAVER",(IF(AND($J2095="ACTIVE",$K2095="ACTIVE",$L2095="BE"),"LEAVER @ 31/03",(IF(AND($J2095="ACTIVE",$K2095="INACTIVE",$L2095="C"),"OPT OUT",(IF(AND($J2095="ACTIVE",$K2095="INACTIVE",$L2095="D"),"CAREER BREAK",(IF(AND($J2095="ACTIVE",$K2095="INACTIVE",$L2095="E"),"SWITCH TO PARTNERSHIP",(IF(AND($J2095="ACTIVE",$K2095="INACTIVE",$L2095="X"),"DEATH IN SERVICE",(IF(AND($J2095="INACTIVE",$K2095="ACTIVE",$L2095="F"),"SWITCH TO ALPHA",(IF(AND($J2095="INACTIVE",$K2095="ACTIVE",$L2095="G"),"NEW JOINER",(IF(AND($J2095="INACTIVE",$K2095="ACTIVE",$L2095="H"),"OPT IN",(IF(AND($J2095="INACTIVE",$K2095="ACTIVE",$L2095="I"),"RETURN FROM CAREER BREAK",(IF(AND($J2095="INACTIVE",$K2095="INACTIVE",$L2095="GB"),"NEW JOINER / LEAVER",(IF(AND($J2095="INACTIVE",$K2095="INACTIVE",$L2095="GO"),"NEW JOINER / OPT OUT",(IF(AND($J2095="INACTIVE",$K2095="INACTIVE",$L2095="GP"),"NEW JOINER / PARTNERSHIP",(IF(AND($J2095="INACTIVE",$K2095="INACTIVE",$L2095="BC"),"LEAVER FROM CAREER BREAK",(IF(AND($J2095="INACTIVE",$K2095="INACTIVE",$L2095="BO"),"LEAVER FROM OPT OUT",(IF(AND($J2095="INACTIVE",$K2095="INACTIVE",$L2095="BP"),"LEAVER FROM PARTNERSHIP",(IF(AND($J2095="INACTIVE",$K2095="INACTIVE",$L2095="J"),"CONTINUOUS OPT OUT",(IF(AND($J2095="INACTIVE",$K2095="INACTIVE",$L2095="K"),"CONTINUOUS CAREER BREAK",(IF(AND($J2095="INACTIVE",$K2095="INACTIVE",$L2095="L"),"CONTINUOUS PARTNERSHIP",(IF(AND($J2095="",$K2095="",$L2095=""),"AWAITING INPUT","INVALID COMBINATION")))))))))))))))))))))))))))))))))))))))))</f>
        <v>AWAITING INPUT</v>
      </c>
      <c r="O2095" s="15"/>
      <c r="P2095" s="13" t="str">
        <f t="shared" si="101"/>
        <v>←</v>
      </c>
      <c r="Q2095" s="7" t="str" cm="1">
        <f t="array" ref="Q2095">_xlfn.IFS(M2095="ACTIVE","",M2095="LEAVER","ENTER DOL",M2095="LEAVER @ 31/03","ENTER DOL",M2095="OPT OUT","ENTER OPT OUT DATE",M2095="CAREER BREAK","ENTER START DATE OF CAREER BREAK",M2095="DEATH IN SERVICE","ENTER DATE OF DEATH",M2095="SWITCH TO PARTNERSHIP","ENTER SWITCH DATE",M2095="SWITCH TO ALPHA","ENTER SWITCH DATE",M2095="NEW JOINER","ENTER EMPLOYMENT START DATE",M2095="OPT IN","ENTER OPT IN DATE",M2095="NEW JOINER / LEAVER","ENTER START DATE AND DOL",M2095="NEW JOINER / OPT OUT","ENTER START DATE AND DATE OF OPT OUT",M2095="NEW JOINER / PARTNERSHIP","ENTER START DATE AND DATE OF SWITCH TO PARTNERSHIP",M2095="LEAVER FROM CAREER BREAK","ENTER DOL",M2095="LEAVER FROM OPT OUT","ENTER DOL",M2095="LEAVER FROM PARTNERSHIP","ENTER DOL",M2095="RETURN FROM CAREER BREAK","ENTER RETURN BACK DATE",M2095="INVALID COMBINATION","REVIEW INPUT",M2095="AWAITING INPUT","AWAITING INPUT",M2095="CONTINUOUS OPT OUT","",M2095="CONTINUOUS CAREER BREAK","",M2095="CONTINUOUS PARTNERSHIP","")</f>
        <v>AWAITING INPUT</v>
      </c>
      <c r="S2095" s="11" t="str">
        <f t="shared" si="100"/>
        <v/>
      </c>
    </row>
    <row r="2096" spans="1:19" ht="20.25" x14ac:dyDescent="0.25">
      <c r="A2096" s="46"/>
      <c r="B2096" s="46"/>
      <c r="C2096" s="46"/>
      <c r="D2096" s="46"/>
      <c r="E2096" s="46"/>
      <c r="F2096" s="46"/>
      <c r="G2096" s="46"/>
      <c r="H2096" s="46"/>
      <c r="J2096" s="16"/>
      <c r="K2096" s="16"/>
      <c r="L2096" s="16"/>
      <c r="M2096" s="11" t="str">
        <f t="shared" si="102"/>
        <v>AWAITING INPUT</v>
      </c>
      <c r="O2096" s="15"/>
      <c r="P2096" s="13" t="str">
        <f t="shared" si="101"/>
        <v>←</v>
      </c>
      <c r="Q2096" s="7" t="str" cm="1">
        <f t="array" ref="Q2096">_xlfn.IFS(M2096="ACTIVE","",M2096="LEAVER","ENTER DOL",M2096="LEAVER @ 31/03","ENTER DOL",M2096="OPT OUT","ENTER OPT OUT DATE",M2096="CAREER BREAK","ENTER START DATE OF CAREER BREAK",M2096="DEATH IN SERVICE","ENTER DATE OF DEATH",M2096="SWITCH TO PARTNERSHIP","ENTER SWITCH DATE",M2096="SWITCH TO ALPHA","ENTER SWITCH DATE",M2096="NEW JOINER","ENTER EMPLOYMENT START DATE",M2096="OPT IN","ENTER OPT IN DATE",M2096="NEW JOINER / LEAVER","ENTER START DATE AND DOL",M2096="NEW JOINER / OPT OUT","ENTER START DATE AND DATE OF OPT OUT",M2096="NEW JOINER / PARTNERSHIP","ENTER START DATE AND DATE OF SWITCH TO PARTNERSHIP",M2096="LEAVER FROM CAREER BREAK","ENTER DOL",M2096="LEAVER FROM OPT OUT","ENTER DOL",M2096="LEAVER FROM PARTNERSHIP","ENTER DOL",M2096="RETURN FROM CAREER BREAK","ENTER RETURN BACK DATE",M2096="INVALID COMBINATION","REVIEW INPUT",M2096="AWAITING INPUT","AWAITING INPUT",M2096="CONTINUOUS OPT OUT","",M2096="CONTINUOUS CAREER BREAK","",M2096="CONTINUOUS PARTNERSHIP","")</f>
        <v>AWAITING INPUT</v>
      </c>
      <c r="S2096" s="11" t="str">
        <f t="shared" si="100"/>
        <v/>
      </c>
    </row>
    <row r="2097" spans="1:19" ht="20.25" x14ac:dyDescent="0.25">
      <c r="A2097" s="46"/>
      <c r="B2097" s="46"/>
      <c r="C2097" s="46"/>
      <c r="D2097" s="46"/>
      <c r="E2097" s="46"/>
      <c r="F2097" s="46"/>
      <c r="G2097" s="46"/>
      <c r="H2097" s="46"/>
      <c r="J2097" s="16"/>
      <c r="K2097" s="16"/>
      <c r="L2097" s="16"/>
      <c r="M2097" s="11" t="str">
        <f t="shared" si="102"/>
        <v>AWAITING INPUT</v>
      </c>
      <c r="O2097" s="15"/>
      <c r="P2097" s="13" t="str">
        <f t="shared" si="101"/>
        <v>←</v>
      </c>
      <c r="Q2097" s="7" t="str" cm="1">
        <f t="array" ref="Q2097">_xlfn.IFS(M2097="ACTIVE","",M2097="LEAVER","ENTER DOL",M2097="LEAVER @ 31/03","ENTER DOL",M2097="OPT OUT","ENTER OPT OUT DATE",M2097="CAREER BREAK","ENTER START DATE OF CAREER BREAK",M2097="DEATH IN SERVICE","ENTER DATE OF DEATH",M2097="SWITCH TO PARTNERSHIP","ENTER SWITCH DATE",M2097="SWITCH TO ALPHA","ENTER SWITCH DATE",M2097="NEW JOINER","ENTER EMPLOYMENT START DATE",M2097="OPT IN","ENTER OPT IN DATE",M2097="NEW JOINER / LEAVER","ENTER START DATE AND DOL",M2097="NEW JOINER / OPT OUT","ENTER START DATE AND DATE OF OPT OUT",M2097="NEW JOINER / PARTNERSHIP","ENTER START DATE AND DATE OF SWITCH TO PARTNERSHIP",M2097="LEAVER FROM CAREER BREAK","ENTER DOL",M2097="LEAVER FROM OPT OUT","ENTER DOL",M2097="LEAVER FROM PARTNERSHIP","ENTER DOL",M2097="RETURN FROM CAREER BREAK","ENTER RETURN BACK DATE",M2097="INVALID COMBINATION","REVIEW INPUT",M2097="AWAITING INPUT","AWAITING INPUT",M2097="CONTINUOUS OPT OUT","",M2097="CONTINUOUS CAREER BREAK","",M2097="CONTINUOUS PARTNERSHIP","")</f>
        <v>AWAITING INPUT</v>
      </c>
      <c r="S2097" s="11" t="str">
        <f t="shared" si="100"/>
        <v/>
      </c>
    </row>
    <row r="2098" spans="1:19" ht="20.25" x14ac:dyDescent="0.25">
      <c r="A2098" s="46"/>
      <c r="B2098" s="46"/>
      <c r="C2098" s="46"/>
      <c r="D2098" s="46"/>
      <c r="E2098" s="46"/>
      <c r="F2098" s="46"/>
      <c r="G2098" s="46"/>
      <c r="H2098" s="46"/>
      <c r="J2098" s="16"/>
      <c r="K2098" s="16"/>
      <c r="L2098" s="16"/>
      <c r="M2098" s="11" t="str">
        <f t="shared" si="102"/>
        <v>AWAITING INPUT</v>
      </c>
      <c r="O2098" s="15"/>
      <c r="P2098" s="13" t="str">
        <f t="shared" si="101"/>
        <v>←</v>
      </c>
      <c r="Q2098" s="7" t="str" cm="1">
        <f t="array" ref="Q2098">_xlfn.IFS(M2098="ACTIVE","",M2098="LEAVER","ENTER DOL",M2098="LEAVER @ 31/03","ENTER DOL",M2098="OPT OUT","ENTER OPT OUT DATE",M2098="CAREER BREAK","ENTER START DATE OF CAREER BREAK",M2098="DEATH IN SERVICE","ENTER DATE OF DEATH",M2098="SWITCH TO PARTNERSHIP","ENTER SWITCH DATE",M2098="SWITCH TO ALPHA","ENTER SWITCH DATE",M2098="NEW JOINER","ENTER EMPLOYMENT START DATE",M2098="OPT IN","ENTER OPT IN DATE",M2098="NEW JOINER / LEAVER","ENTER START DATE AND DOL",M2098="NEW JOINER / OPT OUT","ENTER START DATE AND DATE OF OPT OUT",M2098="NEW JOINER / PARTNERSHIP","ENTER START DATE AND DATE OF SWITCH TO PARTNERSHIP",M2098="LEAVER FROM CAREER BREAK","ENTER DOL",M2098="LEAVER FROM OPT OUT","ENTER DOL",M2098="LEAVER FROM PARTNERSHIP","ENTER DOL",M2098="RETURN FROM CAREER BREAK","ENTER RETURN BACK DATE",M2098="INVALID COMBINATION","REVIEW INPUT",M2098="AWAITING INPUT","AWAITING INPUT",M2098="CONTINUOUS OPT OUT","",M2098="CONTINUOUS CAREER BREAK","",M2098="CONTINUOUS PARTNERSHIP","")</f>
        <v>AWAITING INPUT</v>
      </c>
      <c r="S2098" s="11" t="str">
        <f t="shared" si="100"/>
        <v/>
      </c>
    </row>
    <row r="2099" spans="1:19" ht="20.25" x14ac:dyDescent="0.25">
      <c r="A2099" s="46"/>
      <c r="B2099" s="46"/>
      <c r="C2099" s="46"/>
      <c r="D2099" s="46"/>
      <c r="E2099" s="46"/>
      <c r="F2099" s="46"/>
      <c r="G2099" s="46"/>
      <c r="H2099" s="46"/>
      <c r="J2099" s="16"/>
      <c r="K2099" s="16"/>
      <c r="L2099" s="16"/>
      <c r="M2099" s="11" t="str">
        <f t="shared" si="102"/>
        <v>AWAITING INPUT</v>
      </c>
      <c r="O2099" s="15"/>
      <c r="P2099" s="13" t="str">
        <f t="shared" si="101"/>
        <v>←</v>
      </c>
      <c r="Q2099" s="7" t="str" cm="1">
        <f t="array" ref="Q2099">_xlfn.IFS(M2099="ACTIVE","",M2099="LEAVER","ENTER DOL",M2099="LEAVER @ 31/03","ENTER DOL",M2099="OPT OUT","ENTER OPT OUT DATE",M2099="CAREER BREAK","ENTER START DATE OF CAREER BREAK",M2099="DEATH IN SERVICE","ENTER DATE OF DEATH",M2099="SWITCH TO PARTNERSHIP","ENTER SWITCH DATE",M2099="SWITCH TO ALPHA","ENTER SWITCH DATE",M2099="NEW JOINER","ENTER EMPLOYMENT START DATE",M2099="OPT IN","ENTER OPT IN DATE",M2099="NEW JOINER / LEAVER","ENTER START DATE AND DOL",M2099="NEW JOINER / OPT OUT","ENTER START DATE AND DATE OF OPT OUT",M2099="NEW JOINER / PARTNERSHIP","ENTER START DATE AND DATE OF SWITCH TO PARTNERSHIP",M2099="LEAVER FROM CAREER BREAK","ENTER DOL",M2099="LEAVER FROM OPT OUT","ENTER DOL",M2099="LEAVER FROM PARTNERSHIP","ENTER DOL",M2099="RETURN FROM CAREER BREAK","ENTER RETURN BACK DATE",M2099="INVALID COMBINATION","REVIEW INPUT",M2099="AWAITING INPUT","AWAITING INPUT",M2099="CONTINUOUS OPT OUT","",M2099="CONTINUOUS CAREER BREAK","",M2099="CONTINUOUS PARTNERSHIP","")</f>
        <v>AWAITING INPUT</v>
      </c>
      <c r="S2099" s="11" t="str">
        <f t="shared" si="100"/>
        <v/>
      </c>
    </row>
    <row r="2100" spans="1:19" ht="20.25" x14ac:dyDescent="0.25">
      <c r="A2100" s="46"/>
      <c r="B2100" s="46"/>
      <c r="C2100" s="46"/>
      <c r="D2100" s="46"/>
      <c r="E2100" s="46"/>
      <c r="F2100" s="46"/>
      <c r="G2100" s="46"/>
      <c r="H2100" s="46"/>
      <c r="J2100" s="16"/>
      <c r="K2100" s="16"/>
      <c r="L2100" s="16"/>
      <c r="M2100" s="11" t="str">
        <f t="shared" si="102"/>
        <v>AWAITING INPUT</v>
      </c>
      <c r="O2100" s="15"/>
      <c r="P2100" s="13" t="str">
        <f t="shared" si="101"/>
        <v>←</v>
      </c>
      <c r="Q2100" s="7" t="str" cm="1">
        <f t="array" ref="Q2100">_xlfn.IFS(M2100="ACTIVE","",M2100="LEAVER","ENTER DOL",M2100="LEAVER @ 31/03","ENTER DOL",M2100="OPT OUT","ENTER OPT OUT DATE",M2100="CAREER BREAK","ENTER START DATE OF CAREER BREAK",M2100="DEATH IN SERVICE","ENTER DATE OF DEATH",M2100="SWITCH TO PARTNERSHIP","ENTER SWITCH DATE",M2100="SWITCH TO ALPHA","ENTER SWITCH DATE",M2100="NEW JOINER","ENTER EMPLOYMENT START DATE",M2100="OPT IN","ENTER OPT IN DATE",M2100="NEW JOINER / LEAVER","ENTER START DATE AND DOL",M2100="NEW JOINER / OPT OUT","ENTER START DATE AND DATE OF OPT OUT",M2100="NEW JOINER / PARTNERSHIP","ENTER START DATE AND DATE OF SWITCH TO PARTNERSHIP",M2100="LEAVER FROM CAREER BREAK","ENTER DOL",M2100="LEAVER FROM OPT OUT","ENTER DOL",M2100="LEAVER FROM PARTNERSHIP","ENTER DOL",M2100="RETURN FROM CAREER BREAK","ENTER RETURN BACK DATE",M2100="INVALID COMBINATION","REVIEW INPUT",M2100="AWAITING INPUT","AWAITING INPUT",M2100="CONTINUOUS OPT OUT","",M2100="CONTINUOUS CAREER BREAK","",M2100="CONTINUOUS PARTNERSHIP","")</f>
        <v>AWAITING INPUT</v>
      </c>
      <c r="S2100" s="11" t="str">
        <f t="shared" si="100"/>
        <v/>
      </c>
    </row>
    <row r="2101" spans="1:19" ht="20.25" x14ac:dyDescent="0.25">
      <c r="A2101" s="46"/>
      <c r="B2101" s="46"/>
      <c r="C2101" s="46"/>
      <c r="D2101" s="46"/>
      <c r="E2101" s="46"/>
      <c r="F2101" s="46"/>
      <c r="G2101" s="46"/>
      <c r="H2101" s="46"/>
      <c r="J2101" s="16"/>
      <c r="K2101" s="16"/>
      <c r="L2101" s="16"/>
      <c r="M2101" s="11" t="str">
        <f t="shared" si="102"/>
        <v>AWAITING INPUT</v>
      </c>
      <c r="O2101" s="15"/>
      <c r="P2101" s="13" t="str">
        <f t="shared" si="101"/>
        <v>←</v>
      </c>
      <c r="Q2101" s="7" t="str" cm="1">
        <f t="array" ref="Q2101">_xlfn.IFS(M2101="ACTIVE","",M2101="LEAVER","ENTER DOL",M2101="LEAVER @ 31/03","ENTER DOL",M2101="OPT OUT","ENTER OPT OUT DATE",M2101="CAREER BREAK","ENTER START DATE OF CAREER BREAK",M2101="DEATH IN SERVICE","ENTER DATE OF DEATH",M2101="SWITCH TO PARTNERSHIP","ENTER SWITCH DATE",M2101="SWITCH TO ALPHA","ENTER SWITCH DATE",M2101="NEW JOINER","ENTER EMPLOYMENT START DATE",M2101="OPT IN","ENTER OPT IN DATE",M2101="NEW JOINER / LEAVER","ENTER START DATE AND DOL",M2101="NEW JOINER / OPT OUT","ENTER START DATE AND DATE OF OPT OUT",M2101="NEW JOINER / PARTNERSHIP","ENTER START DATE AND DATE OF SWITCH TO PARTNERSHIP",M2101="LEAVER FROM CAREER BREAK","ENTER DOL",M2101="LEAVER FROM OPT OUT","ENTER DOL",M2101="LEAVER FROM PARTNERSHIP","ENTER DOL",M2101="RETURN FROM CAREER BREAK","ENTER RETURN BACK DATE",M2101="INVALID COMBINATION","REVIEW INPUT",M2101="AWAITING INPUT","AWAITING INPUT",M2101="CONTINUOUS OPT OUT","",M2101="CONTINUOUS CAREER BREAK","",M2101="CONTINUOUS PARTNERSHIP","")</f>
        <v>AWAITING INPUT</v>
      </c>
      <c r="S2101" s="11" t="str">
        <f t="shared" si="100"/>
        <v/>
      </c>
    </row>
    <row r="2102" spans="1:19" ht="20.25" x14ac:dyDescent="0.25">
      <c r="A2102" s="46"/>
      <c r="B2102" s="46"/>
      <c r="C2102" s="46"/>
      <c r="D2102" s="46"/>
      <c r="E2102" s="46"/>
      <c r="F2102" s="46"/>
      <c r="G2102" s="46"/>
      <c r="H2102" s="46"/>
      <c r="J2102" s="16"/>
      <c r="K2102" s="16"/>
      <c r="L2102" s="16"/>
      <c r="M2102" s="11" t="str">
        <f t="shared" si="102"/>
        <v>AWAITING INPUT</v>
      </c>
      <c r="O2102" s="15"/>
      <c r="P2102" s="13" t="str">
        <f t="shared" si="101"/>
        <v>←</v>
      </c>
      <c r="Q2102" s="7" t="str" cm="1">
        <f t="array" ref="Q2102">_xlfn.IFS(M2102="ACTIVE","",M2102="LEAVER","ENTER DOL",M2102="LEAVER @ 31/03","ENTER DOL",M2102="OPT OUT","ENTER OPT OUT DATE",M2102="CAREER BREAK","ENTER START DATE OF CAREER BREAK",M2102="DEATH IN SERVICE","ENTER DATE OF DEATH",M2102="SWITCH TO PARTNERSHIP","ENTER SWITCH DATE",M2102="SWITCH TO ALPHA","ENTER SWITCH DATE",M2102="NEW JOINER","ENTER EMPLOYMENT START DATE",M2102="OPT IN","ENTER OPT IN DATE",M2102="NEW JOINER / LEAVER","ENTER START DATE AND DOL",M2102="NEW JOINER / OPT OUT","ENTER START DATE AND DATE OF OPT OUT",M2102="NEW JOINER / PARTNERSHIP","ENTER START DATE AND DATE OF SWITCH TO PARTNERSHIP",M2102="LEAVER FROM CAREER BREAK","ENTER DOL",M2102="LEAVER FROM OPT OUT","ENTER DOL",M2102="LEAVER FROM PARTNERSHIP","ENTER DOL",M2102="RETURN FROM CAREER BREAK","ENTER RETURN BACK DATE",M2102="INVALID COMBINATION","REVIEW INPUT",M2102="AWAITING INPUT","AWAITING INPUT",M2102="CONTINUOUS OPT OUT","",M2102="CONTINUOUS CAREER BREAK","",M2102="CONTINUOUS PARTNERSHIP","")</f>
        <v>AWAITING INPUT</v>
      </c>
      <c r="S2102" s="11" t="str">
        <f t="shared" si="100"/>
        <v/>
      </c>
    </row>
    <row r="2103" spans="1:19" ht="20.25" x14ac:dyDescent="0.25">
      <c r="A2103" s="46"/>
      <c r="B2103" s="46"/>
      <c r="C2103" s="46"/>
      <c r="D2103" s="46"/>
      <c r="E2103" s="46"/>
      <c r="F2103" s="46"/>
      <c r="G2103" s="46"/>
      <c r="H2103" s="46"/>
      <c r="J2103" s="16"/>
      <c r="K2103" s="16"/>
      <c r="L2103" s="16"/>
      <c r="M2103" s="11" t="str">
        <f t="shared" si="102"/>
        <v>AWAITING INPUT</v>
      </c>
      <c r="O2103" s="15"/>
      <c r="P2103" s="13" t="str">
        <f t="shared" si="101"/>
        <v>←</v>
      </c>
      <c r="Q2103" s="7" t="str" cm="1">
        <f t="array" ref="Q2103">_xlfn.IFS(M2103="ACTIVE","",M2103="LEAVER","ENTER DOL",M2103="LEAVER @ 31/03","ENTER DOL",M2103="OPT OUT","ENTER OPT OUT DATE",M2103="CAREER BREAK","ENTER START DATE OF CAREER BREAK",M2103="DEATH IN SERVICE","ENTER DATE OF DEATH",M2103="SWITCH TO PARTNERSHIP","ENTER SWITCH DATE",M2103="SWITCH TO ALPHA","ENTER SWITCH DATE",M2103="NEW JOINER","ENTER EMPLOYMENT START DATE",M2103="OPT IN","ENTER OPT IN DATE",M2103="NEW JOINER / LEAVER","ENTER START DATE AND DOL",M2103="NEW JOINER / OPT OUT","ENTER START DATE AND DATE OF OPT OUT",M2103="NEW JOINER / PARTNERSHIP","ENTER START DATE AND DATE OF SWITCH TO PARTNERSHIP",M2103="LEAVER FROM CAREER BREAK","ENTER DOL",M2103="LEAVER FROM OPT OUT","ENTER DOL",M2103="LEAVER FROM PARTNERSHIP","ENTER DOL",M2103="RETURN FROM CAREER BREAK","ENTER RETURN BACK DATE",M2103="INVALID COMBINATION","REVIEW INPUT",M2103="AWAITING INPUT","AWAITING INPUT",M2103="CONTINUOUS OPT OUT","",M2103="CONTINUOUS CAREER BREAK","",M2103="CONTINUOUS PARTNERSHIP","")</f>
        <v>AWAITING INPUT</v>
      </c>
      <c r="S2103" s="11" t="str">
        <f t="shared" si="100"/>
        <v/>
      </c>
    </row>
    <row r="2104" spans="1:19" ht="20.25" x14ac:dyDescent="0.25">
      <c r="A2104" s="46"/>
      <c r="B2104" s="46"/>
      <c r="C2104" s="46"/>
      <c r="D2104" s="46"/>
      <c r="E2104" s="46"/>
      <c r="F2104" s="46"/>
      <c r="G2104" s="46"/>
      <c r="H2104" s="46"/>
      <c r="J2104" s="16"/>
      <c r="K2104" s="16"/>
      <c r="L2104" s="16"/>
      <c r="M2104" s="11" t="str">
        <f t="shared" si="102"/>
        <v>AWAITING INPUT</v>
      </c>
      <c r="O2104" s="15"/>
      <c r="P2104" s="13" t="str">
        <f t="shared" si="101"/>
        <v>←</v>
      </c>
      <c r="Q2104" s="7" t="str" cm="1">
        <f t="array" ref="Q2104">_xlfn.IFS(M2104="ACTIVE","",M2104="LEAVER","ENTER DOL",M2104="LEAVER @ 31/03","ENTER DOL",M2104="OPT OUT","ENTER OPT OUT DATE",M2104="CAREER BREAK","ENTER START DATE OF CAREER BREAK",M2104="DEATH IN SERVICE","ENTER DATE OF DEATH",M2104="SWITCH TO PARTNERSHIP","ENTER SWITCH DATE",M2104="SWITCH TO ALPHA","ENTER SWITCH DATE",M2104="NEW JOINER","ENTER EMPLOYMENT START DATE",M2104="OPT IN","ENTER OPT IN DATE",M2104="NEW JOINER / LEAVER","ENTER START DATE AND DOL",M2104="NEW JOINER / OPT OUT","ENTER START DATE AND DATE OF OPT OUT",M2104="NEW JOINER / PARTNERSHIP","ENTER START DATE AND DATE OF SWITCH TO PARTNERSHIP",M2104="LEAVER FROM CAREER BREAK","ENTER DOL",M2104="LEAVER FROM OPT OUT","ENTER DOL",M2104="LEAVER FROM PARTNERSHIP","ENTER DOL",M2104="RETURN FROM CAREER BREAK","ENTER RETURN BACK DATE",M2104="INVALID COMBINATION","REVIEW INPUT",M2104="AWAITING INPUT","AWAITING INPUT",M2104="CONTINUOUS OPT OUT","",M2104="CONTINUOUS CAREER BREAK","",M2104="CONTINUOUS PARTNERSHIP","")</f>
        <v>AWAITING INPUT</v>
      </c>
      <c r="S2104" s="11" t="str">
        <f t="shared" si="100"/>
        <v/>
      </c>
    </row>
    <row r="2105" spans="1:19" ht="20.25" x14ac:dyDescent="0.25">
      <c r="A2105" s="46"/>
      <c r="B2105" s="46"/>
      <c r="C2105" s="46"/>
      <c r="D2105" s="46"/>
      <c r="E2105" s="46"/>
      <c r="F2105" s="46"/>
      <c r="G2105" s="46"/>
      <c r="H2105" s="46"/>
      <c r="J2105" s="16"/>
      <c r="K2105" s="16"/>
      <c r="L2105" s="16"/>
      <c r="M2105" s="11" t="str">
        <f t="shared" si="102"/>
        <v>AWAITING INPUT</v>
      </c>
      <c r="O2105" s="15"/>
      <c r="P2105" s="13" t="str">
        <f t="shared" si="101"/>
        <v>←</v>
      </c>
      <c r="Q2105" s="7" t="str" cm="1">
        <f t="array" ref="Q2105">_xlfn.IFS(M2105="ACTIVE","",M2105="LEAVER","ENTER DOL",M2105="LEAVER @ 31/03","ENTER DOL",M2105="OPT OUT","ENTER OPT OUT DATE",M2105="CAREER BREAK","ENTER START DATE OF CAREER BREAK",M2105="DEATH IN SERVICE","ENTER DATE OF DEATH",M2105="SWITCH TO PARTNERSHIP","ENTER SWITCH DATE",M2105="SWITCH TO ALPHA","ENTER SWITCH DATE",M2105="NEW JOINER","ENTER EMPLOYMENT START DATE",M2105="OPT IN","ENTER OPT IN DATE",M2105="NEW JOINER / LEAVER","ENTER START DATE AND DOL",M2105="NEW JOINER / OPT OUT","ENTER START DATE AND DATE OF OPT OUT",M2105="NEW JOINER / PARTNERSHIP","ENTER START DATE AND DATE OF SWITCH TO PARTNERSHIP",M2105="LEAVER FROM CAREER BREAK","ENTER DOL",M2105="LEAVER FROM OPT OUT","ENTER DOL",M2105="LEAVER FROM PARTNERSHIP","ENTER DOL",M2105="RETURN FROM CAREER BREAK","ENTER RETURN BACK DATE",M2105="INVALID COMBINATION","REVIEW INPUT",M2105="AWAITING INPUT","AWAITING INPUT",M2105="CONTINUOUS OPT OUT","",M2105="CONTINUOUS CAREER BREAK","",M2105="CONTINUOUS PARTNERSHIP","")</f>
        <v>AWAITING INPUT</v>
      </c>
      <c r="S2105" s="11" t="str">
        <f t="shared" si="100"/>
        <v/>
      </c>
    </row>
    <row r="2106" spans="1:19" ht="20.25" x14ac:dyDescent="0.25">
      <c r="A2106" s="46"/>
      <c r="B2106" s="46"/>
      <c r="C2106" s="46"/>
      <c r="D2106" s="46"/>
      <c r="E2106" s="46"/>
      <c r="F2106" s="46"/>
      <c r="G2106" s="46"/>
      <c r="H2106" s="46"/>
      <c r="J2106" s="16"/>
      <c r="K2106" s="16"/>
      <c r="L2106" s="16"/>
      <c r="M2106" s="11" t="str">
        <f t="shared" si="102"/>
        <v>AWAITING INPUT</v>
      </c>
      <c r="O2106" s="15"/>
      <c r="P2106" s="13" t="str">
        <f t="shared" si="101"/>
        <v>←</v>
      </c>
      <c r="Q2106" s="7" t="str" cm="1">
        <f t="array" ref="Q2106">_xlfn.IFS(M2106="ACTIVE","",M2106="LEAVER","ENTER DOL",M2106="LEAVER @ 31/03","ENTER DOL",M2106="OPT OUT","ENTER OPT OUT DATE",M2106="CAREER BREAK","ENTER START DATE OF CAREER BREAK",M2106="DEATH IN SERVICE","ENTER DATE OF DEATH",M2106="SWITCH TO PARTNERSHIP","ENTER SWITCH DATE",M2106="SWITCH TO ALPHA","ENTER SWITCH DATE",M2106="NEW JOINER","ENTER EMPLOYMENT START DATE",M2106="OPT IN","ENTER OPT IN DATE",M2106="NEW JOINER / LEAVER","ENTER START DATE AND DOL",M2106="NEW JOINER / OPT OUT","ENTER START DATE AND DATE OF OPT OUT",M2106="NEW JOINER / PARTNERSHIP","ENTER START DATE AND DATE OF SWITCH TO PARTNERSHIP",M2106="LEAVER FROM CAREER BREAK","ENTER DOL",M2106="LEAVER FROM OPT OUT","ENTER DOL",M2106="LEAVER FROM PARTNERSHIP","ENTER DOL",M2106="RETURN FROM CAREER BREAK","ENTER RETURN BACK DATE",M2106="INVALID COMBINATION","REVIEW INPUT",M2106="AWAITING INPUT","AWAITING INPUT",M2106="CONTINUOUS OPT OUT","",M2106="CONTINUOUS CAREER BREAK","",M2106="CONTINUOUS PARTNERSHIP","")</f>
        <v>AWAITING INPUT</v>
      </c>
      <c r="S2106" s="11" t="str">
        <f t="shared" si="100"/>
        <v/>
      </c>
    </row>
    <row r="2107" spans="1:19" ht="20.25" x14ac:dyDescent="0.25">
      <c r="A2107" s="46"/>
      <c r="B2107" s="46"/>
      <c r="C2107" s="46"/>
      <c r="D2107" s="46"/>
      <c r="E2107" s="46"/>
      <c r="F2107" s="46"/>
      <c r="G2107" s="46"/>
      <c r="H2107" s="46"/>
      <c r="J2107" s="16"/>
      <c r="K2107" s="16"/>
      <c r="L2107" s="16"/>
      <c r="M2107" s="11" t="str">
        <f t="shared" si="102"/>
        <v>AWAITING INPUT</v>
      </c>
      <c r="O2107" s="15"/>
      <c r="P2107" s="13" t="str">
        <f t="shared" si="101"/>
        <v>←</v>
      </c>
      <c r="Q2107" s="7" t="str" cm="1">
        <f t="array" ref="Q2107">_xlfn.IFS(M2107="ACTIVE","",M2107="LEAVER","ENTER DOL",M2107="LEAVER @ 31/03","ENTER DOL",M2107="OPT OUT","ENTER OPT OUT DATE",M2107="CAREER BREAK","ENTER START DATE OF CAREER BREAK",M2107="DEATH IN SERVICE","ENTER DATE OF DEATH",M2107="SWITCH TO PARTNERSHIP","ENTER SWITCH DATE",M2107="SWITCH TO ALPHA","ENTER SWITCH DATE",M2107="NEW JOINER","ENTER EMPLOYMENT START DATE",M2107="OPT IN","ENTER OPT IN DATE",M2107="NEW JOINER / LEAVER","ENTER START DATE AND DOL",M2107="NEW JOINER / OPT OUT","ENTER START DATE AND DATE OF OPT OUT",M2107="NEW JOINER / PARTNERSHIP","ENTER START DATE AND DATE OF SWITCH TO PARTNERSHIP",M2107="LEAVER FROM CAREER BREAK","ENTER DOL",M2107="LEAVER FROM OPT OUT","ENTER DOL",M2107="LEAVER FROM PARTNERSHIP","ENTER DOL",M2107="RETURN FROM CAREER BREAK","ENTER RETURN BACK DATE",M2107="INVALID COMBINATION","REVIEW INPUT",M2107="AWAITING INPUT","AWAITING INPUT",M2107="CONTINUOUS OPT OUT","",M2107="CONTINUOUS CAREER BREAK","",M2107="CONTINUOUS PARTNERSHIP","")</f>
        <v>AWAITING INPUT</v>
      </c>
      <c r="S2107" s="11" t="str">
        <f t="shared" si="100"/>
        <v/>
      </c>
    </row>
    <row r="2108" spans="1:19" ht="20.25" x14ac:dyDescent="0.25">
      <c r="A2108" s="46"/>
      <c r="B2108" s="46"/>
      <c r="C2108" s="46"/>
      <c r="D2108" s="46"/>
      <c r="E2108" s="46"/>
      <c r="F2108" s="46"/>
      <c r="G2108" s="46"/>
      <c r="H2108" s="46"/>
      <c r="J2108" s="16"/>
      <c r="K2108" s="16"/>
      <c r="L2108" s="16"/>
      <c r="M2108" s="11" t="str">
        <f t="shared" si="102"/>
        <v>AWAITING INPUT</v>
      </c>
      <c r="O2108" s="15"/>
      <c r="P2108" s="13" t="str">
        <f t="shared" si="101"/>
        <v>←</v>
      </c>
      <c r="Q2108" s="7" t="str" cm="1">
        <f t="array" ref="Q2108">_xlfn.IFS(M2108="ACTIVE","",M2108="LEAVER","ENTER DOL",M2108="LEAVER @ 31/03","ENTER DOL",M2108="OPT OUT","ENTER OPT OUT DATE",M2108="CAREER BREAK","ENTER START DATE OF CAREER BREAK",M2108="DEATH IN SERVICE","ENTER DATE OF DEATH",M2108="SWITCH TO PARTNERSHIP","ENTER SWITCH DATE",M2108="SWITCH TO ALPHA","ENTER SWITCH DATE",M2108="NEW JOINER","ENTER EMPLOYMENT START DATE",M2108="OPT IN","ENTER OPT IN DATE",M2108="NEW JOINER / LEAVER","ENTER START DATE AND DOL",M2108="NEW JOINER / OPT OUT","ENTER START DATE AND DATE OF OPT OUT",M2108="NEW JOINER / PARTNERSHIP","ENTER START DATE AND DATE OF SWITCH TO PARTNERSHIP",M2108="LEAVER FROM CAREER BREAK","ENTER DOL",M2108="LEAVER FROM OPT OUT","ENTER DOL",M2108="LEAVER FROM PARTNERSHIP","ENTER DOL",M2108="RETURN FROM CAREER BREAK","ENTER RETURN BACK DATE",M2108="INVALID COMBINATION","REVIEW INPUT",M2108="AWAITING INPUT","AWAITING INPUT",M2108="CONTINUOUS OPT OUT","",M2108="CONTINUOUS CAREER BREAK","",M2108="CONTINUOUS PARTNERSHIP","")</f>
        <v>AWAITING INPUT</v>
      </c>
      <c r="S2108" s="11" t="str">
        <f t="shared" si="100"/>
        <v/>
      </c>
    </row>
    <row r="2109" spans="1:19" ht="20.25" x14ac:dyDescent="0.25">
      <c r="A2109" s="46"/>
      <c r="B2109" s="46"/>
      <c r="C2109" s="46"/>
      <c r="D2109" s="46"/>
      <c r="E2109" s="46"/>
      <c r="F2109" s="46"/>
      <c r="G2109" s="46"/>
      <c r="H2109" s="46"/>
      <c r="J2109" s="16"/>
      <c r="K2109" s="16"/>
      <c r="L2109" s="16"/>
      <c r="M2109" s="11" t="str">
        <f t="shared" si="102"/>
        <v>AWAITING INPUT</v>
      </c>
      <c r="O2109" s="15"/>
      <c r="P2109" s="13" t="str">
        <f t="shared" si="101"/>
        <v>←</v>
      </c>
      <c r="Q2109" s="7" t="str" cm="1">
        <f t="array" ref="Q2109">_xlfn.IFS(M2109="ACTIVE","",M2109="LEAVER","ENTER DOL",M2109="LEAVER @ 31/03","ENTER DOL",M2109="OPT OUT","ENTER OPT OUT DATE",M2109="CAREER BREAK","ENTER START DATE OF CAREER BREAK",M2109="DEATH IN SERVICE","ENTER DATE OF DEATH",M2109="SWITCH TO PARTNERSHIP","ENTER SWITCH DATE",M2109="SWITCH TO ALPHA","ENTER SWITCH DATE",M2109="NEW JOINER","ENTER EMPLOYMENT START DATE",M2109="OPT IN","ENTER OPT IN DATE",M2109="NEW JOINER / LEAVER","ENTER START DATE AND DOL",M2109="NEW JOINER / OPT OUT","ENTER START DATE AND DATE OF OPT OUT",M2109="NEW JOINER / PARTNERSHIP","ENTER START DATE AND DATE OF SWITCH TO PARTNERSHIP",M2109="LEAVER FROM CAREER BREAK","ENTER DOL",M2109="LEAVER FROM OPT OUT","ENTER DOL",M2109="LEAVER FROM PARTNERSHIP","ENTER DOL",M2109="RETURN FROM CAREER BREAK","ENTER RETURN BACK DATE",M2109="INVALID COMBINATION","REVIEW INPUT",M2109="AWAITING INPUT","AWAITING INPUT",M2109="CONTINUOUS OPT OUT","",M2109="CONTINUOUS CAREER BREAK","",M2109="CONTINUOUS PARTNERSHIP","")</f>
        <v>AWAITING INPUT</v>
      </c>
      <c r="S2109" s="11" t="str">
        <f t="shared" si="100"/>
        <v/>
      </c>
    </row>
    <row r="2110" spans="1:19" ht="20.25" x14ac:dyDescent="0.25">
      <c r="A2110" s="46"/>
      <c r="B2110" s="46"/>
      <c r="C2110" s="46"/>
      <c r="D2110" s="46"/>
      <c r="E2110" s="46"/>
      <c r="F2110" s="46"/>
      <c r="G2110" s="46"/>
      <c r="H2110" s="46"/>
      <c r="J2110" s="16"/>
      <c r="K2110" s="16"/>
      <c r="L2110" s="16"/>
      <c r="M2110" s="11" t="str">
        <f t="shared" si="102"/>
        <v>AWAITING INPUT</v>
      </c>
      <c r="O2110" s="15"/>
      <c r="P2110" s="13" t="str">
        <f t="shared" si="101"/>
        <v>←</v>
      </c>
      <c r="Q2110" s="7" t="str" cm="1">
        <f t="array" ref="Q2110">_xlfn.IFS(M2110="ACTIVE","",M2110="LEAVER","ENTER DOL",M2110="LEAVER @ 31/03","ENTER DOL",M2110="OPT OUT","ENTER OPT OUT DATE",M2110="CAREER BREAK","ENTER START DATE OF CAREER BREAK",M2110="DEATH IN SERVICE","ENTER DATE OF DEATH",M2110="SWITCH TO PARTNERSHIP","ENTER SWITCH DATE",M2110="SWITCH TO ALPHA","ENTER SWITCH DATE",M2110="NEW JOINER","ENTER EMPLOYMENT START DATE",M2110="OPT IN","ENTER OPT IN DATE",M2110="NEW JOINER / LEAVER","ENTER START DATE AND DOL",M2110="NEW JOINER / OPT OUT","ENTER START DATE AND DATE OF OPT OUT",M2110="NEW JOINER / PARTNERSHIP","ENTER START DATE AND DATE OF SWITCH TO PARTNERSHIP",M2110="LEAVER FROM CAREER BREAK","ENTER DOL",M2110="LEAVER FROM OPT OUT","ENTER DOL",M2110="LEAVER FROM PARTNERSHIP","ENTER DOL",M2110="RETURN FROM CAREER BREAK","ENTER RETURN BACK DATE",M2110="INVALID COMBINATION","REVIEW INPUT",M2110="AWAITING INPUT","AWAITING INPUT",M2110="CONTINUOUS OPT OUT","",M2110="CONTINUOUS CAREER BREAK","",M2110="CONTINUOUS PARTNERSHIP","")</f>
        <v>AWAITING INPUT</v>
      </c>
      <c r="S2110" s="11" t="str">
        <f t="shared" si="100"/>
        <v/>
      </c>
    </row>
    <row r="2111" spans="1:19" ht="20.25" x14ac:dyDescent="0.25">
      <c r="A2111" s="46"/>
      <c r="B2111" s="46"/>
      <c r="C2111" s="46"/>
      <c r="D2111" s="46"/>
      <c r="E2111" s="46"/>
      <c r="F2111" s="46"/>
      <c r="G2111" s="46"/>
      <c r="H2111" s="46"/>
      <c r="J2111" s="16"/>
      <c r="K2111" s="16"/>
      <c r="L2111" s="16"/>
      <c r="M2111" s="11" t="str">
        <f t="shared" si="102"/>
        <v>AWAITING INPUT</v>
      </c>
      <c r="O2111" s="15"/>
      <c r="P2111" s="13" t="str">
        <f t="shared" si="101"/>
        <v>←</v>
      </c>
      <c r="Q2111" s="7" t="str" cm="1">
        <f t="array" ref="Q2111">_xlfn.IFS(M2111="ACTIVE","",M2111="LEAVER","ENTER DOL",M2111="LEAVER @ 31/03","ENTER DOL",M2111="OPT OUT","ENTER OPT OUT DATE",M2111="CAREER BREAK","ENTER START DATE OF CAREER BREAK",M2111="DEATH IN SERVICE","ENTER DATE OF DEATH",M2111="SWITCH TO PARTNERSHIP","ENTER SWITCH DATE",M2111="SWITCH TO ALPHA","ENTER SWITCH DATE",M2111="NEW JOINER","ENTER EMPLOYMENT START DATE",M2111="OPT IN","ENTER OPT IN DATE",M2111="NEW JOINER / LEAVER","ENTER START DATE AND DOL",M2111="NEW JOINER / OPT OUT","ENTER START DATE AND DATE OF OPT OUT",M2111="NEW JOINER / PARTNERSHIP","ENTER START DATE AND DATE OF SWITCH TO PARTNERSHIP",M2111="LEAVER FROM CAREER BREAK","ENTER DOL",M2111="LEAVER FROM OPT OUT","ENTER DOL",M2111="LEAVER FROM PARTNERSHIP","ENTER DOL",M2111="RETURN FROM CAREER BREAK","ENTER RETURN BACK DATE",M2111="INVALID COMBINATION","REVIEW INPUT",M2111="AWAITING INPUT","AWAITING INPUT",M2111="CONTINUOUS OPT OUT","",M2111="CONTINUOUS CAREER BREAK","",M2111="CONTINUOUS PARTNERSHIP","")</f>
        <v>AWAITING INPUT</v>
      </c>
      <c r="S2111" s="11" t="str">
        <f t="shared" si="100"/>
        <v/>
      </c>
    </row>
    <row r="2112" spans="1:19" ht="20.25" x14ac:dyDescent="0.25">
      <c r="A2112" s="46"/>
      <c r="B2112" s="46"/>
      <c r="C2112" s="46"/>
      <c r="D2112" s="46"/>
      <c r="E2112" s="46"/>
      <c r="F2112" s="46"/>
      <c r="G2112" s="46"/>
      <c r="H2112" s="46"/>
      <c r="J2112" s="16"/>
      <c r="K2112" s="16"/>
      <c r="L2112" s="16"/>
      <c r="M2112" s="11" t="str">
        <f t="shared" si="102"/>
        <v>AWAITING INPUT</v>
      </c>
      <c r="O2112" s="15"/>
      <c r="P2112" s="13" t="str">
        <f t="shared" si="101"/>
        <v>←</v>
      </c>
      <c r="Q2112" s="7" t="str" cm="1">
        <f t="array" ref="Q2112">_xlfn.IFS(M2112="ACTIVE","",M2112="LEAVER","ENTER DOL",M2112="LEAVER @ 31/03","ENTER DOL",M2112="OPT OUT","ENTER OPT OUT DATE",M2112="CAREER BREAK","ENTER START DATE OF CAREER BREAK",M2112="DEATH IN SERVICE","ENTER DATE OF DEATH",M2112="SWITCH TO PARTNERSHIP","ENTER SWITCH DATE",M2112="SWITCH TO ALPHA","ENTER SWITCH DATE",M2112="NEW JOINER","ENTER EMPLOYMENT START DATE",M2112="OPT IN","ENTER OPT IN DATE",M2112="NEW JOINER / LEAVER","ENTER START DATE AND DOL",M2112="NEW JOINER / OPT OUT","ENTER START DATE AND DATE OF OPT OUT",M2112="NEW JOINER / PARTNERSHIP","ENTER START DATE AND DATE OF SWITCH TO PARTNERSHIP",M2112="LEAVER FROM CAREER BREAK","ENTER DOL",M2112="LEAVER FROM OPT OUT","ENTER DOL",M2112="LEAVER FROM PARTNERSHIP","ENTER DOL",M2112="RETURN FROM CAREER BREAK","ENTER RETURN BACK DATE",M2112="INVALID COMBINATION","REVIEW INPUT",M2112="AWAITING INPUT","AWAITING INPUT",M2112="CONTINUOUS OPT OUT","",M2112="CONTINUOUS CAREER BREAK","",M2112="CONTINUOUS PARTNERSHIP","")</f>
        <v>AWAITING INPUT</v>
      </c>
      <c r="S2112" s="11" t="str">
        <f t="shared" si="100"/>
        <v/>
      </c>
    </row>
    <row r="2113" spans="1:19" ht="20.25" x14ac:dyDescent="0.25">
      <c r="A2113" s="46"/>
      <c r="B2113" s="46"/>
      <c r="C2113" s="46"/>
      <c r="D2113" s="46"/>
      <c r="E2113" s="46"/>
      <c r="F2113" s="46"/>
      <c r="G2113" s="46"/>
      <c r="H2113" s="46"/>
      <c r="J2113" s="16"/>
      <c r="K2113" s="16"/>
      <c r="L2113" s="16"/>
      <c r="M2113" s="11" t="str">
        <f t="shared" si="102"/>
        <v>AWAITING INPUT</v>
      </c>
      <c r="O2113" s="15"/>
      <c r="P2113" s="13" t="str">
        <f t="shared" si="101"/>
        <v>←</v>
      </c>
      <c r="Q2113" s="7" t="str" cm="1">
        <f t="array" ref="Q2113">_xlfn.IFS(M2113="ACTIVE","",M2113="LEAVER","ENTER DOL",M2113="LEAVER @ 31/03","ENTER DOL",M2113="OPT OUT","ENTER OPT OUT DATE",M2113="CAREER BREAK","ENTER START DATE OF CAREER BREAK",M2113="DEATH IN SERVICE","ENTER DATE OF DEATH",M2113="SWITCH TO PARTNERSHIP","ENTER SWITCH DATE",M2113="SWITCH TO ALPHA","ENTER SWITCH DATE",M2113="NEW JOINER","ENTER EMPLOYMENT START DATE",M2113="OPT IN","ENTER OPT IN DATE",M2113="NEW JOINER / LEAVER","ENTER START DATE AND DOL",M2113="NEW JOINER / OPT OUT","ENTER START DATE AND DATE OF OPT OUT",M2113="NEW JOINER / PARTNERSHIP","ENTER START DATE AND DATE OF SWITCH TO PARTNERSHIP",M2113="LEAVER FROM CAREER BREAK","ENTER DOL",M2113="LEAVER FROM OPT OUT","ENTER DOL",M2113="LEAVER FROM PARTNERSHIP","ENTER DOL",M2113="RETURN FROM CAREER BREAK","ENTER RETURN BACK DATE",M2113="INVALID COMBINATION","REVIEW INPUT",M2113="AWAITING INPUT","AWAITING INPUT",M2113="CONTINUOUS OPT OUT","",M2113="CONTINUOUS CAREER BREAK","",M2113="CONTINUOUS PARTNERSHIP","")</f>
        <v>AWAITING INPUT</v>
      </c>
      <c r="S2113" s="11" t="str">
        <f t="shared" si="100"/>
        <v/>
      </c>
    </row>
    <row r="2114" spans="1:19" ht="20.25" x14ac:dyDescent="0.25">
      <c r="A2114" s="46"/>
      <c r="B2114" s="46"/>
      <c r="C2114" s="46"/>
      <c r="D2114" s="46"/>
      <c r="E2114" s="46"/>
      <c r="F2114" s="46"/>
      <c r="G2114" s="46"/>
      <c r="H2114" s="46"/>
      <c r="J2114" s="16"/>
      <c r="K2114" s="16"/>
      <c r="L2114" s="16"/>
      <c r="M2114" s="11" t="str">
        <f t="shared" si="102"/>
        <v>AWAITING INPUT</v>
      </c>
      <c r="O2114" s="15"/>
      <c r="P2114" s="13" t="str">
        <f t="shared" si="101"/>
        <v>←</v>
      </c>
      <c r="Q2114" s="7" t="str" cm="1">
        <f t="array" ref="Q2114">_xlfn.IFS(M2114="ACTIVE","",M2114="LEAVER","ENTER DOL",M2114="LEAVER @ 31/03","ENTER DOL",M2114="OPT OUT","ENTER OPT OUT DATE",M2114="CAREER BREAK","ENTER START DATE OF CAREER BREAK",M2114="DEATH IN SERVICE","ENTER DATE OF DEATH",M2114="SWITCH TO PARTNERSHIP","ENTER SWITCH DATE",M2114="SWITCH TO ALPHA","ENTER SWITCH DATE",M2114="NEW JOINER","ENTER EMPLOYMENT START DATE",M2114="OPT IN","ENTER OPT IN DATE",M2114="NEW JOINER / LEAVER","ENTER START DATE AND DOL",M2114="NEW JOINER / OPT OUT","ENTER START DATE AND DATE OF OPT OUT",M2114="NEW JOINER / PARTNERSHIP","ENTER START DATE AND DATE OF SWITCH TO PARTNERSHIP",M2114="LEAVER FROM CAREER BREAK","ENTER DOL",M2114="LEAVER FROM OPT OUT","ENTER DOL",M2114="LEAVER FROM PARTNERSHIP","ENTER DOL",M2114="RETURN FROM CAREER BREAK","ENTER RETURN BACK DATE",M2114="INVALID COMBINATION","REVIEW INPUT",M2114="AWAITING INPUT","AWAITING INPUT",M2114="CONTINUOUS OPT OUT","",M2114="CONTINUOUS CAREER BREAK","",M2114="CONTINUOUS PARTNERSHIP","")</f>
        <v>AWAITING INPUT</v>
      </c>
      <c r="S2114" s="11" t="str">
        <f t="shared" si="100"/>
        <v/>
      </c>
    </row>
    <row r="2115" spans="1:19" ht="20.25" x14ac:dyDescent="0.25">
      <c r="A2115" s="46"/>
      <c r="B2115" s="46"/>
      <c r="C2115" s="46"/>
      <c r="D2115" s="46"/>
      <c r="E2115" s="46"/>
      <c r="F2115" s="46"/>
      <c r="G2115" s="46"/>
      <c r="H2115" s="46"/>
      <c r="J2115" s="16"/>
      <c r="K2115" s="16"/>
      <c r="L2115" s="16"/>
      <c r="M2115" s="11" t="str">
        <f t="shared" si="102"/>
        <v>AWAITING INPUT</v>
      </c>
      <c r="O2115" s="15"/>
      <c r="P2115" s="13" t="str">
        <f t="shared" si="101"/>
        <v>←</v>
      </c>
      <c r="Q2115" s="7" t="str" cm="1">
        <f t="array" ref="Q2115">_xlfn.IFS(M2115="ACTIVE","",M2115="LEAVER","ENTER DOL",M2115="LEAVER @ 31/03","ENTER DOL",M2115="OPT OUT","ENTER OPT OUT DATE",M2115="CAREER BREAK","ENTER START DATE OF CAREER BREAK",M2115="DEATH IN SERVICE","ENTER DATE OF DEATH",M2115="SWITCH TO PARTNERSHIP","ENTER SWITCH DATE",M2115="SWITCH TO ALPHA","ENTER SWITCH DATE",M2115="NEW JOINER","ENTER EMPLOYMENT START DATE",M2115="OPT IN","ENTER OPT IN DATE",M2115="NEW JOINER / LEAVER","ENTER START DATE AND DOL",M2115="NEW JOINER / OPT OUT","ENTER START DATE AND DATE OF OPT OUT",M2115="NEW JOINER / PARTNERSHIP","ENTER START DATE AND DATE OF SWITCH TO PARTNERSHIP",M2115="LEAVER FROM CAREER BREAK","ENTER DOL",M2115="LEAVER FROM OPT OUT","ENTER DOL",M2115="LEAVER FROM PARTNERSHIP","ENTER DOL",M2115="RETURN FROM CAREER BREAK","ENTER RETURN BACK DATE",M2115="INVALID COMBINATION","REVIEW INPUT",M2115="AWAITING INPUT","AWAITING INPUT",M2115="CONTINUOUS OPT OUT","",M2115="CONTINUOUS CAREER BREAK","",M2115="CONTINUOUS PARTNERSHIP","")</f>
        <v>AWAITING INPUT</v>
      </c>
      <c r="S2115" s="11" t="str">
        <f t="shared" si="100"/>
        <v/>
      </c>
    </row>
    <row r="2116" spans="1:19" ht="20.25" x14ac:dyDescent="0.25">
      <c r="A2116" s="46"/>
      <c r="B2116" s="46"/>
      <c r="C2116" s="46"/>
      <c r="D2116" s="46"/>
      <c r="E2116" s="46"/>
      <c r="F2116" s="46"/>
      <c r="G2116" s="46"/>
      <c r="H2116" s="46"/>
      <c r="J2116" s="16"/>
      <c r="K2116" s="16"/>
      <c r="L2116" s="16"/>
      <c r="M2116" s="11" t="str">
        <f t="shared" si="102"/>
        <v>AWAITING INPUT</v>
      </c>
      <c r="O2116" s="15"/>
      <c r="P2116" s="13" t="str">
        <f t="shared" si="101"/>
        <v>←</v>
      </c>
      <c r="Q2116" s="7" t="str" cm="1">
        <f t="array" ref="Q2116">_xlfn.IFS(M2116="ACTIVE","",M2116="LEAVER","ENTER DOL",M2116="LEAVER @ 31/03","ENTER DOL",M2116="OPT OUT","ENTER OPT OUT DATE",M2116="CAREER BREAK","ENTER START DATE OF CAREER BREAK",M2116="DEATH IN SERVICE","ENTER DATE OF DEATH",M2116="SWITCH TO PARTNERSHIP","ENTER SWITCH DATE",M2116="SWITCH TO ALPHA","ENTER SWITCH DATE",M2116="NEW JOINER","ENTER EMPLOYMENT START DATE",M2116="OPT IN","ENTER OPT IN DATE",M2116="NEW JOINER / LEAVER","ENTER START DATE AND DOL",M2116="NEW JOINER / OPT OUT","ENTER START DATE AND DATE OF OPT OUT",M2116="NEW JOINER / PARTNERSHIP","ENTER START DATE AND DATE OF SWITCH TO PARTNERSHIP",M2116="LEAVER FROM CAREER BREAK","ENTER DOL",M2116="LEAVER FROM OPT OUT","ENTER DOL",M2116="LEAVER FROM PARTNERSHIP","ENTER DOL",M2116="RETURN FROM CAREER BREAK","ENTER RETURN BACK DATE",M2116="INVALID COMBINATION","REVIEW INPUT",M2116="AWAITING INPUT","AWAITING INPUT",M2116="CONTINUOUS OPT OUT","",M2116="CONTINUOUS CAREER BREAK","",M2116="CONTINUOUS PARTNERSHIP","")</f>
        <v>AWAITING INPUT</v>
      </c>
      <c r="S2116" s="11" t="str">
        <f t="shared" si="100"/>
        <v/>
      </c>
    </row>
    <row r="2117" spans="1:19" ht="20.25" x14ac:dyDescent="0.25">
      <c r="A2117" s="46"/>
      <c r="B2117" s="46"/>
      <c r="C2117" s="46"/>
      <c r="D2117" s="46"/>
      <c r="E2117" s="46"/>
      <c r="F2117" s="46"/>
      <c r="G2117" s="46"/>
      <c r="H2117" s="46"/>
      <c r="J2117" s="16"/>
      <c r="K2117" s="16"/>
      <c r="L2117" s="16"/>
      <c r="M2117" s="11" t="str">
        <f t="shared" si="102"/>
        <v>AWAITING INPUT</v>
      </c>
      <c r="O2117" s="15"/>
      <c r="P2117" s="13" t="str">
        <f t="shared" si="101"/>
        <v>←</v>
      </c>
      <c r="Q2117" s="7" t="str" cm="1">
        <f t="array" ref="Q2117">_xlfn.IFS(M2117="ACTIVE","",M2117="LEAVER","ENTER DOL",M2117="LEAVER @ 31/03","ENTER DOL",M2117="OPT OUT","ENTER OPT OUT DATE",M2117="CAREER BREAK","ENTER START DATE OF CAREER BREAK",M2117="DEATH IN SERVICE","ENTER DATE OF DEATH",M2117="SWITCH TO PARTNERSHIP","ENTER SWITCH DATE",M2117="SWITCH TO ALPHA","ENTER SWITCH DATE",M2117="NEW JOINER","ENTER EMPLOYMENT START DATE",M2117="OPT IN","ENTER OPT IN DATE",M2117="NEW JOINER / LEAVER","ENTER START DATE AND DOL",M2117="NEW JOINER / OPT OUT","ENTER START DATE AND DATE OF OPT OUT",M2117="NEW JOINER / PARTNERSHIP","ENTER START DATE AND DATE OF SWITCH TO PARTNERSHIP",M2117="LEAVER FROM CAREER BREAK","ENTER DOL",M2117="LEAVER FROM OPT OUT","ENTER DOL",M2117="LEAVER FROM PARTNERSHIP","ENTER DOL",M2117="RETURN FROM CAREER BREAK","ENTER RETURN BACK DATE",M2117="INVALID COMBINATION","REVIEW INPUT",M2117="AWAITING INPUT","AWAITING INPUT",M2117="CONTINUOUS OPT OUT","",M2117="CONTINUOUS CAREER BREAK","",M2117="CONTINUOUS PARTNERSHIP","")</f>
        <v>AWAITING INPUT</v>
      </c>
      <c r="S2117" s="11" t="str">
        <f t="shared" si="100"/>
        <v/>
      </c>
    </row>
    <row r="2118" spans="1:19" ht="20.25" x14ac:dyDescent="0.25">
      <c r="A2118" s="46"/>
      <c r="B2118" s="46"/>
      <c r="C2118" s="46"/>
      <c r="D2118" s="46"/>
      <c r="E2118" s="46"/>
      <c r="F2118" s="46"/>
      <c r="G2118" s="46"/>
      <c r="H2118" s="46"/>
      <c r="J2118" s="16"/>
      <c r="K2118" s="16"/>
      <c r="L2118" s="16"/>
      <c r="M2118" s="11" t="str">
        <f t="shared" si="102"/>
        <v>AWAITING INPUT</v>
      </c>
      <c r="O2118" s="15"/>
      <c r="P2118" s="13" t="str">
        <f t="shared" si="101"/>
        <v>←</v>
      </c>
      <c r="Q2118" s="7" t="str" cm="1">
        <f t="array" ref="Q2118">_xlfn.IFS(M2118="ACTIVE","",M2118="LEAVER","ENTER DOL",M2118="LEAVER @ 31/03","ENTER DOL",M2118="OPT OUT","ENTER OPT OUT DATE",M2118="CAREER BREAK","ENTER START DATE OF CAREER BREAK",M2118="DEATH IN SERVICE","ENTER DATE OF DEATH",M2118="SWITCH TO PARTNERSHIP","ENTER SWITCH DATE",M2118="SWITCH TO ALPHA","ENTER SWITCH DATE",M2118="NEW JOINER","ENTER EMPLOYMENT START DATE",M2118="OPT IN","ENTER OPT IN DATE",M2118="NEW JOINER / LEAVER","ENTER START DATE AND DOL",M2118="NEW JOINER / OPT OUT","ENTER START DATE AND DATE OF OPT OUT",M2118="NEW JOINER / PARTNERSHIP","ENTER START DATE AND DATE OF SWITCH TO PARTNERSHIP",M2118="LEAVER FROM CAREER BREAK","ENTER DOL",M2118="LEAVER FROM OPT OUT","ENTER DOL",M2118="LEAVER FROM PARTNERSHIP","ENTER DOL",M2118="RETURN FROM CAREER BREAK","ENTER RETURN BACK DATE",M2118="INVALID COMBINATION","REVIEW INPUT",M2118="AWAITING INPUT","AWAITING INPUT",M2118="CONTINUOUS OPT OUT","",M2118="CONTINUOUS CAREER BREAK","",M2118="CONTINUOUS PARTNERSHIP","")</f>
        <v>AWAITING INPUT</v>
      </c>
      <c r="S2118" s="11" t="str">
        <f t="shared" si="100"/>
        <v/>
      </c>
    </row>
    <row r="2119" spans="1:19" ht="20.25" x14ac:dyDescent="0.25">
      <c r="A2119" s="46"/>
      <c r="B2119" s="46"/>
      <c r="C2119" s="46"/>
      <c r="D2119" s="46"/>
      <c r="E2119" s="46"/>
      <c r="F2119" s="46"/>
      <c r="G2119" s="46"/>
      <c r="H2119" s="46"/>
      <c r="J2119" s="16"/>
      <c r="K2119" s="16"/>
      <c r="L2119" s="16"/>
      <c r="M2119" s="11" t="str">
        <f t="shared" si="102"/>
        <v>AWAITING INPUT</v>
      </c>
      <c r="O2119" s="15"/>
      <c r="P2119" s="13" t="str">
        <f t="shared" si="101"/>
        <v>←</v>
      </c>
      <c r="Q2119" s="7" t="str" cm="1">
        <f t="array" ref="Q2119">_xlfn.IFS(M2119="ACTIVE","",M2119="LEAVER","ENTER DOL",M2119="LEAVER @ 31/03","ENTER DOL",M2119="OPT OUT","ENTER OPT OUT DATE",M2119="CAREER BREAK","ENTER START DATE OF CAREER BREAK",M2119="DEATH IN SERVICE","ENTER DATE OF DEATH",M2119="SWITCH TO PARTNERSHIP","ENTER SWITCH DATE",M2119="SWITCH TO ALPHA","ENTER SWITCH DATE",M2119="NEW JOINER","ENTER EMPLOYMENT START DATE",M2119="OPT IN","ENTER OPT IN DATE",M2119="NEW JOINER / LEAVER","ENTER START DATE AND DOL",M2119="NEW JOINER / OPT OUT","ENTER START DATE AND DATE OF OPT OUT",M2119="NEW JOINER / PARTNERSHIP","ENTER START DATE AND DATE OF SWITCH TO PARTNERSHIP",M2119="LEAVER FROM CAREER BREAK","ENTER DOL",M2119="LEAVER FROM OPT OUT","ENTER DOL",M2119="LEAVER FROM PARTNERSHIP","ENTER DOL",M2119="RETURN FROM CAREER BREAK","ENTER RETURN BACK DATE",M2119="INVALID COMBINATION","REVIEW INPUT",M2119="AWAITING INPUT","AWAITING INPUT",M2119="CONTINUOUS OPT OUT","",M2119="CONTINUOUS CAREER BREAK","",M2119="CONTINUOUS PARTNERSHIP","")</f>
        <v>AWAITING INPUT</v>
      </c>
      <c r="S2119" s="11" t="str">
        <f t="shared" si="100"/>
        <v/>
      </c>
    </row>
    <row r="2120" spans="1:19" ht="20.25" x14ac:dyDescent="0.25">
      <c r="A2120" s="46"/>
      <c r="B2120" s="46"/>
      <c r="C2120" s="46"/>
      <c r="D2120" s="46"/>
      <c r="E2120" s="46"/>
      <c r="F2120" s="46"/>
      <c r="G2120" s="46"/>
      <c r="H2120" s="46"/>
      <c r="J2120" s="16"/>
      <c r="K2120" s="16"/>
      <c r="L2120" s="16"/>
      <c r="M2120" s="11" t="str">
        <f t="shared" si="102"/>
        <v>AWAITING INPUT</v>
      </c>
      <c r="O2120" s="15"/>
      <c r="P2120" s="13" t="str">
        <f t="shared" si="101"/>
        <v>←</v>
      </c>
      <c r="Q2120" s="7" t="str" cm="1">
        <f t="array" ref="Q2120">_xlfn.IFS(M2120="ACTIVE","",M2120="LEAVER","ENTER DOL",M2120="LEAVER @ 31/03","ENTER DOL",M2120="OPT OUT","ENTER OPT OUT DATE",M2120="CAREER BREAK","ENTER START DATE OF CAREER BREAK",M2120="DEATH IN SERVICE","ENTER DATE OF DEATH",M2120="SWITCH TO PARTNERSHIP","ENTER SWITCH DATE",M2120="SWITCH TO ALPHA","ENTER SWITCH DATE",M2120="NEW JOINER","ENTER EMPLOYMENT START DATE",M2120="OPT IN","ENTER OPT IN DATE",M2120="NEW JOINER / LEAVER","ENTER START DATE AND DOL",M2120="NEW JOINER / OPT OUT","ENTER START DATE AND DATE OF OPT OUT",M2120="NEW JOINER / PARTNERSHIP","ENTER START DATE AND DATE OF SWITCH TO PARTNERSHIP",M2120="LEAVER FROM CAREER BREAK","ENTER DOL",M2120="LEAVER FROM OPT OUT","ENTER DOL",M2120="LEAVER FROM PARTNERSHIP","ENTER DOL",M2120="RETURN FROM CAREER BREAK","ENTER RETURN BACK DATE",M2120="INVALID COMBINATION","REVIEW INPUT",M2120="AWAITING INPUT","AWAITING INPUT",M2120="CONTINUOUS OPT OUT","",M2120="CONTINUOUS CAREER BREAK","",M2120="CONTINUOUS PARTNERSHIP","")</f>
        <v>AWAITING INPUT</v>
      </c>
      <c r="S2120" s="11" t="str">
        <f t="shared" si="100"/>
        <v/>
      </c>
    </row>
    <row r="2121" spans="1:19" ht="20.25" x14ac:dyDescent="0.25">
      <c r="A2121" s="46"/>
      <c r="B2121" s="46"/>
      <c r="C2121" s="46"/>
      <c r="D2121" s="46"/>
      <c r="E2121" s="46"/>
      <c r="F2121" s="46"/>
      <c r="G2121" s="46"/>
      <c r="H2121" s="46"/>
      <c r="J2121" s="16"/>
      <c r="K2121" s="16"/>
      <c r="L2121" s="16"/>
      <c r="M2121" s="11" t="str">
        <f t="shared" si="102"/>
        <v>AWAITING INPUT</v>
      </c>
      <c r="O2121" s="15"/>
      <c r="P2121" s="13" t="str">
        <f t="shared" si="101"/>
        <v>←</v>
      </c>
      <c r="Q2121" s="7" t="str" cm="1">
        <f t="array" ref="Q2121">_xlfn.IFS(M2121="ACTIVE","",M2121="LEAVER","ENTER DOL",M2121="LEAVER @ 31/03","ENTER DOL",M2121="OPT OUT","ENTER OPT OUT DATE",M2121="CAREER BREAK","ENTER START DATE OF CAREER BREAK",M2121="DEATH IN SERVICE","ENTER DATE OF DEATH",M2121="SWITCH TO PARTNERSHIP","ENTER SWITCH DATE",M2121="SWITCH TO ALPHA","ENTER SWITCH DATE",M2121="NEW JOINER","ENTER EMPLOYMENT START DATE",M2121="OPT IN","ENTER OPT IN DATE",M2121="NEW JOINER / LEAVER","ENTER START DATE AND DOL",M2121="NEW JOINER / OPT OUT","ENTER START DATE AND DATE OF OPT OUT",M2121="NEW JOINER / PARTNERSHIP","ENTER START DATE AND DATE OF SWITCH TO PARTNERSHIP",M2121="LEAVER FROM CAREER BREAK","ENTER DOL",M2121="LEAVER FROM OPT OUT","ENTER DOL",M2121="LEAVER FROM PARTNERSHIP","ENTER DOL",M2121="RETURN FROM CAREER BREAK","ENTER RETURN BACK DATE",M2121="INVALID COMBINATION","REVIEW INPUT",M2121="AWAITING INPUT","AWAITING INPUT",M2121="CONTINUOUS OPT OUT","",M2121="CONTINUOUS CAREER BREAK","",M2121="CONTINUOUS PARTNERSHIP","")</f>
        <v>AWAITING INPUT</v>
      </c>
      <c r="S2121" s="11" t="str">
        <f t="shared" ref="S2121:S2184" si="103">IF(AND($J2121="ACTIVE",$K2121="ACTIVE"),"A -&gt; A",IF(AND($J2121="INACTIVE",$K2121="ACTIVE"),"I -&gt; A",IF(AND($J2121="ACTIVE",$K2121="INACTIVE"),"A -&gt; I",IF(AND($J2121="INACTIVE",$K2121="INACTIVE"),"I -&gt; I",""))))</f>
        <v/>
      </c>
    </row>
    <row r="2122" spans="1:19" ht="20.25" x14ac:dyDescent="0.25">
      <c r="A2122" s="46"/>
      <c r="B2122" s="46"/>
      <c r="C2122" s="46"/>
      <c r="D2122" s="46"/>
      <c r="E2122" s="46"/>
      <c r="F2122" s="46"/>
      <c r="G2122" s="46"/>
      <c r="H2122" s="46"/>
      <c r="J2122" s="16"/>
      <c r="K2122" s="16"/>
      <c r="L2122" s="16"/>
      <c r="M2122" s="11" t="str">
        <f t="shared" si="102"/>
        <v>AWAITING INPUT</v>
      </c>
      <c r="O2122" s="15"/>
      <c r="P2122" s="13" t="str">
        <f t="shared" si="101"/>
        <v>←</v>
      </c>
      <c r="Q2122" s="7" t="str" cm="1">
        <f t="array" ref="Q2122">_xlfn.IFS(M2122="ACTIVE","",M2122="LEAVER","ENTER DOL",M2122="LEAVER @ 31/03","ENTER DOL",M2122="OPT OUT","ENTER OPT OUT DATE",M2122="CAREER BREAK","ENTER START DATE OF CAREER BREAK",M2122="DEATH IN SERVICE","ENTER DATE OF DEATH",M2122="SWITCH TO PARTNERSHIP","ENTER SWITCH DATE",M2122="SWITCH TO ALPHA","ENTER SWITCH DATE",M2122="NEW JOINER","ENTER EMPLOYMENT START DATE",M2122="OPT IN","ENTER OPT IN DATE",M2122="NEW JOINER / LEAVER","ENTER START DATE AND DOL",M2122="NEW JOINER / OPT OUT","ENTER START DATE AND DATE OF OPT OUT",M2122="NEW JOINER / PARTNERSHIP","ENTER START DATE AND DATE OF SWITCH TO PARTNERSHIP",M2122="LEAVER FROM CAREER BREAK","ENTER DOL",M2122="LEAVER FROM OPT OUT","ENTER DOL",M2122="LEAVER FROM PARTNERSHIP","ENTER DOL",M2122="RETURN FROM CAREER BREAK","ENTER RETURN BACK DATE",M2122="INVALID COMBINATION","REVIEW INPUT",M2122="AWAITING INPUT","AWAITING INPUT",M2122="CONTINUOUS OPT OUT","",M2122="CONTINUOUS CAREER BREAK","",M2122="CONTINUOUS PARTNERSHIP","")</f>
        <v>AWAITING INPUT</v>
      </c>
      <c r="S2122" s="11" t="str">
        <f t="shared" si="103"/>
        <v/>
      </c>
    </row>
    <row r="2123" spans="1:19" ht="20.25" x14ac:dyDescent="0.25">
      <c r="A2123" s="46"/>
      <c r="B2123" s="46"/>
      <c r="C2123" s="46"/>
      <c r="D2123" s="46"/>
      <c r="E2123" s="46"/>
      <c r="F2123" s="46"/>
      <c r="G2123" s="46"/>
      <c r="H2123" s="46"/>
      <c r="J2123" s="16"/>
      <c r="K2123" s="16"/>
      <c r="L2123" s="16"/>
      <c r="M2123" s="11" t="str">
        <f t="shared" si="102"/>
        <v>AWAITING INPUT</v>
      </c>
      <c r="O2123" s="15"/>
      <c r="P2123" s="13" t="str">
        <f t="shared" ref="P2123:P2186" si="104">IF(Q2123&lt;&gt;"","←","")</f>
        <v>←</v>
      </c>
      <c r="Q2123" s="7" t="str" cm="1">
        <f t="array" ref="Q2123">_xlfn.IFS(M2123="ACTIVE","",M2123="LEAVER","ENTER DOL",M2123="LEAVER @ 31/03","ENTER DOL",M2123="OPT OUT","ENTER OPT OUT DATE",M2123="CAREER BREAK","ENTER START DATE OF CAREER BREAK",M2123="DEATH IN SERVICE","ENTER DATE OF DEATH",M2123="SWITCH TO PARTNERSHIP","ENTER SWITCH DATE",M2123="SWITCH TO ALPHA","ENTER SWITCH DATE",M2123="NEW JOINER","ENTER EMPLOYMENT START DATE",M2123="OPT IN","ENTER OPT IN DATE",M2123="NEW JOINER / LEAVER","ENTER START DATE AND DOL",M2123="NEW JOINER / OPT OUT","ENTER START DATE AND DATE OF OPT OUT",M2123="NEW JOINER / PARTNERSHIP","ENTER START DATE AND DATE OF SWITCH TO PARTNERSHIP",M2123="LEAVER FROM CAREER BREAK","ENTER DOL",M2123="LEAVER FROM OPT OUT","ENTER DOL",M2123="LEAVER FROM PARTNERSHIP","ENTER DOL",M2123="RETURN FROM CAREER BREAK","ENTER RETURN BACK DATE",M2123="INVALID COMBINATION","REVIEW INPUT",M2123="AWAITING INPUT","AWAITING INPUT",M2123="CONTINUOUS OPT OUT","",M2123="CONTINUOUS CAREER BREAK","",M2123="CONTINUOUS PARTNERSHIP","")</f>
        <v>AWAITING INPUT</v>
      </c>
      <c r="S2123" s="11" t="str">
        <f t="shared" si="103"/>
        <v/>
      </c>
    </row>
    <row r="2124" spans="1:19" ht="20.25" x14ac:dyDescent="0.25">
      <c r="A2124" s="46"/>
      <c r="B2124" s="46"/>
      <c r="C2124" s="46"/>
      <c r="D2124" s="46"/>
      <c r="E2124" s="46"/>
      <c r="F2124" s="46"/>
      <c r="G2124" s="46"/>
      <c r="H2124" s="46"/>
      <c r="J2124" s="16"/>
      <c r="K2124" s="16"/>
      <c r="L2124" s="16"/>
      <c r="M2124" s="11" t="str">
        <f t="shared" si="102"/>
        <v>AWAITING INPUT</v>
      </c>
      <c r="O2124" s="15"/>
      <c r="P2124" s="13" t="str">
        <f t="shared" si="104"/>
        <v>←</v>
      </c>
      <c r="Q2124" s="7" t="str" cm="1">
        <f t="array" ref="Q2124">_xlfn.IFS(M2124="ACTIVE","",M2124="LEAVER","ENTER DOL",M2124="LEAVER @ 31/03","ENTER DOL",M2124="OPT OUT","ENTER OPT OUT DATE",M2124="CAREER BREAK","ENTER START DATE OF CAREER BREAK",M2124="DEATH IN SERVICE","ENTER DATE OF DEATH",M2124="SWITCH TO PARTNERSHIP","ENTER SWITCH DATE",M2124="SWITCH TO ALPHA","ENTER SWITCH DATE",M2124="NEW JOINER","ENTER EMPLOYMENT START DATE",M2124="OPT IN","ENTER OPT IN DATE",M2124="NEW JOINER / LEAVER","ENTER START DATE AND DOL",M2124="NEW JOINER / OPT OUT","ENTER START DATE AND DATE OF OPT OUT",M2124="NEW JOINER / PARTNERSHIP","ENTER START DATE AND DATE OF SWITCH TO PARTNERSHIP",M2124="LEAVER FROM CAREER BREAK","ENTER DOL",M2124="LEAVER FROM OPT OUT","ENTER DOL",M2124="LEAVER FROM PARTNERSHIP","ENTER DOL",M2124="RETURN FROM CAREER BREAK","ENTER RETURN BACK DATE",M2124="INVALID COMBINATION","REVIEW INPUT",M2124="AWAITING INPUT","AWAITING INPUT",M2124="CONTINUOUS OPT OUT","",M2124="CONTINUOUS CAREER BREAK","",M2124="CONTINUOUS PARTNERSHIP","")</f>
        <v>AWAITING INPUT</v>
      </c>
      <c r="S2124" s="11" t="str">
        <f t="shared" si="103"/>
        <v/>
      </c>
    </row>
    <row r="2125" spans="1:19" ht="20.25" x14ac:dyDescent="0.25">
      <c r="A2125" s="46"/>
      <c r="B2125" s="46"/>
      <c r="C2125" s="46"/>
      <c r="D2125" s="46"/>
      <c r="E2125" s="46"/>
      <c r="F2125" s="46"/>
      <c r="G2125" s="46"/>
      <c r="H2125" s="46"/>
      <c r="J2125" s="16"/>
      <c r="K2125" s="16"/>
      <c r="L2125" s="16"/>
      <c r="M2125" s="11" t="str">
        <f t="shared" si="102"/>
        <v>AWAITING INPUT</v>
      </c>
      <c r="O2125" s="15"/>
      <c r="P2125" s="13" t="str">
        <f t="shared" si="104"/>
        <v>←</v>
      </c>
      <c r="Q2125" s="7" t="str" cm="1">
        <f t="array" ref="Q2125">_xlfn.IFS(M2125="ACTIVE","",M2125="LEAVER","ENTER DOL",M2125="LEAVER @ 31/03","ENTER DOL",M2125="OPT OUT","ENTER OPT OUT DATE",M2125="CAREER BREAK","ENTER START DATE OF CAREER BREAK",M2125="DEATH IN SERVICE","ENTER DATE OF DEATH",M2125="SWITCH TO PARTNERSHIP","ENTER SWITCH DATE",M2125="SWITCH TO ALPHA","ENTER SWITCH DATE",M2125="NEW JOINER","ENTER EMPLOYMENT START DATE",M2125="OPT IN","ENTER OPT IN DATE",M2125="NEW JOINER / LEAVER","ENTER START DATE AND DOL",M2125="NEW JOINER / OPT OUT","ENTER START DATE AND DATE OF OPT OUT",M2125="NEW JOINER / PARTNERSHIP","ENTER START DATE AND DATE OF SWITCH TO PARTNERSHIP",M2125="LEAVER FROM CAREER BREAK","ENTER DOL",M2125="LEAVER FROM OPT OUT","ENTER DOL",M2125="LEAVER FROM PARTNERSHIP","ENTER DOL",M2125="RETURN FROM CAREER BREAK","ENTER RETURN BACK DATE",M2125="INVALID COMBINATION","REVIEW INPUT",M2125="AWAITING INPUT","AWAITING INPUT",M2125="CONTINUOUS OPT OUT","",M2125="CONTINUOUS CAREER BREAK","",M2125="CONTINUOUS PARTNERSHIP","")</f>
        <v>AWAITING INPUT</v>
      </c>
      <c r="S2125" s="11" t="str">
        <f t="shared" si="103"/>
        <v/>
      </c>
    </row>
    <row r="2126" spans="1:19" ht="20.25" x14ac:dyDescent="0.25">
      <c r="A2126" s="46"/>
      <c r="B2126" s="46"/>
      <c r="C2126" s="46"/>
      <c r="D2126" s="46"/>
      <c r="E2126" s="46"/>
      <c r="F2126" s="46"/>
      <c r="G2126" s="46"/>
      <c r="H2126" s="46"/>
      <c r="J2126" s="16"/>
      <c r="K2126" s="16"/>
      <c r="L2126" s="16"/>
      <c r="M2126" s="11" t="str">
        <f t="shared" si="102"/>
        <v>AWAITING INPUT</v>
      </c>
      <c r="O2126" s="15"/>
      <c r="P2126" s="13" t="str">
        <f t="shared" si="104"/>
        <v>←</v>
      </c>
      <c r="Q2126" s="7" t="str" cm="1">
        <f t="array" ref="Q2126">_xlfn.IFS(M2126="ACTIVE","",M2126="LEAVER","ENTER DOL",M2126="LEAVER @ 31/03","ENTER DOL",M2126="OPT OUT","ENTER OPT OUT DATE",M2126="CAREER BREAK","ENTER START DATE OF CAREER BREAK",M2126="DEATH IN SERVICE","ENTER DATE OF DEATH",M2126="SWITCH TO PARTNERSHIP","ENTER SWITCH DATE",M2126="SWITCH TO ALPHA","ENTER SWITCH DATE",M2126="NEW JOINER","ENTER EMPLOYMENT START DATE",M2126="OPT IN","ENTER OPT IN DATE",M2126="NEW JOINER / LEAVER","ENTER START DATE AND DOL",M2126="NEW JOINER / OPT OUT","ENTER START DATE AND DATE OF OPT OUT",M2126="NEW JOINER / PARTNERSHIP","ENTER START DATE AND DATE OF SWITCH TO PARTNERSHIP",M2126="LEAVER FROM CAREER BREAK","ENTER DOL",M2126="LEAVER FROM OPT OUT","ENTER DOL",M2126="LEAVER FROM PARTNERSHIP","ENTER DOL",M2126="RETURN FROM CAREER BREAK","ENTER RETURN BACK DATE",M2126="INVALID COMBINATION","REVIEW INPUT",M2126="AWAITING INPUT","AWAITING INPUT",M2126="CONTINUOUS OPT OUT","",M2126="CONTINUOUS CAREER BREAK","",M2126="CONTINUOUS PARTNERSHIP","")</f>
        <v>AWAITING INPUT</v>
      </c>
      <c r="S2126" s="11" t="str">
        <f t="shared" si="103"/>
        <v/>
      </c>
    </row>
    <row r="2127" spans="1:19" ht="20.25" x14ac:dyDescent="0.25">
      <c r="A2127" s="46"/>
      <c r="B2127" s="46"/>
      <c r="C2127" s="46"/>
      <c r="D2127" s="46"/>
      <c r="E2127" s="46"/>
      <c r="F2127" s="46"/>
      <c r="G2127" s="46"/>
      <c r="H2127" s="46"/>
      <c r="J2127" s="16"/>
      <c r="K2127" s="16"/>
      <c r="L2127" s="16"/>
      <c r="M2127" s="11" t="str">
        <f t="shared" si="102"/>
        <v>AWAITING INPUT</v>
      </c>
      <c r="O2127" s="15"/>
      <c r="P2127" s="13" t="str">
        <f t="shared" si="104"/>
        <v>←</v>
      </c>
      <c r="Q2127" s="7" t="str" cm="1">
        <f t="array" ref="Q2127">_xlfn.IFS(M2127="ACTIVE","",M2127="LEAVER","ENTER DOL",M2127="LEAVER @ 31/03","ENTER DOL",M2127="OPT OUT","ENTER OPT OUT DATE",M2127="CAREER BREAK","ENTER START DATE OF CAREER BREAK",M2127="DEATH IN SERVICE","ENTER DATE OF DEATH",M2127="SWITCH TO PARTNERSHIP","ENTER SWITCH DATE",M2127="SWITCH TO ALPHA","ENTER SWITCH DATE",M2127="NEW JOINER","ENTER EMPLOYMENT START DATE",M2127="OPT IN","ENTER OPT IN DATE",M2127="NEW JOINER / LEAVER","ENTER START DATE AND DOL",M2127="NEW JOINER / OPT OUT","ENTER START DATE AND DATE OF OPT OUT",M2127="NEW JOINER / PARTNERSHIP","ENTER START DATE AND DATE OF SWITCH TO PARTNERSHIP",M2127="LEAVER FROM CAREER BREAK","ENTER DOL",M2127="LEAVER FROM OPT OUT","ENTER DOL",M2127="LEAVER FROM PARTNERSHIP","ENTER DOL",M2127="RETURN FROM CAREER BREAK","ENTER RETURN BACK DATE",M2127="INVALID COMBINATION","REVIEW INPUT",M2127="AWAITING INPUT","AWAITING INPUT",M2127="CONTINUOUS OPT OUT","",M2127="CONTINUOUS CAREER BREAK","",M2127="CONTINUOUS PARTNERSHIP","")</f>
        <v>AWAITING INPUT</v>
      </c>
      <c r="S2127" s="11" t="str">
        <f t="shared" si="103"/>
        <v/>
      </c>
    </row>
    <row r="2128" spans="1:19" ht="20.25" x14ac:dyDescent="0.25">
      <c r="A2128" s="46"/>
      <c r="B2128" s="46"/>
      <c r="C2128" s="46"/>
      <c r="D2128" s="46"/>
      <c r="E2128" s="46"/>
      <c r="F2128" s="46"/>
      <c r="G2128" s="46"/>
      <c r="H2128" s="46"/>
      <c r="J2128" s="16"/>
      <c r="K2128" s="16"/>
      <c r="L2128" s="16"/>
      <c r="M2128" s="11" t="str">
        <f t="shared" si="102"/>
        <v>AWAITING INPUT</v>
      </c>
      <c r="O2128" s="15"/>
      <c r="P2128" s="13" t="str">
        <f t="shared" si="104"/>
        <v>←</v>
      </c>
      <c r="Q2128" s="7" t="str" cm="1">
        <f t="array" ref="Q2128">_xlfn.IFS(M2128="ACTIVE","",M2128="LEAVER","ENTER DOL",M2128="LEAVER @ 31/03","ENTER DOL",M2128="OPT OUT","ENTER OPT OUT DATE",M2128="CAREER BREAK","ENTER START DATE OF CAREER BREAK",M2128="DEATH IN SERVICE","ENTER DATE OF DEATH",M2128="SWITCH TO PARTNERSHIP","ENTER SWITCH DATE",M2128="SWITCH TO ALPHA","ENTER SWITCH DATE",M2128="NEW JOINER","ENTER EMPLOYMENT START DATE",M2128="OPT IN","ENTER OPT IN DATE",M2128="NEW JOINER / LEAVER","ENTER START DATE AND DOL",M2128="NEW JOINER / OPT OUT","ENTER START DATE AND DATE OF OPT OUT",M2128="NEW JOINER / PARTNERSHIP","ENTER START DATE AND DATE OF SWITCH TO PARTNERSHIP",M2128="LEAVER FROM CAREER BREAK","ENTER DOL",M2128="LEAVER FROM OPT OUT","ENTER DOL",M2128="LEAVER FROM PARTNERSHIP","ENTER DOL",M2128="RETURN FROM CAREER BREAK","ENTER RETURN BACK DATE",M2128="INVALID COMBINATION","REVIEW INPUT",M2128="AWAITING INPUT","AWAITING INPUT",M2128="CONTINUOUS OPT OUT","",M2128="CONTINUOUS CAREER BREAK","",M2128="CONTINUOUS PARTNERSHIP","")</f>
        <v>AWAITING INPUT</v>
      </c>
      <c r="S2128" s="11" t="str">
        <f t="shared" si="103"/>
        <v/>
      </c>
    </row>
    <row r="2129" spans="1:19" ht="20.25" x14ac:dyDescent="0.25">
      <c r="A2129" s="46"/>
      <c r="B2129" s="46"/>
      <c r="C2129" s="46"/>
      <c r="D2129" s="46"/>
      <c r="E2129" s="46"/>
      <c r="F2129" s="46"/>
      <c r="G2129" s="46"/>
      <c r="H2129" s="46"/>
      <c r="J2129" s="16"/>
      <c r="K2129" s="16"/>
      <c r="L2129" s="16"/>
      <c r="M2129" s="11" t="str">
        <f t="shared" si="102"/>
        <v>AWAITING INPUT</v>
      </c>
      <c r="O2129" s="15"/>
      <c r="P2129" s="13" t="str">
        <f t="shared" si="104"/>
        <v>←</v>
      </c>
      <c r="Q2129" s="7" t="str" cm="1">
        <f t="array" ref="Q2129">_xlfn.IFS(M2129="ACTIVE","",M2129="LEAVER","ENTER DOL",M2129="LEAVER @ 31/03","ENTER DOL",M2129="OPT OUT","ENTER OPT OUT DATE",M2129="CAREER BREAK","ENTER START DATE OF CAREER BREAK",M2129="DEATH IN SERVICE","ENTER DATE OF DEATH",M2129="SWITCH TO PARTNERSHIP","ENTER SWITCH DATE",M2129="SWITCH TO ALPHA","ENTER SWITCH DATE",M2129="NEW JOINER","ENTER EMPLOYMENT START DATE",M2129="OPT IN","ENTER OPT IN DATE",M2129="NEW JOINER / LEAVER","ENTER START DATE AND DOL",M2129="NEW JOINER / OPT OUT","ENTER START DATE AND DATE OF OPT OUT",M2129="NEW JOINER / PARTNERSHIP","ENTER START DATE AND DATE OF SWITCH TO PARTNERSHIP",M2129="LEAVER FROM CAREER BREAK","ENTER DOL",M2129="LEAVER FROM OPT OUT","ENTER DOL",M2129="LEAVER FROM PARTNERSHIP","ENTER DOL",M2129="RETURN FROM CAREER BREAK","ENTER RETURN BACK DATE",M2129="INVALID COMBINATION","REVIEW INPUT",M2129="AWAITING INPUT","AWAITING INPUT",M2129="CONTINUOUS OPT OUT","",M2129="CONTINUOUS CAREER BREAK","",M2129="CONTINUOUS PARTNERSHIP","")</f>
        <v>AWAITING INPUT</v>
      </c>
      <c r="S2129" s="11" t="str">
        <f t="shared" si="103"/>
        <v/>
      </c>
    </row>
    <row r="2130" spans="1:19" ht="20.25" x14ac:dyDescent="0.25">
      <c r="A2130" s="46"/>
      <c r="B2130" s="46"/>
      <c r="C2130" s="46"/>
      <c r="D2130" s="46"/>
      <c r="E2130" s="46"/>
      <c r="F2130" s="46"/>
      <c r="G2130" s="46"/>
      <c r="H2130" s="46"/>
      <c r="J2130" s="16"/>
      <c r="K2130" s="16"/>
      <c r="L2130" s="16"/>
      <c r="M2130" s="11" t="str">
        <f t="shared" si="102"/>
        <v>AWAITING INPUT</v>
      </c>
      <c r="O2130" s="15"/>
      <c r="P2130" s="13" t="str">
        <f t="shared" si="104"/>
        <v>←</v>
      </c>
      <c r="Q2130" s="7" t="str" cm="1">
        <f t="array" ref="Q2130">_xlfn.IFS(M2130="ACTIVE","",M2130="LEAVER","ENTER DOL",M2130="LEAVER @ 31/03","ENTER DOL",M2130="OPT OUT","ENTER OPT OUT DATE",M2130="CAREER BREAK","ENTER START DATE OF CAREER BREAK",M2130="DEATH IN SERVICE","ENTER DATE OF DEATH",M2130="SWITCH TO PARTNERSHIP","ENTER SWITCH DATE",M2130="SWITCH TO ALPHA","ENTER SWITCH DATE",M2130="NEW JOINER","ENTER EMPLOYMENT START DATE",M2130="OPT IN","ENTER OPT IN DATE",M2130="NEW JOINER / LEAVER","ENTER START DATE AND DOL",M2130="NEW JOINER / OPT OUT","ENTER START DATE AND DATE OF OPT OUT",M2130="NEW JOINER / PARTNERSHIP","ENTER START DATE AND DATE OF SWITCH TO PARTNERSHIP",M2130="LEAVER FROM CAREER BREAK","ENTER DOL",M2130="LEAVER FROM OPT OUT","ENTER DOL",M2130="LEAVER FROM PARTNERSHIP","ENTER DOL",M2130="RETURN FROM CAREER BREAK","ENTER RETURN BACK DATE",M2130="INVALID COMBINATION","REVIEW INPUT",M2130="AWAITING INPUT","AWAITING INPUT",M2130="CONTINUOUS OPT OUT","",M2130="CONTINUOUS CAREER BREAK","",M2130="CONTINUOUS PARTNERSHIP","")</f>
        <v>AWAITING INPUT</v>
      </c>
      <c r="S2130" s="11" t="str">
        <f t="shared" si="103"/>
        <v/>
      </c>
    </row>
    <row r="2131" spans="1:19" ht="20.25" x14ac:dyDescent="0.25">
      <c r="A2131" s="46"/>
      <c r="B2131" s="46"/>
      <c r="C2131" s="46"/>
      <c r="D2131" s="46"/>
      <c r="E2131" s="46"/>
      <c r="F2131" s="46"/>
      <c r="G2131" s="46"/>
      <c r="H2131" s="46"/>
      <c r="J2131" s="16"/>
      <c r="K2131" s="16"/>
      <c r="L2131" s="16"/>
      <c r="M2131" s="11" t="str">
        <f t="shared" si="102"/>
        <v>AWAITING INPUT</v>
      </c>
      <c r="O2131" s="15"/>
      <c r="P2131" s="13" t="str">
        <f t="shared" si="104"/>
        <v>←</v>
      </c>
      <c r="Q2131" s="7" t="str" cm="1">
        <f t="array" ref="Q2131">_xlfn.IFS(M2131="ACTIVE","",M2131="LEAVER","ENTER DOL",M2131="LEAVER @ 31/03","ENTER DOL",M2131="OPT OUT","ENTER OPT OUT DATE",M2131="CAREER BREAK","ENTER START DATE OF CAREER BREAK",M2131="DEATH IN SERVICE","ENTER DATE OF DEATH",M2131="SWITCH TO PARTNERSHIP","ENTER SWITCH DATE",M2131="SWITCH TO ALPHA","ENTER SWITCH DATE",M2131="NEW JOINER","ENTER EMPLOYMENT START DATE",M2131="OPT IN","ENTER OPT IN DATE",M2131="NEW JOINER / LEAVER","ENTER START DATE AND DOL",M2131="NEW JOINER / OPT OUT","ENTER START DATE AND DATE OF OPT OUT",M2131="NEW JOINER / PARTNERSHIP","ENTER START DATE AND DATE OF SWITCH TO PARTNERSHIP",M2131="LEAVER FROM CAREER BREAK","ENTER DOL",M2131="LEAVER FROM OPT OUT","ENTER DOL",M2131="LEAVER FROM PARTNERSHIP","ENTER DOL",M2131="RETURN FROM CAREER BREAK","ENTER RETURN BACK DATE",M2131="INVALID COMBINATION","REVIEW INPUT",M2131="AWAITING INPUT","AWAITING INPUT",M2131="CONTINUOUS OPT OUT","",M2131="CONTINUOUS CAREER BREAK","",M2131="CONTINUOUS PARTNERSHIP","")</f>
        <v>AWAITING INPUT</v>
      </c>
      <c r="S2131" s="11" t="str">
        <f t="shared" si="103"/>
        <v/>
      </c>
    </row>
    <row r="2132" spans="1:19" ht="20.25" x14ac:dyDescent="0.25">
      <c r="A2132" s="46"/>
      <c r="B2132" s="46"/>
      <c r="C2132" s="46"/>
      <c r="D2132" s="46"/>
      <c r="E2132" s="46"/>
      <c r="F2132" s="46"/>
      <c r="G2132" s="46"/>
      <c r="H2132" s="46"/>
      <c r="J2132" s="16"/>
      <c r="K2132" s="16"/>
      <c r="L2132" s="16"/>
      <c r="M2132" s="11" t="str">
        <f t="shared" si="102"/>
        <v>AWAITING INPUT</v>
      </c>
      <c r="O2132" s="15"/>
      <c r="P2132" s="13" t="str">
        <f t="shared" si="104"/>
        <v>←</v>
      </c>
      <c r="Q2132" s="7" t="str" cm="1">
        <f t="array" ref="Q2132">_xlfn.IFS(M2132="ACTIVE","",M2132="LEAVER","ENTER DOL",M2132="LEAVER @ 31/03","ENTER DOL",M2132="OPT OUT","ENTER OPT OUT DATE",M2132="CAREER BREAK","ENTER START DATE OF CAREER BREAK",M2132="DEATH IN SERVICE","ENTER DATE OF DEATH",M2132="SWITCH TO PARTNERSHIP","ENTER SWITCH DATE",M2132="SWITCH TO ALPHA","ENTER SWITCH DATE",M2132="NEW JOINER","ENTER EMPLOYMENT START DATE",M2132="OPT IN","ENTER OPT IN DATE",M2132="NEW JOINER / LEAVER","ENTER START DATE AND DOL",M2132="NEW JOINER / OPT OUT","ENTER START DATE AND DATE OF OPT OUT",M2132="NEW JOINER / PARTNERSHIP","ENTER START DATE AND DATE OF SWITCH TO PARTNERSHIP",M2132="LEAVER FROM CAREER BREAK","ENTER DOL",M2132="LEAVER FROM OPT OUT","ENTER DOL",M2132="LEAVER FROM PARTNERSHIP","ENTER DOL",M2132="RETURN FROM CAREER BREAK","ENTER RETURN BACK DATE",M2132="INVALID COMBINATION","REVIEW INPUT",M2132="AWAITING INPUT","AWAITING INPUT",M2132="CONTINUOUS OPT OUT","",M2132="CONTINUOUS CAREER BREAK","",M2132="CONTINUOUS PARTNERSHIP","")</f>
        <v>AWAITING INPUT</v>
      </c>
      <c r="S2132" s="11" t="str">
        <f t="shared" si="103"/>
        <v/>
      </c>
    </row>
    <row r="2133" spans="1:19" ht="20.25" x14ac:dyDescent="0.25">
      <c r="A2133" s="46"/>
      <c r="B2133" s="46"/>
      <c r="C2133" s="46"/>
      <c r="D2133" s="46"/>
      <c r="E2133" s="46"/>
      <c r="F2133" s="46"/>
      <c r="G2133" s="46"/>
      <c r="H2133" s="46"/>
      <c r="J2133" s="16"/>
      <c r="K2133" s="16"/>
      <c r="L2133" s="16"/>
      <c r="M2133" s="11" t="str">
        <f t="shared" si="102"/>
        <v>AWAITING INPUT</v>
      </c>
      <c r="O2133" s="15"/>
      <c r="P2133" s="13" t="str">
        <f t="shared" si="104"/>
        <v>←</v>
      </c>
      <c r="Q2133" s="7" t="str" cm="1">
        <f t="array" ref="Q2133">_xlfn.IFS(M2133="ACTIVE","",M2133="LEAVER","ENTER DOL",M2133="LEAVER @ 31/03","ENTER DOL",M2133="OPT OUT","ENTER OPT OUT DATE",M2133="CAREER BREAK","ENTER START DATE OF CAREER BREAK",M2133="DEATH IN SERVICE","ENTER DATE OF DEATH",M2133="SWITCH TO PARTNERSHIP","ENTER SWITCH DATE",M2133="SWITCH TO ALPHA","ENTER SWITCH DATE",M2133="NEW JOINER","ENTER EMPLOYMENT START DATE",M2133="OPT IN","ENTER OPT IN DATE",M2133="NEW JOINER / LEAVER","ENTER START DATE AND DOL",M2133="NEW JOINER / OPT OUT","ENTER START DATE AND DATE OF OPT OUT",M2133="NEW JOINER / PARTNERSHIP","ENTER START DATE AND DATE OF SWITCH TO PARTNERSHIP",M2133="LEAVER FROM CAREER BREAK","ENTER DOL",M2133="LEAVER FROM OPT OUT","ENTER DOL",M2133="LEAVER FROM PARTNERSHIP","ENTER DOL",M2133="RETURN FROM CAREER BREAK","ENTER RETURN BACK DATE",M2133="INVALID COMBINATION","REVIEW INPUT",M2133="AWAITING INPUT","AWAITING INPUT",M2133="CONTINUOUS OPT OUT","",M2133="CONTINUOUS CAREER BREAK","",M2133="CONTINUOUS PARTNERSHIP","")</f>
        <v>AWAITING INPUT</v>
      </c>
      <c r="S2133" s="11" t="str">
        <f t="shared" si="103"/>
        <v/>
      </c>
    </row>
    <row r="2134" spans="1:19" ht="20.25" x14ac:dyDescent="0.25">
      <c r="A2134" s="46"/>
      <c r="B2134" s="46"/>
      <c r="C2134" s="46"/>
      <c r="D2134" s="46"/>
      <c r="E2134" s="46"/>
      <c r="F2134" s="46"/>
      <c r="G2134" s="46"/>
      <c r="H2134" s="46"/>
      <c r="J2134" s="16"/>
      <c r="K2134" s="16"/>
      <c r="L2134" s="16"/>
      <c r="M2134" s="11" t="str">
        <f t="shared" si="102"/>
        <v>AWAITING INPUT</v>
      </c>
      <c r="O2134" s="15"/>
      <c r="P2134" s="13" t="str">
        <f t="shared" si="104"/>
        <v>←</v>
      </c>
      <c r="Q2134" s="7" t="str" cm="1">
        <f t="array" ref="Q2134">_xlfn.IFS(M2134="ACTIVE","",M2134="LEAVER","ENTER DOL",M2134="LEAVER @ 31/03","ENTER DOL",M2134="OPT OUT","ENTER OPT OUT DATE",M2134="CAREER BREAK","ENTER START DATE OF CAREER BREAK",M2134="DEATH IN SERVICE","ENTER DATE OF DEATH",M2134="SWITCH TO PARTNERSHIP","ENTER SWITCH DATE",M2134="SWITCH TO ALPHA","ENTER SWITCH DATE",M2134="NEW JOINER","ENTER EMPLOYMENT START DATE",M2134="OPT IN","ENTER OPT IN DATE",M2134="NEW JOINER / LEAVER","ENTER START DATE AND DOL",M2134="NEW JOINER / OPT OUT","ENTER START DATE AND DATE OF OPT OUT",M2134="NEW JOINER / PARTNERSHIP","ENTER START DATE AND DATE OF SWITCH TO PARTNERSHIP",M2134="LEAVER FROM CAREER BREAK","ENTER DOL",M2134="LEAVER FROM OPT OUT","ENTER DOL",M2134="LEAVER FROM PARTNERSHIP","ENTER DOL",M2134="RETURN FROM CAREER BREAK","ENTER RETURN BACK DATE",M2134="INVALID COMBINATION","REVIEW INPUT",M2134="AWAITING INPUT","AWAITING INPUT",M2134="CONTINUOUS OPT OUT","",M2134="CONTINUOUS CAREER BREAK","",M2134="CONTINUOUS PARTNERSHIP","")</f>
        <v>AWAITING INPUT</v>
      </c>
      <c r="S2134" s="11" t="str">
        <f t="shared" si="103"/>
        <v/>
      </c>
    </row>
    <row r="2135" spans="1:19" ht="20.25" x14ac:dyDescent="0.25">
      <c r="A2135" s="46"/>
      <c r="B2135" s="46"/>
      <c r="C2135" s="46"/>
      <c r="D2135" s="46"/>
      <c r="E2135" s="46"/>
      <c r="F2135" s="46"/>
      <c r="G2135" s="46"/>
      <c r="H2135" s="46"/>
      <c r="J2135" s="16"/>
      <c r="K2135" s="16"/>
      <c r="L2135" s="16"/>
      <c r="M2135" s="11" t="str">
        <f t="shared" si="102"/>
        <v>AWAITING INPUT</v>
      </c>
      <c r="O2135" s="15"/>
      <c r="P2135" s="13" t="str">
        <f t="shared" si="104"/>
        <v>←</v>
      </c>
      <c r="Q2135" s="7" t="str" cm="1">
        <f t="array" ref="Q2135">_xlfn.IFS(M2135="ACTIVE","",M2135="LEAVER","ENTER DOL",M2135="LEAVER @ 31/03","ENTER DOL",M2135="OPT OUT","ENTER OPT OUT DATE",M2135="CAREER BREAK","ENTER START DATE OF CAREER BREAK",M2135="DEATH IN SERVICE","ENTER DATE OF DEATH",M2135="SWITCH TO PARTNERSHIP","ENTER SWITCH DATE",M2135="SWITCH TO ALPHA","ENTER SWITCH DATE",M2135="NEW JOINER","ENTER EMPLOYMENT START DATE",M2135="OPT IN","ENTER OPT IN DATE",M2135="NEW JOINER / LEAVER","ENTER START DATE AND DOL",M2135="NEW JOINER / OPT OUT","ENTER START DATE AND DATE OF OPT OUT",M2135="NEW JOINER / PARTNERSHIP","ENTER START DATE AND DATE OF SWITCH TO PARTNERSHIP",M2135="LEAVER FROM CAREER BREAK","ENTER DOL",M2135="LEAVER FROM OPT OUT","ENTER DOL",M2135="LEAVER FROM PARTNERSHIP","ENTER DOL",M2135="RETURN FROM CAREER BREAK","ENTER RETURN BACK DATE",M2135="INVALID COMBINATION","REVIEW INPUT",M2135="AWAITING INPUT","AWAITING INPUT",M2135="CONTINUOUS OPT OUT","",M2135="CONTINUOUS CAREER BREAK","",M2135="CONTINUOUS PARTNERSHIP","")</f>
        <v>AWAITING INPUT</v>
      </c>
      <c r="S2135" s="11" t="str">
        <f t="shared" si="103"/>
        <v/>
      </c>
    </row>
    <row r="2136" spans="1:19" ht="20.25" x14ac:dyDescent="0.25">
      <c r="A2136" s="46"/>
      <c r="B2136" s="46"/>
      <c r="C2136" s="46"/>
      <c r="D2136" s="46"/>
      <c r="E2136" s="46"/>
      <c r="F2136" s="46"/>
      <c r="G2136" s="46"/>
      <c r="H2136" s="46"/>
      <c r="J2136" s="16"/>
      <c r="K2136" s="16"/>
      <c r="L2136" s="16"/>
      <c r="M2136" s="11" t="str">
        <f t="shared" si="102"/>
        <v>AWAITING INPUT</v>
      </c>
      <c r="O2136" s="15"/>
      <c r="P2136" s="13" t="str">
        <f t="shared" si="104"/>
        <v>←</v>
      </c>
      <c r="Q2136" s="7" t="str" cm="1">
        <f t="array" ref="Q2136">_xlfn.IFS(M2136="ACTIVE","",M2136="LEAVER","ENTER DOL",M2136="LEAVER @ 31/03","ENTER DOL",M2136="OPT OUT","ENTER OPT OUT DATE",M2136="CAREER BREAK","ENTER START DATE OF CAREER BREAK",M2136="DEATH IN SERVICE","ENTER DATE OF DEATH",M2136="SWITCH TO PARTNERSHIP","ENTER SWITCH DATE",M2136="SWITCH TO ALPHA","ENTER SWITCH DATE",M2136="NEW JOINER","ENTER EMPLOYMENT START DATE",M2136="OPT IN","ENTER OPT IN DATE",M2136="NEW JOINER / LEAVER","ENTER START DATE AND DOL",M2136="NEW JOINER / OPT OUT","ENTER START DATE AND DATE OF OPT OUT",M2136="NEW JOINER / PARTNERSHIP","ENTER START DATE AND DATE OF SWITCH TO PARTNERSHIP",M2136="LEAVER FROM CAREER BREAK","ENTER DOL",M2136="LEAVER FROM OPT OUT","ENTER DOL",M2136="LEAVER FROM PARTNERSHIP","ENTER DOL",M2136="RETURN FROM CAREER BREAK","ENTER RETURN BACK DATE",M2136="INVALID COMBINATION","REVIEW INPUT",M2136="AWAITING INPUT","AWAITING INPUT",M2136="CONTINUOUS OPT OUT","",M2136="CONTINUOUS CAREER BREAK","",M2136="CONTINUOUS PARTNERSHIP","")</f>
        <v>AWAITING INPUT</v>
      </c>
      <c r="S2136" s="11" t="str">
        <f t="shared" si="103"/>
        <v/>
      </c>
    </row>
    <row r="2137" spans="1:19" ht="20.25" x14ac:dyDescent="0.25">
      <c r="A2137" s="46"/>
      <c r="B2137" s="46"/>
      <c r="C2137" s="46"/>
      <c r="D2137" s="46"/>
      <c r="E2137" s="46"/>
      <c r="F2137" s="46"/>
      <c r="G2137" s="46"/>
      <c r="H2137" s="46"/>
      <c r="J2137" s="16"/>
      <c r="K2137" s="16"/>
      <c r="L2137" s="16"/>
      <c r="M2137" s="11" t="str">
        <f t="shared" si="102"/>
        <v>AWAITING INPUT</v>
      </c>
      <c r="O2137" s="15"/>
      <c r="P2137" s="13" t="str">
        <f t="shared" si="104"/>
        <v>←</v>
      </c>
      <c r="Q2137" s="7" t="str" cm="1">
        <f t="array" ref="Q2137">_xlfn.IFS(M2137="ACTIVE","",M2137="LEAVER","ENTER DOL",M2137="LEAVER @ 31/03","ENTER DOL",M2137="OPT OUT","ENTER OPT OUT DATE",M2137="CAREER BREAK","ENTER START DATE OF CAREER BREAK",M2137="DEATH IN SERVICE","ENTER DATE OF DEATH",M2137="SWITCH TO PARTNERSHIP","ENTER SWITCH DATE",M2137="SWITCH TO ALPHA","ENTER SWITCH DATE",M2137="NEW JOINER","ENTER EMPLOYMENT START DATE",M2137="OPT IN","ENTER OPT IN DATE",M2137="NEW JOINER / LEAVER","ENTER START DATE AND DOL",M2137="NEW JOINER / OPT OUT","ENTER START DATE AND DATE OF OPT OUT",M2137="NEW JOINER / PARTNERSHIP","ENTER START DATE AND DATE OF SWITCH TO PARTNERSHIP",M2137="LEAVER FROM CAREER BREAK","ENTER DOL",M2137="LEAVER FROM OPT OUT","ENTER DOL",M2137="LEAVER FROM PARTNERSHIP","ENTER DOL",M2137="RETURN FROM CAREER BREAK","ENTER RETURN BACK DATE",M2137="INVALID COMBINATION","REVIEW INPUT",M2137="AWAITING INPUT","AWAITING INPUT",M2137="CONTINUOUS OPT OUT","",M2137="CONTINUOUS CAREER BREAK","",M2137="CONTINUOUS PARTNERSHIP","")</f>
        <v>AWAITING INPUT</v>
      </c>
      <c r="S2137" s="11" t="str">
        <f t="shared" si="103"/>
        <v/>
      </c>
    </row>
    <row r="2138" spans="1:19" ht="20.25" x14ac:dyDescent="0.25">
      <c r="A2138" s="46"/>
      <c r="B2138" s="46"/>
      <c r="C2138" s="46"/>
      <c r="D2138" s="46"/>
      <c r="E2138" s="46"/>
      <c r="F2138" s="46"/>
      <c r="G2138" s="46"/>
      <c r="H2138" s="46"/>
      <c r="J2138" s="16"/>
      <c r="K2138" s="16"/>
      <c r="L2138" s="16"/>
      <c r="M2138" s="11" t="str">
        <f t="shared" si="102"/>
        <v>AWAITING INPUT</v>
      </c>
      <c r="O2138" s="15"/>
      <c r="P2138" s="13" t="str">
        <f t="shared" si="104"/>
        <v>←</v>
      </c>
      <c r="Q2138" s="7" t="str" cm="1">
        <f t="array" ref="Q2138">_xlfn.IFS(M2138="ACTIVE","",M2138="LEAVER","ENTER DOL",M2138="LEAVER @ 31/03","ENTER DOL",M2138="OPT OUT","ENTER OPT OUT DATE",M2138="CAREER BREAK","ENTER START DATE OF CAREER BREAK",M2138="DEATH IN SERVICE","ENTER DATE OF DEATH",M2138="SWITCH TO PARTNERSHIP","ENTER SWITCH DATE",M2138="SWITCH TO ALPHA","ENTER SWITCH DATE",M2138="NEW JOINER","ENTER EMPLOYMENT START DATE",M2138="OPT IN","ENTER OPT IN DATE",M2138="NEW JOINER / LEAVER","ENTER START DATE AND DOL",M2138="NEW JOINER / OPT OUT","ENTER START DATE AND DATE OF OPT OUT",M2138="NEW JOINER / PARTNERSHIP","ENTER START DATE AND DATE OF SWITCH TO PARTNERSHIP",M2138="LEAVER FROM CAREER BREAK","ENTER DOL",M2138="LEAVER FROM OPT OUT","ENTER DOL",M2138="LEAVER FROM PARTNERSHIP","ENTER DOL",M2138="RETURN FROM CAREER BREAK","ENTER RETURN BACK DATE",M2138="INVALID COMBINATION","REVIEW INPUT",M2138="AWAITING INPUT","AWAITING INPUT",M2138="CONTINUOUS OPT OUT","",M2138="CONTINUOUS CAREER BREAK","",M2138="CONTINUOUS PARTNERSHIP","")</f>
        <v>AWAITING INPUT</v>
      </c>
      <c r="S2138" s="11" t="str">
        <f t="shared" si="103"/>
        <v/>
      </c>
    </row>
    <row r="2139" spans="1:19" ht="20.25" x14ac:dyDescent="0.25">
      <c r="A2139" s="46"/>
      <c r="B2139" s="46"/>
      <c r="C2139" s="46"/>
      <c r="D2139" s="46"/>
      <c r="E2139" s="46"/>
      <c r="F2139" s="46"/>
      <c r="G2139" s="46"/>
      <c r="H2139" s="46"/>
      <c r="J2139" s="16"/>
      <c r="K2139" s="16"/>
      <c r="L2139" s="16"/>
      <c r="M2139" s="11" t="str">
        <f t="shared" si="102"/>
        <v>AWAITING INPUT</v>
      </c>
      <c r="O2139" s="15"/>
      <c r="P2139" s="13" t="str">
        <f t="shared" si="104"/>
        <v>←</v>
      </c>
      <c r="Q2139" s="7" t="str" cm="1">
        <f t="array" ref="Q2139">_xlfn.IFS(M2139="ACTIVE","",M2139="LEAVER","ENTER DOL",M2139="LEAVER @ 31/03","ENTER DOL",M2139="OPT OUT","ENTER OPT OUT DATE",M2139="CAREER BREAK","ENTER START DATE OF CAREER BREAK",M2139="DEATH IN SERVICE","ENTER DATE OF DEATH",M2139="SWITCH TO PARTNERSHIP","ENTER SWITCH DATE",M2139="SWITCH TO ALPHA","ENTER SWITCH DATE",M2139="NEW JOINER","ENTER EMPLOYMENT START DATE",M2139="OPT IN","ENTER OPT IN DATE",M2139="NEW JOINER / LEAVER","ENTER START DATE AND DOL",M2139="NEW JOINER / OPT OUT","ENTER START DATE AND DATE OF OPT OUT",M2139="NEW JOINER / PARTNERSHIP","ENTER START DATE AND DATE OF SWITCH TO PARTNERSHIP",M2139="LEAVER FROM CAREER BREAK","ENTER DOL",M2139="LEAVER FROM OPT OUT","ENTER DOL",M2139="LEAVER FROM PARTNERSHIP","ENTER DOL",M2139="RETURN FROM CAREER BREAK","ENTER RETURN BACK DATE",M2139="INVALID COMBINATION","REVIEW INPUT",M2139="AWAITING INPUT","AWAITING INPUT",M2139="CONTINUOUS OPT OUT","",M2139="CONTINUOUS CAREER BREAK","",M2139="CONTINUOUS PARTNERSHIP","")</f>
        <v>AWAITING INPUT</v>
      </c>
      <c r="S2139" s="11" t="str">
        <f t="shared" si="103"/>
        <v/>
      </c>
    </row>
    <row r="2140" spans="1:19" ht="20.25" x14ac:dyDescent="0.25">
      <c r="A2140" s="46"/>
      <c r="B2140" s="46"/>
      <c r="C2140" s="46"/>
      <c r="D2140" s="46"/>
      <c r="E2140" s="46"/>
      <c r="F2140" s="46"/>
      <c r="G2140" s="46"/>
      <c r="H2140" s="46"/>
      <c r="J2140" s="16"/>
      <c r="K2140" s="16"/>
      <c r="L2140" s="16"/>
      <c r="M2140" s="11" t="str">
        <f t="shared" si="102"/>
        <v>AWAITING INPUT</v>
      </c>
      <c r="O2140" s="15"/>
      <c r="P2140" s="13" t="str">
        <f t="shared" si="104"/>
        <v>←</v>
      </c>
      <c r="Q2140" s="7" t="str" cm="1">
        <f t="array" ref="Q2140">_xlfn.IFS(M2140="ACTIVE","",M2140="LEAVER","ENTER DOL",M2140="LEAVER @ 31/03","ENTER DOL",M2140="OPT OUT","ENTER OPT OUT DATE",M2140="CAREER BREAK","ENTER START DATE OF CAREER BREAK",M2140="DEATH IN SERVICE","ENTER DATE OF DEATH",M2140="SWITCH TO PARTNERSHIP","ENTER SWITCH DATE",M2140="SWITCH TO ALPHA","ENTER SWITCH DATE",M2140="NEW JOINER","ENTER EMPLOYMENT START DATE",M2140="OPT IN","ENTER OPT IN DATE",M2140="NEW JOINER / LEAVER","ENTER START DATE AND DOL",M2140="NEW JOINER / OPT OUT","ENTER START DATE AND DATE OF OPT OUT",M2140="NEW JOINER / PARTNERSHIP","ENTER START DATE AND DATE OF SWITCH TO PARTNERSHIP",M2140="LEAVER FROM CAREER BREAK","ENTER DOL",M2140="LEAVER FROM OPT OUT","ENTER DOL",M2140="LEAVER FROM PARTNERSHIP","ENTER DOL",M2140="RETURN FROM CAREER BREAK","ENTER RETURN BACK DATE",M2140="INVALID COMBINATION","REVIEW INPUT",M2140="AWAITING INPUT","AWAITING INPUT",M2140="CONTINUOUS OPT OUT","",M2140="CONTINUOUS CAREER BREAK","",M2140="CONTINUOUS PARTNERSHIP","")</f>
        <v>AWAITING INPUT</v>
      </c>
      <c r="S2140" s="11" t="str">
        <f t="shared" si="103"/>
        <v/>
      </c>
    </row>
    <row r="2141" spans="1:19" ht="20.25" x14ac:dyDescent="0.25">
      <c r="A2141" s="46"/>
      <c r="B2141" s="46"/>
      <c r="C2141" s="46"/>
      <c r="D2141" s="46"/>
      <c r="E2141" s="46"/>
      <c r="F2141" s="46"/>
      <c r="G2141" s="46"/>
      <c r="H2141" s="46"/>
      <c r="J2141" s="16"/>
      <c r="K2141" s="16"/>
      <c r="L2141" s="16"/>
      <c r="M2141" s="11" t="str">
        <f t="shared" si="102"/>
        <v>AWAITING INPUT</v>
      </c>
      <c r="O2141" s="15"/>
      <c r="P2141" s="13" t="str">
        <f t="shared" si="104"/>
        <v>←</v>
      </c>
      <c r="Q2141" s="7" t="str" cm="1">
        <f t="array" ref="Q2141">_xlfn.IFS(M2141="ACTIVE","",M2141="LEAVER","ENTER DOL",M2141="LEAVER @ 31/03","ENTER DOL",M2141="OPT OUT","ENTER OPT OUT DATE",M2141="CAREER BREAK","ENTER START DATE OF CAREER BREAK",M2141="DEATH IN SERVICE","ENTER DATE OF DEATH",M2141="SWITCH TO PARTNERSHIP","ENTER SWITCH DATE",M2141="SWITCH TO ALPHA","ENTER SWITCH DATE",M2141="NEW JOINER","ENTER EMPLOYMENT START DATE",M2141="OPT IN","ENTER OPT IN DATE",M2141="NEW JOINER / LEAVER","ENTER START DATE AND DOL",M2141="NEW JOINER / OPT OUT","ENTER START DATE AND DATE OF OPT OUT",M2141="NEW JOINER / PARTNERSHIP","ENTER START DATE AND DATE OF SWITCH TO PARTNERSHIP",M2141="LEAVER FROM CAREER BREAK","ENTER DOL",M2141="LEAVER FROM OPT OUT","ENTER DOL",M2141="LEAVER FROM PARTNERSHIP","ENTER DOL",M2141="RETURN FROM CAREER BREAK","ENTER RETURN BACK DATE",M2141="INVALID COMBINATION","REVIEW INPUT",M2141="AWAITING INPUT","AWAITING INPUT",M2141="CONTINUOUS OPT OUT","",M2141="CONTINUOUS CAREER BREAK","",M2141="CONTINUOUS PARTNERSHIP","")</f>
        <v>AWAITING INPUT</v>
      </c>
      <c r="S2141" s="11" t="str">
        <f t="shared" si="103"/>
        <v/>
      </c>
    </row>
    <row r="2142" spans="1:19" ht="20.25" x14ac:dyDescent="0.25">
      <c r="A2142" s="46"/>
      <c r="B2142" s="46"/>
      <c r="C2142" s="46"/>
      <c r="D2142" s="46"/>
      <c r="E2142" s="46"/>
      <c r="F2142" s="46"/>
      <c r="G2142" s="46"/>
      <c r="H2142" s="46"/>
      <c r="J2142" s="16"/>
      <c r="K2142" s="16"/>
      <c r="L2142" s="16"/>
      <c r="M2142" s="11" t="str">
        <f t="shared" si="102"/>
        <v>AWAITING INPUT</v>
      </c>
      <c r="O2142" s="15"/>
      <c r="P2142" s="13" t="str">
        <f t="shared" si="104"/>
        <v>←</v>
      </c>
      <c r="Q2142" s="7" t="str" cm="1">
        <f t="array" ref="Q2142">_xlfn.IFS(M2142="ACTIVE","",M2142="LEAVER","ENTER DOL",M2142="LEAVER @ 31/03","ENTER DOL",M2142="OPT OUT","ENTER OPT OUT DATE",M2142="CAREER BREAK","ENTER START DATE OF CAREER BREAK",M2142="DEATH IN SERVICE","ENTER DATE OF DEATH",M2142="SWITCH TO PARTNERSHIP","ENTER SWITCH DATE",M2142="SWITCH TO ALPHA","ENTER SWITCH DATE",M2142="NEW JOINER","ENTER EMPLOYMENT START DATE",M2142="OPT IN","ENTER OPT IN DATE",M2142="NEW JOINER / LEAVER","ENTER START DATE AND DOL",M2142="NEW JOINER / OPT OUT","ENTER START DATE AND DATE OF OPT OUT",M2142="NEW JOINER / PARTNERSHIP","ENTER START DATE AND DATE OF SWITCH TO PARTNERSHIP",M2142="LEAVER FROM CAREER BREAK","ENTER DOL",M2142="LEAVER FROM OPT OUT","ENTER DOL",M2142="LEAVER FROM PARTNERSHIP","ENTER DOL",M2142="RETURN FROM CAREER BREAK","ENTER RETURN BACK DATE",M2142="INVALID COMBINATION","REVIEW INPUT",M2142="AWAITING INPUT","AWAITING INPUT",M2142="CONTINUOUS OPT OUT","",M2142="CONTINUOUS CAREER BREAK","",M2142="CONTINUOUS PARTNERSHIP","")</f>
        <v>AWAITING INPUT</v>
      </c>
      <c r="S2142" s="11" t="str">
        <f t="shared" si="103"/>
        <v/>
      </c>
    </row>
    <row r="2143" spans="1:19" ht="20.25" x14ac:dyDescent="0.25">
      <c r="A2143" s="46"/>
      <c r="B2143" s="46"/>
      <c r="C2143" s="46"/>
      <c r="D2143" s="46"/>
      <c r="E2143" s="46"/>
      <c r="F2143" s="46"/>
      <c r="G2143" s="46"/>
      <c r="H2143" s="46"/>
      <c r="J2143" s="16"/>
      <c r="K2143" s="16"/>
      <c r="L2143" s="16"/>
      <c r="M2143" s="11" t="str">
        <f t="shared" si="102"/>
        <v>AWAITING INPUT</v>
      </c>
      <c r="O2143" s="15"/>
      <c r="P2143" s="13" t="str">
        <f t="shared" si="104"/>
        <v>←</v>
      </c>
      <c r="Q2143" s="7" t="str" cm="1">
        <f t="array" ref="Q2143">_xlfn.IFS(M2143="ACTIVE","",M2143="LEAVER","ENTER DOL",M2143="LEAVER @ 31/03","ENTER DOL",M2143="OPT OUT","ENTER OPT OUT DATE",M2143="CAREER BREAK","ENTER START DATE OF CAREER BREAK",M2143="DEATH IN SERVICE","ENTER DATE OF DEATH",M2143="SWITCH TO PARTNERSHIP","ENTER SWITCH DATE",M2143="SWITCH TO ALPHA","ENTER SWITCH DATE",M2143="NEW JOINER","ENTER EMPLOYMENT START DATE",M2143="OPT IN","ENTER OPT IN DATE",M2143="NEW JOINER / LEAVER","ENTER START DATE AND DOL",M2143="NEW JOINER / OPT OUT","ENTER START DATE AND DATE OF OPT OUT",M2143="NEW JOINER / PARTNERSHIP","ENTER START DATE AND DATE OF SWITCH TO PARTNERSHIP",M2143="LEAVER FROM CAREER BREAK","ENTER DOL",M2143="LEAVER FROM OPT OUT","ENTER DOL",M2143="LEAVER FROM PARTNERSHIP","ENTER DOL",M2143="RETURN FROM CAREER BREAK","ENTER RETURN BACK DATE",M2143="INVALID COMBINATION","REVIEW INPUT",M2143="AWAITING INPUT","AWAITING INPUT",M2143="CONTINUOUS OPT OUT","",M2143="CONTINUOUS CAREER BREAK","",M2143="CONTINUOUS PARTNERSHIP","")</f>
        <v>AWAITING INPUT</v>
      </c>
      <c r="S2143" s="11" t="str">
        <f t="shared" si="103"/>
        <v/>
      </c>
    </row>
    <row r="2144" spans="1:19" ht="20.25" x14ac:dyDescent="0.25">
      <c r="A2144" s="46"/>
      <c r="B2144" s="46"/>
      <c r="C2144" s="46"/>
      <c r="D2144" s="46"/>
      <c r="E2144" s="46"/>
      <c r="F2144" s="46"/>
      <c r="G2144" s="46"/>
      <c r="H2144" s="46"/>
      <c r="J2144" s="16"/>
      <c r="K2144" s="16"/>
      <c r="L2144" s="16"/>
      <c r="M2144" s="11" t="str">
        <f t="shared" si="102"/>
        <v>AWAITING INPUT</v>
      </c>
      <c r="O2144" s="15"/>
      <c r="P2144" s="13" t="str">
        <f t="shared" si="104"/>
        <v>←</v>
      </c>
      <c r="Q2144" s="7" t="str" cm="1">
        <f t="array" ref="Q2144">_xlfn.IFS(M2144="ACTIVE","",M2144="LEAVER","ENTER DOL",M2144="LEAVER @ 31/03","ENTER DOL",M2144="OPT OUT","ENTER OPT OUT DATE",M2144="CAREER BREAK","ENTER START DATE OF CAREER BREAK",M2144="DEATH IN SERVICE","ENTER DATE OF DEATH",M2144="SWITCH TO PARTNERSHIP","ENTER SWITCH DATE",M2144="SWITCH TO ALPHA","ENTER SWITCH DATE",M2144="NEW JOINER","ENTER EMPLOYMENT START DATE",M2144="OPT IN","ENTER OPT IN DATE",M2144="NEW JOINER / LEAVER","ENTER START DATE AND DOL",M2144="NEW JOINER / OPT OUT","ENTER START DATE AND DATE OF OPT OUT",M2144="NEW JOINER / PARTNERSHIP","ENTER START DATE AND DATE OF SWITCH TO PARTNERSHIP",M2144="LEAVER FROM CAREER BREAK","ENTER DOL",M2144="LEAVER FROM OPT OUT","ENTER DOL",M2144="LEAVER FROM PARTNERSHIP","ENTER DOL",M2144="RETURN FROM CAREER BREAK","ENTER RETURN BACK DATE",M2144="INVALID COMBINATION","REVIEW INPUT",M2144="AWAITING INPUT","AWAITING INPUT",M2144="CONTINUOUS OPT OUT","",M2144="CONTINUOUS CAREER BREAK","",M2144="CONTINUOUS PARTNERSHIP","")</f>
        <v>AWAITING INPUT</v>
      </c>
      <c r="S2144" s="11" t="str">
        <f t="shared" si="103"/>
        <v/>
      </c>
    </row>
    <row r="2145" spans="1:19" ht="20.25" x14ac:dyDescent="0.25">
      <c r="A2145" s="46"/>
      <c r="B2145" s="46"/>
      <c r="C2145" s="46"/>
      <c r="D2145" s="46"/>
      <c r="E2145" s="46"/>
      <c r="F2145" s="46"/>
      <c r="G2145" s="46"/>
      <c r="H2145" s="46"/>
      <c r="J2145" s="16"/>
      <c r="K2145" s="16"/>
      <c r="L2145" s="16"/>
      <c r="M2145" s="11" t="str">
        <f t="shared" si="102"/>
        <v>AWAITING INPUT</v>
      </c>
      <c r="O2145" s="15"/>
      <c r="P2145" s="13" t="str">
        <f t="shared" si="104"/>
        <v>←</v>
      </c>
      <c r="Q2145" s="7" t="str" cm="1">
        <f t="array" ref="Q2145">_xlfn.IFS(M2145="ACTIVE","",M2145="LEAVER","ENTER DOL",M2145="LEAVER @ 31/03","ENTER DOL",M2145="OPT OUT","ENTER OPT OUT DATE",M2145="CAREER BREAK","ENTER START DATE OF CAREER BREAK",M2145="DEATH IN SERVICE","ENTER DATE OF DEATH",M2145="SWITCH TO PARTNERSHIP","ENTER SWITCH DATE",M2145="SWITCH TO ALPHA","ENTER SWITCH DATE",M2145="NEW JOINER","ENTER EMPLOYMENT START DATE",M2145="OPT IN","ENTER OPT IN DATE",M2145="NEW JOINER / LEAVER","ENTER START DATE AND DOL",M2145="NEW JOINER / OPT OUT","ENTER START DATE AND DATE OF OPT OUT",M2145="NEW JOINER / PARTNERSHIP","ENTER START DATE AND DATE OF SWITCH TO PARTNERSHIP",M2145="LEAVER FROM CAREER BREAK","ENTER DOL",M2145="LEAVER FROM OPT OUT","ENTER DOL",M2145="LEAVER FROM PARTNERSHIP","ENTER DOL",M2145="RETURN FROM CAREER BREAK","ENTER RETURN BACK DATE",M2145="INVALID COMBINATION","REVIEW INPUT",M2145="AWAITING INPUT","AWAITING INPUT",M2145="CONTINUOUS OPT OUT","",M2145="CONTINUOUS CAREER BREAK","",M2145="CONTINUOUS PARTNERSHIP","")</f>
        <v>AWAITING INPUT</v>
      </c>
      <c r="S2145" s="11" t="str">
        <f t="shared" si="103"/>
        <v/>
      </c>
    </row>
    <row r="2146" spans="1:19" ht="20.25" x14ac:dyDescent="0.25">
      <c r="A2146" s="46"/>
      <c r="B2146" s="46"/>
      <c r="C2146" s="46"/>
      <c r="D2146" s="46"/>
      <c r="E2146" s="46"/>
      <c r="F2146" s="46"/>
      <c r="G2146" s="46"/>
      <c r="H2146" s="46"/>
      <c r="J2146" s="16"/>
      <c r="K2146" s="16"/>
      <c r="L2146" s="16"/>
      <c r="M2146" s="11" t="str">
        <f t="shared" si="102"/>
        <v>AWAITING INPUT</v>
      </c>
      <c r="O2146" s="15"/>
      <c r="P2146" s="13" t="str">
        <f t="shared" si="104"/>
        <v>←</v>
      </c>
      <c r="Q2146" s="7" t="str" cm="1">
        <f t="array" ref="Q2146">_xlfn.IFS(M2146="ACTIVE","",M2146="LEAVER","ENTER DOL",M2146="LEAVER @ 31/03","ENTER DOL",M2146="OPT OUT","ENTER OPT OUT DATE",M2146="CAREER BREAK","ENTER START DATE OF CAREER BREAK",M2146="DEATH IN SERVICE","ENTER DATE OF DEATH",M2146="SWITCH TO PARTNERSHIP","ENTER SWITCH DATE",M2146="SWITCH TO ALPHA","ENTER SWITCH DATE",M2146="NEW JOINER","ENTER EMPLOYMENT START DATE",M2146="OPT IN","ENTER OPT IN DATE",M2146="NEW JOINER / LEAVER","ENTER START DATE AND DOL",M2146="NEW JOINER / OPT OUT","ENTER START DATE AND DATE OF OPT OUT",M2146="NEW JOINER / PARTNERSHIP","ENTER START DATE AND DATE OF SWITCH TO PARTNERSHIP",M2146="LEAVER FROM CAREER BREAK","ENTER DOL",M2146="LEAVER FROM OPT OUT","ENTER DOL",M2146="LEAVER FROM PARTNERSHIP","ENTER DOL",M2146="RETURN FROM CAREER BREAK","ENTER RETURN BACK DATE",M2146="INVALID COMBINATION","REVIEW INPUT",M2146="AWAITING INPUT","AWAITING INPUT",M2146="CONTINUOUS OPT OUT","",M2146="CONTINUOUS CAREER BREAK","",M2146="CONTINUOUS PARTNERSHIP","")</f>
        <v>AWAITING INPUT</v>
      </c>
      <c r="S2146" s="11" t="str">
        <f t="shared" si="103"/>
        <v/>
      </c>
    </row>
    <row r="2147" spans="1:19" ht="20.25" x14ac:dyDescent="0.25">
      <c r="A2147" s="46"/>
      <c r="B2147" s="46"/>
      <c r="C2147" s="46"/>
      <c r="D2147" s="46"/>
      <c r="E2147" s="46"/>
      <c r="F2147" s="46"/>
      <c r="G2147" s="46"/>
      <c r="H2147" s="46"/>
      <c r="J2147" s="16"/>
      <c r="K2147" s="16"/>
      <c r="L2147" s="16"/>
      <c r="M2147" s="11" t="str">
        <f t="shared" si="102"/>
        <v>AWAITING INPUT</v>
      </c>
      <c r="O2147" s="15"/>
      <c r="P2147" s="13" t="str">
        <f t="shared" si="104"/>
        <v>←</v>
      </c>
      <c r="Q2147" s="7" t="str" cm="1">
        <f t="array" ref="Q2147">_xlfn.IFS(M2147="ACTIVE","",M2147="LEAVER","ENTER DOL",M2147="LEAVER @ 31/03","ENTER DOL",M2147="OPT OUT","ENTER OPT OUT DATE",M2147="CAREER BREAK","ENTER START DATE OF CAREER BREAK",M2147="DEATH IN SERVICE","ENTER DATE OF DEATH",M2147="SWITCH TO PARTNERSHIP","ENTER SWITCH DATE",M2147="SWITCH TO ALPHA","ENTER SWITCH DATE",M2147="NEW JOINER","ENTER EMPLOYMENT START DATE",M2147="OPT IN","ENTER OPT IN DATE",M2147="NEW JOINER / LEAVER","ENTER START DATE AND DOL",M2147="NEW JOINER / OPT OUT","ENTER START DATE AND DATE OF OPT OUT",M2147="NEW JOINER / PARTNERSHIP","ENTER START DATE AND DATE OF SWITCH TO PARTNERSHIP",M2147="LEAVER FROM CAREER BREAK","ENTER DOL",M2147="LEAVER FROM OPT OUT","ENTER DOL",M2147="LEAVER FROM PARTNERSHIP","ENTER DOL",M2147="RETURN FROM CAREER BREAK","ENTER RETURN BACK DATE",M2147="INVALID COMBINATION","REVIEW INPUT",M2147="AWAITING INPUT","AWAITING INPUT",M2147="CONTINUOUS OPT OUT","",M2147="CONTINUOUS CAREER BREAK","",M2147="CONTINUOUS PARTNERSHIP","")</f>
        <v>AWAITING INPUT</v>
      </c>
      <c r="S2147" s="11" t="str">
        <f t="shared" si="103"/>
        <v/>
      </c>
    </row>
    <row r="2148" spans="1:19" ht="20.25" x14ac:dyDescent="0.25">
      <c r="A2148" s="46"/>
      <c r="B2148" s="46"/>
      <c r="C2148" s="46"/>
      <c r="D2148" s="46"/>
      <c r="E2148" s="46"/>
      <c r="F2148" s="46"/>
      <c r="G2148" s="46"/>
      <c r="H2148" s="46"/>
      <c r="J2148" s="16"/>
      <c r="K2148" s="16"/>
      <c r="L2148" s="16"/>
      <c r="M2148" s="11" t="str">
        <f t="shared" si="102"/>
        <v>AWAITING INPUT</v>
      </c>
      <c r="O2148" s="15"/>
      <c r="P2148" s="13" t="str">
        <f t="shared" si="104"/>
        <v>←</v>
      </c>
      <c r="Q2148" s="7" t="str" cm="1">
        <f t="array" ref="Q2148">_xlfn.IFS(M2148="ACTIVE","",M2148="LEAVER","ENTER DOL",M2148="LEAVER @ 31/03","ENTER DOL",M2148="OPT OUT","ENTER OPT OUT DATE",M2148="CAREER BREAK","ENTER START DATE OF CAREER BREAK",M2148="DEATH IN SERVICE","ENTER DATE OF DEATH",M2148="SWITCH TO PARTNERSHIP","ENTER SWITCH DATE",M2148="SWITCH TO ALPHA","ENTER SWITCH DATE",M2148="NEW JOINER","ENTER EMPLOYMENT START DATE",M2148="OPT IN","ENTER OPT IN DATE",M2148="NEW JOINER / LEAVER","ENTER START DATE AND DOL",M2148="NEW JOINER / OPT OUT","ENTER START DATE AND DATE OF OPT OUT",M2148="NEW JOINER / PARTNERSHIP","ENTER START DATE AND DATE OF SWITCH TO PARTNERSHIP",M2148="LEAVER FROM CAREER BREAK","ENTER DOL",M2148="LEAVER FROM OPT OUT","ENTER DOL",M2148="LEAVER FROM PARTNERSHIP","ENTER DOL",M2148="RETURN FROM CAREER BREAK","ENTER RETURN BACK DATE",M2148="INVALID COMBINATION","REVIEW INPUT",M2148="AWAITING INPUT","AWAITING INPUT",M2148="CONTINUOUS OPT OUT","",M2148="CONTINUOUS CAREER BREAK","",M2148="CONTINUOUS PARTNERSHIP","")</f>
        <v>AWAITING INPUT</v>
      </c>
      <c r="S2148" s="11" t="str">
        <f t="shared" si="103"/>
        <v/>
      </c>
    </row>
    <row r="2149" spans="1:19" ht="20.25" x14ac:dyDescent="0.25">
      <c r="A2149" s="46"/>
      <c r="B2149" s="46"/>
      <c r="C2149" s="46"/>
      <c r="D2149" s="46"/>
      <c r="E2149" s="46"/>
      <c r="F2149" s="46"/>
      <c r="G2149" s="46"/>
      <c r="H2149" s="46"/>
      <c r="J2149" s="16"/>
      <c r="K2149" s="16"/>
      <c r="L2149" s="16"/>
      <c r="M2149" s="11" t="str">
        <f t="shared" si="102"/>
        <v>AWAITING INPUT</v>
      </c>
      <c r="O2149" s="15"/>
      <c r="P2149" s="13" t="str">
        <f t="shared" si="104"/>
        <v>←</v>
      </c>
      <c r="Q2149" s="7" t="str" cm="1">
        <f t="array" ref="Q2149">_xlfn.IFS(M2149="ACTIVE","",M2149="LEAVER","ENTER DOL",M2149="LEAVER @ 31/03","ENTER DOL",M2149="OPT OUT","ENTER OPT OUT DATE",M2149="CAREER BREAK","ENTER START DATE OF CAREER BREAK",M2149="DEATH IN SERVICE","ENTER DATE OF DEATH",M2149="SWITCH TO PARTNERSHIP","ENTER SWITCH DATE",M2149="SWITCH TO ALPHA","ENTER SWITCH DATE",M2149="NEW JOINER","ENTER EMPLOYMENT START DATE",M2149="OPT IN","ENTER OPT IN DATE",M2149="NEW JOINER / LEAVER","ENTER START DATE AND DOL",M2149="NEW JOINER / OPT OUT","ENTER START DATE AND DATE OF OPT OUT",M2149="NEW JOINER / PARTNERSHIP","ENTER START DATE AND DATE OF SWITCH TO PARTNERSHIP",M2149="LEAVER FROM CAREER BREAK","ENTER DOL",M2149="LEAVER FROM OPT OUT","ENTER DOL",M2149="LEAVER FROM PARTNERSHIP","ENTER DOL",M2149="RETURN FROM CAREER BREAK","ENTER RETURN BACK DATE",M2149="INVALID COMBINATION","REVIEW INPUT",M2149="AWAITING INPUT","AWAITING INPUT",M2149="CONTINUOUS OPT OUT","",M2149="CONTINUOUS CAREER BREAK","",M2149="CONTINUOUS PARTNERSHIP","")</f>
        <v>AWAITING INPUT</v>
      </c>
      <c r="S2149" s="11" t="str">
        <f t="shared" si="103"/>
        <v/>
      </c>
    </row>
    <row r="2150" spans="1:19" ht="20.25" x14ac:dyDescent="0.25">
      <c r="A2150" s="46"/>
      <c r="B2150" s="46"/>
      <c r="C2150" s="46"/>
      <c r="D2150" s="46"/>
      <c r="E2150" s="46"/>
      <c r="F2150" s="46"/>
      <c r="G2150" s="46"/>
      <c r="H2150" s="46"/>
      <c r="J2150" s="16"/>
      <c r="K2150" s="16"/>
      <c r="L2150" s="16"/>
      <c r="M2150" s="11" t="str">
        <f t="shared" si="102"/>
        <v>AWAITING INPUT</v>
      </c>
      <c r="O2150" s="15"/>
      <c r="P2150" s="13" t="str">
        <f t="shared" si="104"/>
        <v>←</v>
      </c>
      <c r="Q2150" s="7" t="str" cm="1">
        <f t="array" ref="Q2150">_xlfn.IFS(M2150="ACTIVE","",M2150="LEAVER","ENTER DOL",M2150="LEAVER @ 31/03","ENTER DOL",M2150="OPT OUT","ENTER OPT OUT DATE",M2150="CAREER BREAK","ENTER START DATE OF CAREER BREAK",M2150="DEATH IN SERVICE","ENTER DATE OF DEATH",M2150="SWITCH TO PARTNERSHIP","ENTER SWITCH DATE",M2150="SWITCH TO ALPHA","ENTER SWITCH DATE",M2150="NEW JOINER","ENTER EMPLOYMENT START DATE",M2150="OPT IN","ENTER OPT IN DATE",M2150="NEW JOINER / LEAVER","ENTER START DATE AND DOL",M2150="NEW JOINER / OPT OUT","ENTER START DATE AND DATE OF OPT OUT",M2150="NEW JOINER / PARTNERSHIP","ENTER START DATE AND DATE OF SWITCH TO PARTNERSHIP",M2150="LEAVER FROM CAREER BREAK","ENTER DOL",M2150="LEAVER FROM OPT OUT","ENTER DOL",M2150="LEAVER FROM PARTNERSHIP","ENTER DOL",M2150="RETURN FROM CAREER BREAK","ENTER RETURN BACK DATE",M2150="INVALID COMBINATION","REVIEW INPUT",M2150="AWAITING INPUT","AWAITING INPUT",M2150="CONTINUOUS OPT OUT","",M2150="CONTINUOUS CAREER BREAK","",M2150="CONTINUOUS PARTNERSHIP","")</f>
        <v>AWAITING INPUT</v>
      </c>
      <c r="S2150" s="11" t="str">
        <f t="shared" si="103"/>
        <v/>
      </c>
    </row>
    <row r="2151" spans="1:19" ht="20.25" x14ac:dyDescent="0.25">
      <c r="A2151" s="46"/>
      <c r="B2151" s="46"/>
      <c r="C2151" s="46"/>
      <c r="D2151" s="46"/>
      <c r="E2151" s="46"/>
      <c r="F2151" s="46"/>
      <c r="G2151" s="46"/>
      <c r="H2151" s="46"/>
      <c r="J2151" s="16"/>
      <c r="K2151" s="16"/>
      <c r="L2151" s="16"/>
      <c r="M2151" s="11" t="str">
        <f t="shared" si="102"/>
        <v>AWAITING INPUT</v>
      </c>
      <c r="O2151" s="15"/>
      <c r="P2151" s="13" t="str">
        <f t="shared" si="104"/>
        <v>←</v>
      </c>
      <c r="Q2151" s="7" t="str" cm="1">
        <f t="array" ref="Q2151">_xlfn.IFS(M2151="ACTIVE","",M2151="LEAVER","ENTER DOL",M2151="LEAVER @ 31/03","ENTER DOL",M2151="OPT OUT","ENTER OPT OUT DATE",M2151="CAREER BREAK","ENTER START DATE OF CAREER BREAK",M2151="DEATH IN SERVICE","ENTER DATE OF DEATH",M2151="SWITCH TO PARTNERSHIP","ENTER SWITCH DATE",M2151="SWITCH TO ALPHA","ENTER SWITCH DATE",M2151="NEW JOINER","ENTER EMPLOYMENT START DATE",M2151="OPT IN","ENTER OPT IN DATE",M2151="NEW JOINER / LEAVER","ENTER START DATE AND DOL",M2151="NEW JOINER / OPT OUT","ENTER START DATE AND DATE OF OPT OUT",M2151="NEW JOINER / PARTNERSHIP","ENTER START DATE AND DATE OF SWITCH TO PARTNERSHIP",M2151="LEAVER FROM CAREER BREAK","ENTER DOL",M2151="LEAVER FROM OPT OUT","ENTER DOL",M2151="LEAVER FROM PARTNERSHIP","ENTER DOL",M2151="RETURN FROM CAREER BREAK","ENTER RETURN BACK DATE",M2151="INVALID COMBINATION","REVIEW INPUT",M2151="AWAITING INPUT","AWAITING INPUT",M2151="CONTINUOUS OPT OUT","",M2151="CONTINUOUS CAREER BREAK","",M2151="CONTINUOUS PARTNERSHIP","")</f>
        <v>AWAITING INPUT</v>
      </c>
      <c r="S2151" s="11" t="str">
        <f t="shared" si="103"/>
        <v/>
      </c>
    </row>
    <row r="2152" spans="1:19" ht="20.25" x14ac:dyDescent="0.25">
      <c r="A2152" s="46"/>
      <c r="B2152" s="46"/>
      <c r="C2152" s="46"/>
      <c r="D2152" s="46"/>
      <c r="E2152" s="46"/>
      <c r="F2152" s="46"/>
      <c r="G2152" s="46"/>
      <c r="H2152" s="46"/>
      <c r="J2152" s="16"/>
      <c r="K2152" s="16"/>
      <c r="L2152" s="16"/>
      <c r="M2152" s="11" t="str">
        <f t="shared" si="102"/>
        <v>AWAITING INPUT</v>
      </c>
      <c r="O2152" s="15"/>
      <c r="P2152" s="13" t="str">
        <f t="shared" si="104"/>
        <v>←</v>
      </c>
      <c r="Q2152" s="7" t="str" cm="1">
        <f t="array" ref="Q2152">_xlfn.IFS(M2152="ACTIVE","",M2152="LEAVER","ENTER DOL",M2152="LEAVER @ 31/03","ENTER DOL",M2152="OPT OUT","ENTER OPT OUT DATE",M2152="CAREER BREAK","ENTER START DATE OF CAREER BREAK",M2152="DEATH IN SERVICE","ENTER DATE OF DEATH",M2152="SWITCH TO PARTNERSHIP","ENTER SWITCH DATE",M2152="SWITCH TO ALPHA","ENTER SWITCH DATE",M2152="NEW JOINER","ENTER EMPLOYMENT START DATE",M2152="OPT IN","ENTER OPT IN DATE",M2152="NEW JOINER / LEAVER","ENTER START DATE AND DOL",M2152="NEW JOINER / OPT OUT","ENTER START DATE AND DATE OF OPT OUT",M2152="NEW JOINER / PARTNERSHIP","ENTER START DATE AND DATE OF SWITCH TO PARTNERSHIP",M2152="LEAVER FROM CAREER BREAK","ENTER DOL",M2152="LEAVER FROM OPT OUT","ENTER DOL",M2152="LEAVER FROM PARTNERSHIP","ENTER DOL",M2152="RETURN FROM CAREER BREAK","ENTER RETURN BACK DATE",M2152="INVALID COMBINATION","REVIEW INPUT",M2152="AWAITING INPUT","AWAITING INPUT",M2152="CONTINUOUS OPT OUT","",M2152="CONTINUOUS CAREER BREAK","",M2152="CONTINUOUS PARTNERSHIP","")</f>
        <v>AWAITING INPUT</v>
      </c>
      <c r="S2152" s="11" t="str">
        <f t="shared" si="103"/>
        <v/>
      </c>
    </row>
    <row r="2153" spans="1:19" ht="20.25" x14ac:dyDescent="0.25">
      <c r="A2153" s="46"/>
      <c r="B2153" s="46"/>
      <c r="C2153" s="46"/>
      <c r="D2153" s="46"/>
      <c r="E2153" s="46"/>
      <c r="F2153" s="46"/>
      <c r="G2153" s="46"/>
      <c r="H2153" s="46"/>
      <c r="J2153" s="16"/>
      <c r="K2153" s="16"/>
      <c r="L2153" s="16"/>
      <c r="M2153" s="11" t="str">
        <f t="shared" si="102"/>
        <v>AWAITING INPUT</v>
      </c>
      <c r="O2153" s="15"/>
      <c r="P2153" s="13" t="str">
        <f t="shared" si="104"/>
        <v>←</v>
      </c>
      <c r="Q2153" s="7" t="str" cm="1">
        <f t="array" ref="Q2153">_xlfn.IFS(M2153="ACTIVE","",M2153="LEAVER","ENTER DOL",M2153="LEAVER @ 31/03","ENTER DOL",M2153="OPT OUT","ENTER OPT OUT DATE",M2153="CAREER BREAK","ENTER START DATE OF CAREER BREAK",M2153="DEATH IN SERVICE","ENTER DATE OF DEATH",M2153="SWITCH TO PARTNERSHIP","ENTER SWITCH DATE",M2153="SWITCH TO ALPHA","ENTER SWITCH DATE",M2153="NEW JOINER","ENTER EMPLOYMENT START DATE",M2153="OPT IN","ENTER OPT IN DATE",M2153="NEW JOINER / LEAVER","ENTER START DATE AND DOL",M2153="NEW JOINER / OPT OUT","ENTER START DATE AND DATE OF OPT OUT",M2153="NEW JOINER / PARTNERSHIP","ENTER START DATE AND DATE OF SWITCH TO PARTNERSHIP",M2153="LEAVER FROM CAREER BREAK","ENTER DOL",M2153="LEAVER FROM OPT OUT","ENTER DOL",M2153="LEAVER FROM PARTNERSHIP","ENTER DOL",M2153="RETURN FROM CAREER BREAK","ENTER RETURN BACK DATE",M2153="INVALID COMBINATION","REVIEW INPUT",M2153="AWAITING INPUT","AWAITING INPUT",M2153="CONTINUOUS OPT OUT","",M2153="CONTINUOUS CAREER BREAK","",M2153="CONTINUOUS PARTNERSHIP","")</f>
        <v>AWAITING INPUT</v>
      </c>
      <c r="S2153" s="11" t="str">
        <f t="shared" si="103"/>
        <v/>
      </c>
    </row>
    <row r="2154" spans="1:19" ht="20.25" x14ac:dyDescent="0.25">
      <c r="A2154" s="46"/>
      <c r="B2154" s="46"/>
      <c r="C2154" s="46"/>
      <c r="D2154" s="46"/>
      <c r="E2154" s="46"/>
      <c r="F2154" s="46"/>
      <c r="G2154" s="46"/>
      <c r="H2154" s="46"/>
      <c r="J2154" s="16"/>
      <c r="K2154" s="16"/>
      <c r="L2154" s="16"/>
      <c r="M2154" s="11" t="str">
        <f t="shared" si="102"/>
        <v>AWAITING INPUT</v>
      </c>
      <c r="O2154" s="15"/>
      <c r="P2154" s="13" t="str">
        <f t="shared" si="104"/>
        <v>←</v>
      </c>
      <c r="Q2154" s="7" t="str" cm="1">
        <f t="array" ref="Q2154">_xlfn.IFS(M2154="ACTIVE","",M2154="LEAVER","ENTER DOL",M2154="LEAVER @ 31/03","ENTER DOL",M2154="OPT OUT","ENTER OPT OUT DATE",M2154="CAREER BREAK","ENTER START DATE OF CAREER BREAK",M2154="DEATH IN SERVICE","ENTER DATE OF DEATH",M2154="SWITCH TO PARTNERSHIP","ENTER SWITCH DATE",M2154="SWITCH TO ALPHA","ENTER SWITCH DATE",M2154="NEW JOINER","ENTER EMPLOYMENT START DATE",M2154="OPT IN","ENTER OPT IN DATE",M2154="NEW JOINER / LEAVER","ENTER START DATE AND DOL",M2154="NEW JOINER / OPT OUT","ENTER START DATE AND DATE OF OPT OUT",M2154="NEW JOINER / PARTNERSHIP","ENTER START DATE AND DATE OF SWITCH TO PARTNERSHIP",M2154="LEAVER FROM CAREER BREAK","ENTER DOL",M2154="LEAVER FROM OPT OUT","ENTER DOL",M2154="LEAVER FROM PARTNERSHIP","ENTER DOL",M2154="RETURN FROM CAREER BREAK","ENTER RETURN BACK DATE",M2154="INVALID COMBINATION","REVIEW INPUT",M2154="AWAITING INPUT","AWAITING INPUT",M2154="CONTINUOUS OPT OUT","",M2154="CONTINUOUS CAREER BREAK","",M2154="CONTINUOUS PARTNERSHIP","")</f>
        <v>AWAITING INPUT</v>
      </c>
      <c r="S2154" s="11" t="str">
        <f t="shared" si="103"/>
        <v/>
      </c>
    </row>
    <row r="2155" spans="1:19" ht="20.25" x14ac:dyDescent="0.25">
      <c r="A2155" s="46"/>
      <c r="B2155" s="46"/>
      <c r="C2155" s="46"/>
      <c r="D2155" s="46"/>
      <c r="E2155" s="46"/>
      <c r="F2155" s="46"/>
      <c r="G2155" s="46"/>
      <c r="H2155" s="46"/>
      <c r="J2155" s="16"/>
      <c r="K2155" s="16"/>
      <c r="L2155" s="16"/>
      <c r="M2155" s="11" t="str">
        <f t="shared" si="102"/>
        <v>AWAITING INPUT</v>
      </c>
      <c r="O2155" s="15"/>
      <c r="P2155" s="13" t="str">
        <f t="shared" si="104"/>
        <v>←</v>
      </c>
      <c r="Q2155" s="7" t="str" cm="1">
        <f t="array" ref="Q2155">_xlfn.IFS(M2155="ACTIVE","",M2155="LEAVER","ENTER DOL",M2155="LEAVER @ 31/03","ENTER DOL",M2155="OPT OUT","ENTER OPT OUT DATE",M2155="CAREER BREAK","ENTER START DATE OF CAREER BREAK",M2155="DEATH IN SERVICE","ENTER DATE OF DEATH",M2155="SWITCH TO PARTNERSHIP","ENTER SWITCH DATE",M2155="SWITCH TO ALPHA","ENTER SWITCH DATE",M2155="NEW JOINER","ENTER EMPLOYMENT START DATE",M2155="OPT IN","ENTER OPT IN DATE",M2155="NEW JOINER / LEAVER","ENTER START DATE AND DOL",M2155="NEW JOINER / OPT OUT","ENTER START DATE AND DATE OF OPT OUT",M2155="NEW JOINER / PARTNERSHIP","ENTER START DATE AND DATE OF SWITCH TO PARTNERSHIP",M2155="LEAVER FROM CAREER BREAK","ENTER DOL",M2155="LEAVER FROM OPT OUT","ENTER DOL",M2155="LEAVER FROM PARTNERSHIP","ENTER DOL",M2155="RETURN FROM CAREER BREAK","ENTER RETURN BACK DATE",M2155="INVALID COMBINATION","REVIEW INPUT",M2155="AWAITING INPUT","AWAITING INPUT",M2155="CONTINUOUS OPT OUT","",M2155="CONTINUOUS CAREER BREAK","",M2155="CONTINUOUS PARTNERSHIP","")</f>
        <v>AWAITING INPUT</v>
      </c>
      <c r="S2155" s="11" t="str">
        <f t="shared" si="103"/>
        <v/>
      </c>
    </row>
    <row r="2156" spans="1:19" ht="20.25" x14ac:dyDescent="0.25">
      <c r="A2156" s="46"/>
      <c r="B2156" s="46"/>
      <c r="C2156" s="46"/>
      <c r="D2156" s="46"/>
      <c r="E2156" s="46"/>
      <c r="F2156" s="46"/>
      <c r="G2156" s="46"/>
      <c r="H2156" s="46"/>
      <c r="J2156" s="16"/>
      <c r="K2156" s="16"/>
      <c r="L2156" s="16"/>
      <c r="M2156" s="11" t="str">
        <f t="shared" si="102"/>
        <v>AWAITING INPUT</v>
      </c>
      <c r="O2156" s="15"/>
      <c r="P2156" s="13" t="str">
        <f t="shared" si="104"/>
        <v>←</v>
      </c>
      <c r="Q2156" s="7" t="str" cm="1">
        <f t="array" ref="Q2156">_xlfn.IFS(M2156="ACTIVE","",M2156="LEAVER","ENTER DOL",M2156="LEAVER @ 31/03","ENTER DOL",M2156="OPT OUT","ENTER OPT OUT DATE",M2156="CAREER BREAK","ENTER START DATE OF CAREER BREAK",M2156="DEATH IN SERVICE","ENTER DATE OF DEATH",M2156="SWITCH TO PARTNERSHIP","ENTER SWITCH DATE",M2156="SWITCH TO ALPHA","ENTER SWITCH DATE",M2156="NEW JOINER","ENTER EMPLOYMENT START DATE",M2156="OPT IN","ENTER OPT IN DATE",M2156="NEW JOINER / LEAVER","ENTER START DATE AND DOL",M2156="NEW JOINER / OPT OUT","ENTER START DATE AND DATE OF OPT OUT",M2156="NEW JOINER / PARTNERSHIP","ENTER START DATE AND DATE OF SWITCH TO PARTNERSHIP",M2156="LEAVER FROM CAREER BREAK","ENTER DOL",M2156="LEAVER FROM OPT OUT","ENTER DOL",M2156="LEAVER FROM PARTNERSHIP","ENTER DOL",M2156="RETURN FROM CAREER BREAK","ENTER RETURN BACK DATE",M2156="INVALID COMBINATION","REVIEW INPUT",M2156="AWAITING INPUT","AWAITING INPUT",M2156="CONTINUOUS OPT OUT","",M2156="CONTINUOUS CAREER BREAK","",M2156="CONTINUOUS PARTNERSHIP","")</f>
        <v>AWAITING INPUT</v>
      </c>
      <c r="S2156" s="11" t="str">
        <f t="shared" si="103"/>
        <v/>
      </c>
    </row>
    <row r="2157" spans="1:19" ht="20.25" x14ac:dyDescent="0.25">
      <c r="A2157" s="46"/>
      <c r="B2157" s="46"/>
      <c r="C2157" s="46"/>
      <c r="D2157" s="46"/>
      <c r="E2157" s="46"/>
      <c r="F2157" s="46"/>
      <c r="G2157" s="46"/>
      <c r="H2157" s="46"/>
      <c r="J2157" s="16"/>
      <c r="K2157" s="16"/>
      <c r="L2157" s="16"/>
      <c r="M2157" s="11" t="str">
        <f t="shared" si="102"/>
        <v>AWAITING INPUT</v>
      </c>
      <c r="O2157" s="15"/>
      <c r="P2157" s="13" t="str">
        <f t="shared" si="104"/>
        <v>←</v>
      </c>
      <c r="Q2157" s="7" t="str" cm="1">
        <f t="array" ref="Q2157">_xlfn.IFS(M2157="ACTIVE","",M2157="LEAVER","ENTER DOL",M2157="LEAVER @ 31/03","ENTER DOL",M2157="OPT OUT","ENTER OPT OUT DATE",M2157="CAREER BREAK","ENTER START DATE OF CAREER BREAK",M2157="DEATH IN SERVICE","ENTER DATE OF DEATH",M2157="SWITCH TO PARTNERSHIP","ENTER SWITCH DATE",M2157="SWITCH TO ALPHA","ENTER SWITCH DATE",M2157="NEW JOINER","ENTER EMPLOYMENT START DATE",M2157="OPT IN","ENTER OPT IN DATE",M2157="NEW JOINER / LEAVER","ENTER START DATE AND DOL",M2157="NEW JOINER / OPT OUT","ENTER START DATE AND DATE OF OPT OUT",M2157="NEW JOINER / PARTNERSHIP","ENTER START DATE AND DATE OF SWITCH TO PARTNERSHIP",M2157="LEAVER FROM CAREER BREAK","ENTER DOL",M2157="LEAVER FROM OPT OUT","ENTER DOL",M2157="LEAVER FROM PARTNERSHIP","ENTER DOL",M2157="RETURN FROM CAREER BREAK","ENTER RETURN BACK DATE",M2157="INVALID COMBINATION","REVIEW INPUT",M2157="AWAITING INPUT","AWAITING INPUT",M2157="CONTINUOUS OPT OUT","",M2157="CONTINUOUS CAREER BREAK","",M2157="CONTINUOUS PARTNERSHIP","")</f>
        <v>AWAITING INPUT</v>
      </c>
      <c r="S2157" s="11" t="str">
        <f t="shared" si="103"/>
        <v/>
      </c>
    </row>
    <row r="2158" spans="1:19" ht="20.25" x14ac:dyDescent="0.25">
      <c r="A2158" s="46"/>
      <c r="B2158" s="46"/>
      <c r="C2158" s="46"/>
      <c r="D2158" s="46"/>
      <c r="E2158" s="46"/>
      <c r="F2158" s="46"/>
      <c r="G2158" s="46"/>
      <c r="H2158" s="46"/>
      <c r="J2158" s="16"/>
      <c r="K2158" s="16"/>
      <c r="L2158" s="16"/>
      <c r="M2158" s="11" t="str">
        <f t="shared" si="102"/>
        <v>AWAITING INPUT</v>
      </c>
      <c r="O2158" s="15"/>
      <c r="P2158" s="13" t="str">
        <f t="shared" si="104"/>
        <v>←</v>
      </c>
      <c r="Q2158" s="7" t="str" cm="1">
        <f t="array" ref="Q2158">_xlfn.IFS(M2158="ACTIVE","",M2158="LEAVER","ENTER DOL",M2158="LEAVER @ 31/03","ENTER DOL",M2158="OPT OUT","ENTER OPT OUT DATE",M2158="CAREER BREAK","ENTER START DATE OF CAREER BREAK",M2158="DEATH IN SERVICE","ENTER DATE OF DEATH",M2158="SWITCH TO PARTNERSHIP","ENTER SWITCH DATE",M2158="SWITCH TO ALPHA","ENTER SWITCH DATE",M2158="NEW JOINER","ENTER EMPLOYMENT START DATE",M2158="OPT IN","ENTER OPT IN DATE",M2158="NEW JOINER / LEAVER","ENTER START DATE AND DOL",M2158="NEW JOINER / OPT OUT","ENTER START DATE AND DATE OF OPT OUT",M2158="NEW JOINER / PARTNERSHIP","ENTER START DATE AND DATE OF SWITCH TO PARTNERSHIP",M2158="LEAVER FROM CAREER BREAK","ENTER DOL",M2158="LEAVER FROM OPT OUT","ENTER DOL",M2158="LEAVER FROM PARTNERSHIP","ENTER DOL",M2158="RETURN FROM CAREER BREAK","ENTER RETURN BACK DATE",M2158="INVALID COMBINATION","REVIEW INPUT",M2158="AWAITING INPUT","AWAITING INPUT",M2158="CONTINUOUS OPT OUT","",M2158="CONTINUOUS CAREER BREAK","",M2158="CONTINUOUS PARTNERSHIP","")</f>
        <v>AWAITING INPUT</v>
      </c>
      <c r="S2158" s="11" t="str">
        <f t="shared" si="103"/>
        <v/>
      </c>
    </row>
    <row r="2159" spans="1:19" ht="20.25" x14ac:dyDescent="0.25">
      <c r="A2159" s="46"/>
      <c r="B2159" s="46"/>
      <c r="C2159" s="46"/>
      <c r="D2159" s="46"/>
      <c r="E2159" s="46"/>
      <c r="F2159" s="46"/>
      <c r="G2159" s="46"/>
      <c r="H2159" s="46"/>
      <c r="J2159" s="16"/>
      <c r="K2159" s="16"/>
      <c r="L2159" s="16"/>
      <c r="M2159" s="11" t="str">
        <f t="shared" ref="M2159:M2222" si="105">IF(AND($J2159="ACTIVE",$K2159="ACTIVE",$L2159="A"),"ACTIVE",(IF(AND($J2159="ACTIVE",$K2159="INACTIVE",$L2159="B"),"LEAVER",(IF(AND($J2159="ACTIVE",$K2159="ACTIVE",$L2159="BE"),"LEAVER @ 31/03",(IF(AND($J2159="ACTIVE",$K2159="INACTIVE",$L2159="C"),"OPT OUT",(IF(AND($J2159="ACTIVE",$K2159="INACTIVE",$L2159="D"),"CAREER BREAK",(IF(AND($J2159="ACTIVE",$K2159="INACTIVE",$L2159="E"),"SWITCH TO PARTNERSHIP",(IF(AND($J2159="ACTIVE",$K2159="INACTIVE",$L2159="X"),"DEATH IN SERVICE",(IF(AND($J2159="INACTIVE",$K2159="ACTIVE",$L2159="F"),"SWITCH TO ALPHA",(IF(AND($J2159="INACTIVE",$K2159="ACTIVE",$L2159="G"),"NEW JOINER",(IF(AND($J2159="INACTIVE",$K2159="ACTIVE",$L2159="H"),"OPT IN",(IF(AND($J2159="INACTIVE",$K2159="ACTIVE",$L2159="I"),"RETURN FROM CAREER BREAK",(IF(AND($J2159="INACTIVE",$K2159="INACTIVE",$L2159="GB"),"NEW JOINER / LEAVER",(IF(AND($J2159="INACTIVE",$K2159="INACTIVE",$L2159="GO"),"NEW JOINER / OPT OUT",(IF(AND($J2159="INACTIVE",$K2159="INACTIVE",$L2159="GP"),"NEW JOINER / PARTNERSHIP",(IF(AND($J2159="INACTIVE",$K2159="INACTIVE",$L2159="BC"),"LEAVER FROM CAREER BREAK",(IF(AND($J2159="INACTIVE",$K2159="INACTIVE",$L2159="BO"),"LEAVER FROM OPT OUT",(IF(AND($J2159="INACTIVE",$K2159="INACTIVE",$L2159="BP"),"LEAVER FROM PARTNERSHIP",(IF(AND($J2159="INACTIVE",$K2159="INACTIVE",$L2159="J"),"CONTINUOUS OPT OUT",(IF(AND($J2159="INACTIVE",$K2159="INACTIVE",$L2159="K"),"CONTINUOUS CAREER BREAK",(IF(AND($J2159="INACTIVE",$K2159="INACTIVE",$L2159="L"),"CONTINUOUS PARTNERSHIP",(IF(AND($J2159="",$K2159="",$L2159=""),"AWAITING INPUT","INVALID COMBINATION")))))))))))))))))))))))))))))))))))))))))</f>
        <v>AWAITING INPUT</v>
      </c>
      <c r="O2159" s="15"/>
      <c r="P2159" s="13" t="str">
        <f t="shared" si="104"/>
        <v>←</v>
      </c>
      <c r="Q2159" s="7" t="str" cm="1">
        <f t="array" ref="Q2159">_xlfn.IFS(M2159="ACTIVE","",M2159="LEAVER","ENTER DOL",M2159="LEAVER @ 31/03","ENTER DOL",M2159="OPT OUT","ENTER OPT OUT DATE",M2159="CAREER BREAK","ENTER START DATE OF CAREER BREAK",M2159="DEATH IN SERVICE","ENTER DATE OF DEATH",M2159="SWITCH TO PARTNERSHIP","ENTER SWITCH DATE",M2159="SWITCH TO ALPHA","ENTER SWITCH DATE",M2159="NEW JOINER","ENTER EMPLOYMENT START DATE",M2159="OPT IN","ENTER OPT IN DATE",M2159="NEW JOINER / LEAVER","ENTER START DATE AND DOL",M2159="NEW JOINER / OPT OUT","ENTER START DATE AND DATE OF OPT OUT",M2159="NEW JOINER / PARTNERSHIP","ENTER START DATE AND DATE OF SWITCH TO PARTNERSHIP",M2159="LEAVER FROM CAREER BREAK","ENTER DOL",M2159="LEAVER FROM OPT OUT","ENTER DOL",M2159="LEAVER FROM PARTNERSHIP","ENTER DOL",M2159="RETURN FROM CAREER BREAK","ENTER RETURN BACK DATE",M2159="INVALID COMBINATION","REVIEW INPUT",M2159="AWAITING INPUT","AWAITING INPUT",M2159="CONTINUOUS OPT OUT","",M2159="CONTINUOUS CAREER BREAK","",M2159="CONTINUOUS PARTNERSHIP","")</f>
        <v>AWAITING INPUT</v>
      </c>
      <c r="S2159" s="11" t="str">
        <f t="shared" si="103"/>
        <v/>
      </c>
    </row>
    <row r="2160" spans="1:19" ht="20.25" x14ac:dyDescent="0.25">
      <c r="A2160" s="46"/>
      <c r="B2160" s="46"/>
      <c r="C2160" s="46"/>
      <c r="D2160" s="46"/>
      <c r="E2160" s="46"/>
      <c r="F2160" s="46"/>
      <c r="G2160" s="46"/>
      <c r="H2160" s="46"/>
      <c r="J2160" s="16"/>
      <c r="K2160" s="16"/>
      <c r="L2160" s="16"/>
      <c r="M2160" s="11" t="str">
        <f t="shared" si="105"/>
        <v>AWAITING INPUT</v>
      </c>
      <c r="O2160" s="15"/>
      <c r="P2160" s="13" t="str">
        <f t="shared" si="104"/>
        <v>←</v>
      </c>
      <c r="Q2160" s="7" t="str" cm="1">
        <f t="array" ref="Q2160">_xlfn.IFS(M2160="ACTIVE","",M2160="LEAVER","ENTER DOL",M2160="LEAVER @ 31/03","ENTER DOL",M2160="OPT OUT","ENTER OPT OUT DATE",M2160="CAREER BREAK","ENTER START DATE OF CAREER BREAK",M2160="DEATH IN SERVICE","ENTER DATE OF DEATH",M2160="SWITCH TO PARTNERSHIP","ENTER SWITCH DATE",M2160="SWITCH TO ALPHA","ENTER SWITCH DATE",M2160="NEW JOINER","ENTER EMPLOYMENT START DATE",M2160="OPT IN","ENTER OPT IN DATE",M2160="NEW JOINER / LEAVER","ENTER START DATE AND DOL",M2160="NEW JOINER / OPT OUT","ENTER START DATE AND DATE OF OPT OUT",M2160="NEW JOINER / PARTNERSHIP","ENTER START DATE AND DATE OF SWITCH TO PARTNERSHIP",M2160="LEAVER FROM CAREER BREAK","ENTER DOL",M2160="LEAVER FROM OPT OUT","ENTER DOL",M2160="LEAVER FROM PARTNERSHIP","ENTER DOL",M2160="RETURN FROM CAREER BREAK","ENTER RETURN BACK DATE",M2160="INVALID COMBINATION","REVIEW INPUT",M2160="AWAITING INPUT","AWAITING INPUT",M2160="CONTINUOUS OPT OUT","",M2160="CONTINUOUS CAREER BREAK","",M2160="CONTINUOUS PARTNERSHIP","")</f>
        <v>AWAITING INPUT</v>
      </c>
      <c r="S2160" s="11" t="str">
        <f t="shared" si="103"/>
        <v/>
      </c>
    </row>
    <row r="2161" spans="1:19" ht="20.25" x14ac:dyDescent="0.25">
      <c r="A2161" s="46"/>
      <c r="B2161" s="46"/>
      <c r="C2161" s="46"/>
      <c r="D2161" s="46"/>
      <c r="E2161" s="46"/>
      <c r="F2161" s="46"/>
      <c r="G2161" s="46"/>
      <c r="H2161" s="46"/>
      <c r="J2161" s="16"/>
      <c r="K2161" s="16"/>
      <c r="L2161" s="16"/>
      <c r="M2161" s="11" t="str">
        <f t="shared" si="105"/>
        <v>AWAITING INPUT</v>
      </c>
      <c r="O2161" s="15"/>
      <c r="P2161" s="13" t="str">
        <f t="shared" si="104"/>
        <v>←</v>
      </c>
      <c r="Q2161" s="7" t="str" cm="1">
        <f t="array" ref="Q2161">_xlfn.IFS(M2161="ACTIVE","",M2161="LEAVER","ENTER DOL",M2161="LEAVER @ 31/03","ENTER DOL",M2161="OPT OUT","ENTER OPT OUT DATE",M2161="CAREER BREAK","ENTER START DATE OF CAREER BREAK",M2161="DEATH IN SERVICE","ENTER DATE OF DEATH",M2161="SWITCH TO PARTNERSHIP","ENTER SWITCH DATE",M2161="SWITCH TO ALPHA","ENTER SWITCH DATE",M2161="NEW JOINER","ENTER EMPLOYMENT START DATE",M2161="OPT IN","ENTER OPT IN DATE",M2161="NEW JOINER / LEAVER","ENTER START DATE AND DOL",M2161="NEW JOINER / OPT OUT","ENTER START DATE AND DATE OF OPT OUT",M2161="NEW JOINER / PARTNERSHIP","ENTER START DATE AND DATE OF SWITCH TO PARTNERSHIP",M2161="LEAVER FROM CAREER BREAK","ENTER DOL",M2161="LEAVER FROM OPT OUT","ENTER DOL",M2161="LEAVER FROM PARTNERSHIP","ENTER DOL",M2161="RETURN FROM CAREER BREAK","ENTER RETURN BACK DATE",M2161="INVALID COMBINATION","REVIEW INPUT",M2161="AWAITING INPUT","AWAITING INPUT",M2161="CONTINUOUS OPT OUT","",M2161="CONTINUOUS CAREER BREAK","",M2161="CONTINUOUS PARTNERSHIP","")</f>
        <v>AWAITING INPUT</v>
      </c>
      <c r="S2161" s="11" t="str">
        <f t="shared" si="103"/>
        <v/>
      </c>
    </row>
    <row r="2162" spans="1:19" ht="20.25" x14ac:dyDescent="0.25">
      <c r="A2162" s="46"/>
      <c r="B2162" s="46"/>
      <c r="C2162" s="46"/>
      <c r="D2162" s="46"/>
      <c r="E2162" s="46"/>
      <c r="F2162" s="46"/>
      <c r="G2162" s="46"/>
      <c r="H2162" s="46"/>
      <c r="J2162" s="16"/>
      <c r="K2162" s="16"/>
      <c r="L2162" s="16"/>
      <c r="M2162" s="11" t="str">
        <f t="shared" si="105"/>
        <v>AWAITING INPUT</v>
      </c>
      <c r="O2162" s="15"/>
      <c r="P2162" s="13" t="str">
        <f t="shared" si="104"/>
        <v>←</v>
      </c>
      <c r="Q2162" s="7" t="str" cm="1">
        <f t="array" ref="Q2162">_xlfn.IFS(M2162="ACTIVE","",M2162="LEAVER","ENTER DOL",M2162="LEAVER @ 31/03","ENTER DOL",M2162="OPT OUT","ENTER OPT OUT DATE",M2162="CAREER BREAK","ENTER START DATE OF CAREER BREAK",M2162="DEATH IN SERVICE","ENTER DATE OF DEATH",M2162="SWITCH TO PARTNERSHIP","ENTER SWITCH DATE",M2162="SWITCH TO ALPHA","ENTER SWITCH DATE",M2162="NEW JOINER","ENTER EMPLOYMENT START DATE",M2162="OPT IN","ENTER OPT IN DATE",M2162="NEW JOINER / LEAVER","ENTER START DATE AND DOL",M2162="NEW JOINER / OPT OUT","ENTER START DATE AND DATE OF OPT OUT",M2162="NEW JOINER / PARTNERSHIP","ENTER START DATE AND DATE OF SWITCH TO PARTNERSHIP",M2162="LEAVER FROM CAREER BREAK","ENTER DOL",M2162="LEAVER FROM OPT OUT","ENTER DOL",M2162="LEAVER FROM PARTNERSHIP","ENTER DOL",M2162="RETURN FROM CAREER BREAK","ENTER RETURN BACK DATE",M2162="INVALID COMBINATION","REVIEW INPUT",M2162="AWAITING INPUT","AWAITING INPUT",M2162="CONTINUOUS OPT OUT","",M2162="CONTINUOUS CAREER BREAK","",M2162="CONTINUOUS PARTNERSHIP","")</f>
        <v>AWAITING INPUT</v>
      </c>
      <c r="S2162" s="11" t="str">
        <f t="shared" si="103"/>
        <v/>
      </c>
    </row>
    <row r="2163" spans="1:19" ht="20.25" x14ac:dyDescent="0.25">
      <c r="A2163" s="46"/>
      <c r="B2163" s="46"/>
      <c r="C2163" s="46"/>
      <c r="D2163" s="46"/>
      <c r="E2163" s="46"/>
      <c r="F2163" s="46"/>
      <c r="G2163" s="46"/>
      <c r="H2163" s="46"/>
      <c r="J2163" s="16"/>
      <c r="K2163" s="16"/>
      <c r="L2163" s="16"/>
      <c r="M2163" s="11" t="str">
        <f t="shared" si="105"/>
        <v>AWAITING INPUT</v>
      </c>
      <c r="O2163" s="15"/>
      <c r="P2163" s="13" t="str">
        <f t="shared" si="104"/>
        <v>←</v>
      </c>
      <c r="Q2163" s="7" t="str" cm="1">
        <f t="array" ref="Q2163">_xlfn.IFS(M2163="ACTIVE","",M2163="LEAVER","ENTER DOL",M2163="LEAVER @ 31/03","ENTER DOL",M2163="OPT OUT","ENTER OPT OUT DATE",M2163="CAREER BREAK","ENTER START DATE OF CAREER BREAK",M2163="DEATH IN SERVICE","ENTER DATE OF DEATH",M2163="SWITCH TO PARTNERSHIP","ENTER SWITCH DATE",M2163="SWITCH TO ALPHA","ENTER SWITCH DATE",M2163="NEW JOINER","ENTER EMPLOYMENT START DATE",M2163="OPT IN","ENTER OPT IN DATE",M2163="NEW JOINER / LEAVER","ENTER START DATE AND DOL",M2163="NEW JOINER / OPT OUT","ENTER START DATE AND DATE OF OPT OUT",M2163="NEW JOINER / PARTNERSHIP","ENTER START DATE AND DATE OF SWITCH TO PARTNERSHIP",M2163="LEAVER FROM CAREER BREAK","ENTER DOL",M2163="LEAVER FROM OPT OUT","ENTER DOL",M2163="LEAVER FROM PARTNERSHIP","ENTER DOL",M2163="RETURN FROM CAREER BREAK","ENTER RETURN BACK DATE",M2163="INVALID COMBINATION","REVIEW INPUT",M2163="AWAITING INPUT","AWAITING INPUT",M2163="CONTINUOUS OPT OUT","",M2163="CONTINUOUS CAREER BREAK","",M2163="CONTINUOUS PARTNERSHIP","")</f>
        <v>AWAITING INPUT</v>
      </c>
      <c r="S2163" s="11" t="str">
        <f t="shared" si="103"/>
        <v/>
      </c>
    </row>
    <row r="2164" spans="1:19" ht="20.25" x14ac:dyDescent="0.25">
      <c r="A2164" s="46"/>
      <c r="B2164" s="46"/>
      <c r="C2164" s="46"/>
      <c r="D2164" s="46"/>
      <c r="E2164" s="46"/>
      <c r="F2164" s="46"/>
      <c r="G2164" s="46"/>
      <c r="H2164" s="46"/>
      <c r="J2164" s="16"/>
      <c r="K2164" s="16"/>
      <c r="L2164" s="16"/>
      <c r="M2164" s="11" t="str">
        <f t="shared" si="105"/>
        <v>AWAITING INPUT</v>
      </c>
      <c r="O2164" s="15"/>
      <c r="P2164" s="13" t="str">
        <f t="shared" si="104"/>
        <v>←</v>
      </c>
      <c r="Q2164" s="7" t="str" cm="1">
        <f t="array" ref="Q2164">_xlfn.IFS(M2164="ACTIVE","",M2164="LEAVER","ENTER DOL",M2164="LEAVER @ 31/03","ENTER DOL",M2164="OPT OUT","ENTER OPT OUT DATE",M2164="CAREER BREAK","ENTER START DATE OF CAREER BREAK",M2164="DEATH IN SERVICE","ENTER DATE OF DEATH",M2164="SWITCH TO PARTNERSHIP","ENTER SWITCH DATE",M2164="SWITCH TO ALPHA","ENTER SWITCH DATE",M2164="NEW JOINER","ENTER EMPLOYMENT START DATE",M2164="OPT IN","ENTER OPT IN DATE",M2164="NEW JOINER / LEAVER","ENTER START DATE AND DOL",M2164="NEW JOINER / OPT OUT","ENTER START DATE AND DATE OF OPT OUT",M2164="NEW JOINER / PARTNERSHIP","ENTER START DATE AND DATE OF SWITCH TO PARTNERSHIP",M2164="LEAVER FROM CAREER BREAK","ENTER DOL",M2164="LEAVER FROM OPT OUT","ENTER DOL",M2164="LEAVER FROM PARTNERSHIP","ENTER DOL",M2164="RETURN FROM CAREER BREAK","ENTER RETURN BACK DATE",M2164="INVALID COMBINATION","REVIEW INPUT",M2164="AWAITING INPUT","AWAITING INPUT",M2164="CONTINUOUS OPT OUT","",M2164="CONTINUOUS CAREER BREAK","",M2164="CONTINUOUS PARTNERSHIP","")</f>
        <v>AWAITING INPUT</v>
      </c>
      <c r="S2164" s="11" t="str">
        <f t="shared" si="103"/>
        <v/>
      </c>
    </row>
    <row r="2165" spans="1:19" ht="20.25" x14ac:dyDescent="0.25">
      <c r="A2165" s="46"/>
      <c r="B2165" s="46"/>
      <c r="C2165" s="46"/>
      <c r="D2165" s="46"/>
      <c r="E2165" s="46"/>
      <c r="F2165" s="46"/>
      <c r="G2165" s="46"/>
      <c r="H2165" s="46"/>
      <c r="J2165" s="16"/>
      <c r="K2165" s="16"/>
      <c r="L2165" s="16"/>
      <c r="M2165" s="11" t="str">
        <f t="shared" si="105"/>
        <v>AWAITING INPUT</v>
      </c>
      <c r="O2165" s="15"/>
      <c r="P2165" s="13" t="str">
        <f t="shared" si="104"/>
        <v>←</v>
      </c>
      <c r="Q2165" s="7" t="str" cm="1">
        <f t="array" ref="Q2165">_xlfn.IFS(M2165="ACTIVE","",M2165="LEAVER","ENTER DOL",M2165="LEAVER @ 31/03","ENTER DOL",M2165="OPT OUT","ENTER OPT OUT DATE",M2165="CAREER BREAK","ENTER START DATE OF CAREER BREAK",M2165="DEATH IN SERVICE","ENTER DATE OF DEATH",M2165="SWITCH TO PARTNERSHIP","ENTER SWITCH DATE",M2165="SWITCH TO ALPHA","ENTER SWITCH DATE",M2165="NEW JOINER","ENTER EMPLOYMENT START DATE",M2165="OPT IN","ENTER OPT IN DATE",M2165="NEW JOINER / LEAVER","ENTER START DATE AND DOL",M2165="NEW JOINER / OPT OUT","ENTER START DATE AND DATE OF OPT OUT",M2165="NEW JOINER / PARTNERSHIP","ENTER START DATE AND DATE OF SWITCH TO PARTNERSHIP",M2165="LEAVER FROM CAREER BREAK","ENTER DOL",M2165="LEAVER FROM OPT OUT","ENTER DOL",M2165="LEAVER FROM PARTNERSHIP","ENTER DOL",M2165="RETURN FROM CAREER BREAK","ENTER RETURN BACK DATE",M2165="INVALID COMBINATION","REVIEW INPUT",M2165="AWAITING INPUT","AWAITING INPUT",M2165="CONTINUOUS OPT OUT","",M2165="CONTINUOUS CAREER BREAK","",M2165="CONTINUOUS PARTNERSHIP","")</f>
        <v>AWAITING INPUT</v>
      </c>
      <c r="S2165" s="11" t="str">
        <f t="shared" si="103"/>
        <v/>
      </c>
    </row>
    <row r="2166" spans="1:19" ht="20.25" x14ac:dyDescent="0.25">
      <c r="A2166" s="46"/>
      <c r="B2166" s="46"/>
      <c r="C2166" s="46"/>
      <c r="D2166" s="46"/>
      <c r="E2166" s="46"/>
      <c r="F2166" s="46"/>
      <c r="G2166" s="46"/>
      <c r="H2166" s="46"/>
      <c r="J2166" s="16"/>
      <c r="K2166" s="16"/>
      <c r="L2166" s="16"/>
      <c r="M2166" s="11" t="str">
        <f t="shared" si="105"/>
        <v>AWAITING INPUT</v>
      </c>
      <c r="O2166" s="15"/>
      <c r="P2166" s="13" t="str">
        <f t="shared" si="104"/>
        <v>←</v>
      </c>
      <c r="Q2166" s="7" t="str" cm="1">
        <f t="array" ref="Q2166">_xlfn.IFS(M2166="ACTIVE","",M2166="LEAVER","ENTER DOL",M2166="LEAVER @ 31/03","ENTER DOL",M2166="OPT OUT","ENTER OPT OUT DATE",M2166="CAREER BREAK","ENTER START DATE OF CAREER BREAK",M2166="DEATH IN SERVICE","ENTER DATE OF DEATH",M2166="SWITCH TO PARTNERSHIP","ENTER SWITCH DATE",M2166="SWITCH TO ALPHA","ENTER SWITCH DATE",M2166="NEW JOINER","ENTER EMPLOYMENT START DATE",M2166="OPT IN","ENTER OPT IN DATE",M2166="NEW JOINER / LEAVER","ENTER START DATE AND DOL",M2166="NEW JOINER / OPT OUT","ENTER START DATE AND DATE OF OPT OUT",M2166="NEW JOINER / PARTNERSHIP","ENTER START DATE AND DATE OF SWITCH TO PARTNERSHIP",M2166="LEAVER FROM CAREER BREAK","ENTER DOL",M2166="LEAVER FROM OPT OUT","ENTER DOL",M2166="LEAVER FROM PARTNERSHIP","ENTER DOL",M2166="RETURN FROM CAREER BREAK","ENTER RETURN BACK DATE",M2166="INVALID COMBINATION","REVIEW INPUT",M2166="AWAITING INPUT","AWAITING INPUT",M2166="CONTINUOUS OPT OUT","",M2166="CONTINUOUS CAREER BREAK","",M2166="CONTINUOUS PARTNERSHIP","")</f>
        <v>AWAITING INPUT</v>
      </c>
      <c r="S2166" s="11" t="str">
        <f t="shared" si="103"/>
        <v/>
      </c>
    </row>
    <row r="2167" spans="1:19" ht="20.25" x14ac:dyDescent="0.25">
      <c r="A2167" s="46"/>
      <c r="B2167" s="46"/>
      <c r="C2167" s="46"/>
      <c r="D2167" s="46"/>
      <c r="E2167" s="46"/>
      <c r="F2167" s="46"/>
      <c r="G2167" s="46"/>
      <c r="H2167" s="46"/>
      <c r="J2167" s="16"/>
      <c r="K2167" s="16"/>
      <c r="L2167" s="16"/>
      <c r="M2167" s="11" t="str">
        <f t="shared" si="105"/>
        <v>AWAITING INPUT</v>
      </c>
      <c r="O2167" s="15"/>
      <c r="P2167" s="13" t="str">
        <f t="shared" si="104"/>
        <v>←</v>
      </c>
      <c r="Q2167" s="7" t="str" cm="1">
        <f t="array" ref="Q2167">_xlfn.IFS(M2167="ACTIVE","",M2167="LEAVER","ENTER DOL",M2167="LEAVER @ 31/03","ENTER DOL",M2167="OPT OUT","ENTER OPT OUT DATE",M2167="CAREER BREAK","ENTER START DATE OF CAREER BREAK",M2167="DEATH IN SERVICE","ENTER DATE OF DEATH",M2167="SWITCH TO PARTNERSHIP","ENTER SWITCH DATE",M2167="SWITCH TO ALPHA","ENTER SWITCH DATE",M2167="NEW JOINER","ENTER EMPLOYMENT START DATE",M2167="OPT IN","ENTER OPT IN DATE",M2167="NEW JOINER / LEAVER","ENTER START DATE AND DOL",M2167="NEW JOINER / OPT OUT","ENTER START DATE AND DATE OF OPT OUT",M2167="NEW JOINER / PARTNERSHIP","ENTER START DATE AND DATE OF SWITCH TO PARTNERSHIP",M2167="LEAVER FROM CAREER BREAK","ENTER DOL",M2167="LEAVER FROM OPT OUT","ENTER DOL",M2167="LEAVER FROM PARTNERSHIP","ENTER DOL",M2167="RETURN FROM CAREER BREAK","ENTER RETURN BACK DATE",M2167="INVALID COMBINATION","REVIEW INPUT",M2167="AWAITING INPUT","AWAITING INPUT",M2167="CONTINUOUS OPT OUT","",M2167="CONTINUOUS CAREER BREAK","",M2167="CONTINUOUS PARTNERSHIP","")</f>
        <v>AWAITING INPUT</v>
      </c>
      <c r="S2167" s="11" t="str">
        <f t="shared" si="103"/>
        <v/>
      </c>
    </row>
    <row r="2168" spans="1:19" ht="20.25" x14ac:dyDescent="0.25">
      <c r="A2168" s="46"/>
      <c r="B2168" s="46"/>
      <c r="C2168" s="46"/>
      <c r="D2168" s="46"/>
      <c r="E2168" s="46"/>
      <c r="F2168" s="46"/>
      <c r="G2168" s="46"/>
      <c r="H2168" s="46"/>
      <c r="J2168" s="16"/>
      <c r="K2168" s="16"/>
      <c r="L2168" s="16"/>
      <c r="M2168" s="11" t="str">
        <f t="shared" si="105"/>
        <v>AWAITING INPUT</v>
      </c>
      <c r="O2168" s="15"/>
      <c r="P2168" s="13" t="str">
        <f t="shared" si="104"/>
        <v>←</v>
      </c>
      <c r="Q2168" s="7" t="str" cm="1">
        <f t="array" ref="Q2168">_xlfn.IFS(M2168="ACTIVE","",M2168="LEAVER","ENTER DOL",M2168="LEAVER @ 31/03","ENTER DOL",M2168="OPT OUT","ENTER OPT OUT DATE",M2168="CAREER BREAK","ENTER START DATE OF CAREER BREAK",M2168="DEATH IN SERVICE","ENTER DATE OF DEATH",M2168="SWITCH TO PARTNERSHIP","ENTER SWITCH DATE",M2168="SWITCH TO ALPHA","ENTER SWITCH DATE",M2168="NEW JOINER","ENTER EMPLOYMENT START DATE",M2168="OPT IN","ENTER OPT IN DATE",M2168="NEW JOINER / LEAVER","ENTER START DATE AND DOL",M2168="NEW JOINER / OPT OUT","ENTER START DATE AND DATE OF OPT OUT",M2168="NEW JOINER / PARTNERSHIP","ENTER START DATE AND DATE OF SWITCH TO PARTNERSHIP",M2168="LEAVER FROM CAREER BREAK","ENTER DOL",M2168="LEAVER FROM OPT OUT","ENTER DOL",M2168="LEAVER FROM PARTNERSHIP","ENTER DOL",M2168="RETURN FROM CAREER BREAK","ENTER RETURN BACK DATE",M2168="INVALID COMBINATION","REVIEW INPUT",M2168="AWAITING INPUT","AWAITING INPUT",M2168="CONTINUOUS OPT OUT","",M2168="CONTINUOUS CAREER BREAK","",M2168="CONTINUOUS PARTNERSHIP","")</f>
        <v>AWAITING INPUT</v>
      </c>
      <c r="S2168" s="11" t="str">
        <f t="shared" si="103"/>
        <v/>
      </c>
    </row>
    <row r="2169" spans="1:19" ht="20.25" x14ac:dyDescent="0.25">
      <c r="A2169" s="46"/>
      <c r="B2169" s="46"/>
      <c r="C2169" s="46"/>
      <c r="D2169" s="46"/>
      <c r="E2169" s="46"/>
      <c r="F2169" s="46"/>
      <c r="G2169" s="46"/>
      <c r="H2169" s="46"/>
      <c r="J2169" s="16"/>
      <c r="K2169" s="16"/>
      <c r="L2169" s="16"/>
      <c r="M2169" s="11" t="str">
        <f t="shared" si="105"/>
        <v>AWAITING INPUT</v>
      </c>
      <c r="O2169" s="15"/>
      <c r="P2169" s="13" t="str">
        <f t="shared" si="104"/>
        <v>←</v>
      </c>
      <c r="Q2169" s="7" t="str" cm="1">
        <f t="array" ref="Q2169">_xlfn.IFS(M2169="ACTIVE","",M2169="LEAVER","ENTER DOL",M2169="LEAVER @ 31/03","ENTER DOL",M2169="OPT OUT","ENTER OPT OUT DATE",M2169="CAREER BREAK","ENTER START DATE OF CAREER BREAK",M2169="DEATH IN SERVICE","ENTER DATE OF DEATH",M2169="SWITCH TO PARTNERSHIP","ENTER SWITCH DATE",M2169="SWITCH TO ALPHA","ENTER SWITCH DATE",M2169="NEW JOINER","ENTER EMPLOYMENT START DATE",M2169="OPT IN","ENTER OPT IN DATE",M2169="NEW JOINER / LEAVER","ENTER START DATE AND DOL",M2169="NEW JOINER / OPT OUT","ENTER START DATE AND DATE OF OPT OUT",M2169="NEW JOINER / PARTNERSHIP","ENTER START DATE AND DATE OF SWITCH TO PARTNERSHIP",M2169="LEAVER FROM CAREER BREAK","ENTER DOL",M2169="LEAVER FROM OPT OUT","ENTER DOL",M2169="LEAVER FROM PARTNERSHIP","ENTER DOL",M2169="RETURN FROM CAREER BREAK","ENTER RETURN BACK DATE",M2169="INVALID COMBINATION","REVIEW INPUT",M2169="AWAITING INPUT","AWAITING INPUT",M2169="CONTINUOUS OPT OUT","",M2169="CONTINUOUS CAREER BREAK","",M2169="CONTINUOUS PARTNERSHIP","")</f>
        <v>AWAITING INPUT</v>
      </c>
      <c r="S2169" s="11" t="str">
        <f t="shared" si="103"/>
        <v/>
      </c>
    </row>
    <row r="2170" spans="1:19" ht="20.25" x14ac:dyDescent="0.25">
      <c r="A2170" s="46"/>
      <c r="B2170" s="46"/>
      <c r="C2170" s="46"/>
      <c r="D2170" s="46"/>
      <c r="E2170" s="46"/>
      <c r="F2170" s="46"/>
      <c r="G2170" s="46"/>
      <c r="H2170" s="46"/>
      <c r="J2170" s="16"/>
      <c r="K2170" s="16"/>
      <c r="L2170" s="16"/>
      <c r="M2170" s="11" t="str">
        <f t="shared" si="105"/>
        <v>AWAITING INPUT</v>
      </c>
      <c r="O2170" s="15"/>
      <c r="P2170" s="13" t="str">
        <f t="shared" si="104"/>
        <v>←</v>
      </c>
      <c r="Q2170" s="7" t="str" cm="1">
        <f t="array" ref="Q2170">_xlfn.IFS(M2170="ACTIVE","",M2170="LEAVER","ENTER DOL",M2170="LEAVER @ 31/03","ENTER DOL",M2170="OPT OUT","ENTER OPT OUT DATE",M2170="CAREER BREAK","ENTER START DATE OF CAREER BREAK",M2170="DEATH IN SERVICE","ENTER DATE OF DEATH",M2170="SWITCH TO PARTNERSHIP","ENTER SWITCH DATE",M2170="SWITCH TO ALPHA","ENTER SWITCH DATE",M2170="NEW JOINER","ENTER EMPLOYMENT START DATE",M2170="OPT IN","ENTER OPT IN DATE",M2170="NEW JOINER / LEAVER","ENTER START DATE AND DOL",M2170="NEW JOINER / OPT OUT","ENTER START DATE AND DATE OF OPT OUT",M2170="NEW JOINER / PARTNERSHIP","ENTER START DATE AND DATE OF SWITCH TO PARTNERSHIP",M2170="LEAVER FROM CAREER BREAK","ENTER DOL",M2170="LEAVER FROM OPT OUT","ENTER DOL",M2170="LEAVER FROM PARTNERSHIP","ENTER DOL",M2170="RETURN FROM CAREER BREAK","ENTER RETURN BACK DATE",M2170="INVALID COMBINATION","REVIEW INPUT",M2170="AWAITING INPUT","AWAITING INPUT",M2170="CONTINUOUS OPT OUT","",M2170="CONTINUOUS CAREER BREAK","",M2170="CONTINUOUS PARTNERSHIP","")</f>
        <v>AWAITING INPUT</v>
      </c>
      <c r="S2170" s="11" t="str">
        <f t="shared" si="103"/>
        <v/>
      </c>
    </row>
    <row r="2171" spans="1:19" ht="20.25" x14ac:dyDescent="0.25">
      <c r="A2171" s="46"/>
      <c r="B2171" s="46"/>
      <c r="C2171" s="46"/>
      <c r="D2171" s="46"/>
      <c r="E2171" s="46"/>
      <c r="F2171" s="46"/>
      <c r="G2171" s="46"/>
      <c r="H2171" s="46"/>
      <c r="J2171" s="16"/>
      <c r="K2171" s="16"/>
      <c r="L2171" s="16"/>
      <c r="M2171" s="11" t="str">
        <f t="shared" si="105"/>
        <v>AWAITING INPUT</v>
      </c>
      <c r="O2171" s="15"/>
      <c r="P2171" s="13" t="str">
        <f t="shared" si="104"/>
        <v>←</v>
      </c>
      <c r="Q2171" s="7" t="str" cm="1">
        <f t="array" ref="Q2171">_xlfn.IFS(M2171="ACTIVE","",M2171="LEAVER","ENTER DOL",M2171="LEAVER @ 31/03","ENTER DOL",M2171="OPT OUT","ENTER OPT OUT DATE",M2171="CAREER BREAK","ENTER START DATE OF CAREER BREAK",M2171="DEATH IN SERVICE","ENTER DATE OF DEATH",M2171="SWITCH TO PARTNERSHIP","ENTER SWITCH DATE",M2171="SWITCH TO ALPHA","ENTER SWITCH DATE",M2171="NEW JOINER","ENTER EMPLOYMENT START DATE",M2171="OPT IN","ENTER OPT IN DATE",M2171="NEW JOINER / LEAVER","ENTER START DATE AND DOL",M2171="NEW JOINER / OPT OUT","ENTER START DATE AND DATE OF OPT OUT",M2171="NEW JOINER / PARTNERSHIP","ENTER START DATE AND DATE OF SWITCH TO PARTNERSHIP",M2171="LEAVER FROM CAREER BREAK","ENTER DOL",M2171="LEAVER FROM OPT OUT","ENTER DOL",M2171="LEAVER FROM PARTNERSHIP","ENTER DOL",M2171="RETURN FROM CAREER BREAK","ENTER RETURN BACK DATE",M2171="INVALID COMBINATION","REVIEW INPUT",M2171="AWAITING INPUT","AWAITING INPUT",M2171="CONTINUOUS OPT OUT","",M2171="CONTINUOUS CAREER BREAK","",M2171="CONTINUOUS PARTNERSHIP","")</f>
        <v>AWAITING INPUT</v>
      </c>
      <c r="S2171" s="11" t="str">
        <f t="shared" si="103"/>
        <v/>
      </c>
    </row>
    <row r="2172" spans="1:19" ht="20.25" x14ac:dyDescent="0.25">
      <c r="A2172" s="46"/>
      <c r="B2172" s="46"/>
      <c r="C2172" s="46"/>
      <c r="D2172" s="46"/>
      <c r="E2172" s="46"/>
      <c r="F2172" s="46"/>
      <c r="G2172" s="46"/>
      <c r="H2172" s="46"/>
      <c r="J2172" s="16"/>
      <c r="K2172" s="16"/>
      <c r="L2172" s="16"/>
      <c r="M2172" s="11" t="str">
        <f t="shared" si="105"/>
        <v>AWAITING INPUT</v>
      </c>
      <c r="O2172" s="15"/>
      <c r="P2172" s="13" t="str">
        <f t="shared" si="104"/>
        <v>←</v>
      </c>
      <c r="Q2172" s="7" t="str" cm="1">
        <f t="array" ref="Q2172">_xlfn.IFS(M2172="ACTIVE","",M2172="LEAVER","ENTER DOL",M2172="LEAVER @ 31/03","ENTER DOL",M2172="OPT OUT","ENTER OPT OUT DATE",M2172="CAREER BREAK","ENTER START DATE OF CAREER BREAK",M2172="DEATH IN SERVICE","ENTER DATE OF DEATH",M2172="SWITCH TO PARTNERSHIP","ENTER SWITCH DATE",M2172="SWITCH TO ALPHA","ENTER SWITCH DATE",M2172="NEW JOINER","ENTER EMPLOYMENT START DATE",M2172="OPT IN","ENTER OPT IN DATE",M2172="NEW JOINER / LEAVER","ENTER START DATE AND DOL",M2172="NEW JOINER / OPT OUT","ENTER START DATE AND DATE OF OPT OUT",M2172="NEW JOINER / PARTNERSHIP","ENTER START DATE AND DATE OF SWITCH TO PARTNERSHIP",M2172="LEAVER FROM CAREER BREAK","ENTER DOL",M2172="LEAVER FROM OPT OUT","ENTER DOL",M2172="LEAVER FROM PARTNERSHIP","ENTER DOL",M2172="RETURN FROM CAREER BREAK","ENTER RETURN BACK DATE",M2172="INVALID COMBINATION","REVIEW INPUT",M2172="AWAITING INPUT","AWAITING INPUT",M2172="CONTINUOUS OPT OUT","",M2172="CONTINUOUS CAREER BREAK","",M2172="CONTINUOUS PARTNERSHIP","")</f>
        <v>AWAITING INPUT</v>
      </c>
      <c r="S2172" s="11" t="str">
        <f t="shared" si="103"/>
        <v/>
      </c>
    </row>
    <row r="2173" spans="1:19" ht="20.25" x14ac:dyDescent="0.25">
      <c r="A2173" s="46"/>
      <c r="B2173" s="46"/>
      <c r="C2173" s="46"/>
      <c r="D2173" s="46"/>
      <c r="E2173" s="46"/>
      <c r="F2173" s="46"/>
      <c r="G2173" s="46"/>
      <c r="H2173" s="46"/>
      <c r="J2173" s="16"/>
      <c r="K2173" s="16"/>
      <c r="L2173" s="16"/>
      <c r="M2173" s="11" t="str">
        <f t="shared" si="105"/>
        <v>AWAITING INPUT</v>
      </c>
      <c r="O2173" s="15"/>
      <c r="P2173" s="13" t="str">
        <f t="shared" si="104"/>
        <v>←</v>
      </c>
      <c r="Q2173" s="7" t="str" cm="1">
        <f t="array" ref="Q2173">_xlfn.IFS(M2173="ACTIVE","",M2173="LEAVER","ENTER DOL",M2173="LEAVER @ 31/03","ENTER DOL",M2173="OPT OUT","ENTER OPT OUT DATE",M2173="CAREER BREAK","ENTER START DATE OF CAREER BREAK",M2173="DEATH IN SERVICE","ENTER DATE OF DEATH",M2173="SWITCH TO PARTNERSHIP","ENTER SWITCH DATE",M2173="SWITCH TO ALPHA","ENTER SWITCH DATE",M2173="NEW JOINER","ENTER EMPLOYMENT START DATE",M2173="OPT IN","ENTER OPT IN DATE",M2173="NEW JOINER / LEAVER","ENTER START DATE AND DOL",M2173="NEW JOINER / OPT OUT","ENTER START DATE AND DATE OF OPT OUT",M2173="NEW JOINER / PARTNERSHIP","ENTER START DATE AND DATE OF SWITCH TO PARTNERSHIP",M2173="LEAVER FROM CAREER BREAK","ENTER DOL",M2173="LEAVER FROM OPT OUT","ENTER DOL",M2173="LEAVER FROM PARTNERSHIP","ENTER DOL",M2173="RETURN FROM CAREER BREAK","ENTER RETURN BACK DATE",M2173="INVALID COMBINATION","REVIEW INPUT",M2173="AWAITING INPUT","AWAITING INPUT",M2173="CONTINUOUS OPT OUT","",M2173="CONTINUOUS CAREER BREAK","",M2173="CONTINUOUS PARTNERSHIP","")</f>
        <v>AWAITING INPUT</v>
      </c>
      <c r="S2173" s="11" t="str">
        <f t="shared" si="103"/>
        <v/>
      </c>
    </row>
    <row r="2174" spans="1:19" ht="20.25" x14ac:dyDescent="0.25">
      <c r="A2174" s="46"/>
      <c r="B2174" s="46"/>
      <c r="C2174" s="46"/>
      <c r="D2174" s="46"/>
      <c r="E2174" s="46"/>
      <c r="F2174" s="46"/>
      <c r="G2174" s="46"/>
      <c r="H2174" s="46"/>
      <c r="J2174" s="16"/>
      <c r="K2174" s="16"/>
      <c r="L2174" s="16"/>
      <c r="M2174" s="11" t="str">
        <f t="shared" si="105"/>
        <v>AWAITING INPUT</v>
      </c>
      <c r="O2174" s="15"/>
      <c r="P2174" s="13" t="str">
        <f t="shared" si="104"/>
        <v>←</v>
      </c>
      <c r="Q2174" s="7" t="str" cm="1">
        <f t="array" ref="Q2174">_xlfn.IFS(M2174="ACTIVE","",M2174="LEAVER","ENTER DOL",M2174="LEAVER @ 31/03","ENTER DOL",M2174="OPT OUT","ENTER OPT OUT DATE",M2174="CAREER BREAK","ENTER START DATE OF CAREER BREAK",M2174="DEATH IN SERVICE","ENTER DATE OF DEATH",M2174="SWITCH TO PARTNERSHIP","ENTER SWITCH DATE",M2174="SWITCH TO ALPHA","ENTER SWITCH DATE",M2174="NEW JOINER","ENTER EMPLOYMENT START DATE",M2174="OPT IN","ENTER OPT IN DATE",M2174="NEW JOINER / LEAVER","ENTER START DATE AND DOL",M2174="NEW JOINER / OPT OUT","ENTER START DATE AND DATE OF OPT OUT",M2174="NEW JOINER / PARTNERSHIP","ENTER START DATE AND DATE OF SWITCH TO PARTNERSHIP",M2174="LEAVER FROM CAREER BREAK","ENTER DOL",M2174="LEAVER FROM OPT OUT","ENTER DOL",M2174="LEAVER FROM PARTNERSHIP","ENTER DOL",M2174="RETURN FROM CAREER BREAK","ENTER RETURN BACK DATE",M2174="INVALID COMBINATION","REVIEW INPUT",M2174="AWAITING INPUT","AWAITING INPUT",M2174="CONTINUOUS OPT OUT","",M2174="CONTINUOUS CAREER BREAK","",M2174="CONTINUOUS PARTNERSHIP","")</f>
        <v>AWAITING INPUT</v>
      </c>
      <c r="S2174" s="11" t="str">
        <f t="shared" si="103"/>
        <v/>
      </c>
    </row>
    <row r="2175" spans="1:19" ht="20.25" x14ac:dyDescent="0.25">
      <c r="A2175" s="46"/>
      <c r="B2175" s="46"/>
      <c r="C2175" s="46"/>
      <c r="D2175" s="46"/>
      <c r="E2175" s="46"/>
      <c r="F2175" s="46"/>
      <c r="G2175" s="46"/>
      <c r="H2175" s="46"/>
      <c r="J2175" s="16"/>
      <c r="K2175" s="16"/>
      <c r="L2175" s="16"/>
      <c r="M2175" s="11" t="str">
        <f t="shared" si="105"/>
        <v>AWAITING INPUT</v>
      </c>
      <c r="O2175" s="15"/>
      <c r="P2175" s="13" t="str">
        <f t="shared" si="104"/>
        <v>←</v>
      </c>
      <c r="Q2175" s="7" t="str" cm="1">
        <f t="array" ref="Q2175">_xlfn.IFS(M2175="ACTIVE","",M2175="LEAVER","ENTER DOL",M2175="LEAVER @ 31/03","ENTER DOL",M2175="OPT OUT","ENTER OPT OUT DATE",M2175="CAREER BREAK","ENTER START DATE OF CAREER BREAK",M2175="DEATH IN SERVICE","ENTER DATE OF DEATH",M2175="SWITCH TO PARTNERSHIP","ENTER SWITCH DATE",M2175="SWITCH TO ALPHA","ENTER SWITCH DATE",M2175="NEW JOINER","ENTER EMPLOYMENT START DATE",M2175="OPT IN","ENTER OPT IN DATE",M2175="NEW JOINER / LEAVER","ENTER START DATE AND DOL",M2175="NEW JOINER / OPT OUT","ENTER START DATE AND DATE OF OPT OUT",M2175="NEW JOINER / PARTNERSHIP","ENTER START DATE AND DATE OF SWITCH TO PARTNERSHIP",M2175="LEAVER FROM CAREER BREAK","ENTER DOL",M2175="LEAVER FROM OPT OUT","ENTER DOL",M2175="LEAVER FROM PARTNERSHIP","ENTER DOL",M2175="RETURN FROM CAREER BREAK","ENTER RETURN BACK DATE",M2175="INVALID COMBINATION","REVIEW INPUT",M2175="AWAITING INPUT","AWAITING INPUT",M2175="CONTINUOUS OPT OUT","",M2175="CONTINUOUS CAREER BREAK","",M2175="CONTINUOUS PARTNERSHIP","")</f>
        <v>AWAITING INPUT</v>
      </c>
      <c r="S2175" s="11" t="str">
        <f t="shared" si="103"/>
        <v/>
      </c>
    </row>
    <row r="2176" spans="1:19" ht="20.25" x14ac:dyDescent="0.25">
      <c r="A2176" s="46"/>
      <c r="B2176" s="46"/>
      <c r="C2176" s="46"/>
      <c r="D2176" s="46"/>
      <c r="E2176" s="46"/>
      <c r="F2176" s="46"/>
      <c r="G2176" s="46"/>
      <c r="H2176" s="46"/>
      <c r="J2176" s="16"/>
      <c r="K2176" s="16"/>
      <c r="L2176" s="16"/>
      <c r="M2176" s="11" t="str">
        <f t="shared" si="105"/>
        <v>AWAITING INPUT</v>
      </c>
      <c r="O2176" s="15"/>
      <c r="P2176" s="13" t="str">
        <f t="shared" si="104"/>
        <v>←</v>
      </c>
      <c r="Q2176" s="7" t="str" cm="1">
        <f t="array" ref="Q2176">_xlfn.IFS(M2176="ACTIVE","",M2176="LEAVER","ENTER DOL",M2176="LEAVER @ 31/03","ENTER DOL",M2176="OPT OUT","ENTER OPT OUT DATE",M2176="CAREER BREAK","ENTER START DATE OF CAREER BREAK",M2176="DEATH IN SERVICE","ENTER DATE OF DEATH",M2176="SWITCH TO PARTNERSHIP","ENTER SWITCH DATE",M2176="SWITCH TO ALPHA","ENTER SWITCH DATE",M2176="NEW JOINER","ENTER EMPLOYMENT START DATE",M2176="OPT IN","ENTER OPT IN DATE",M2176="NEW JOINER / LEAVER","ENTER START DATE AND DOL",M2176="NEW JOINER / OPT OUT","ENTER START DATE AND DATE OF OPT OUT",M2176="NEW JOINER / PARTNERSHIP","ENTER START DATE AND DATE OF SWITCH TO PARTNERSHIP",M2176="LEAVER FROM CAREER BREAK","ENTER DOL",M2176="LEAVER FROM OPT OUT","ENTER DOL",M2176="LEAVER FROM PARTNERSHIP","ENTER DOL",M2176="RETURN FROM CAREER BREAK","ENTER RETURN BACK DATE",M2176="INVALID COMBINATION","REVIEW INPUT",M2176="AWAITING INPUT","AWAITING INPUT",M2176="CONTINUOUS OPT OUT","",M2176="CONTINUOUS CAREER BREAK","",M2176="CONTINUOUS PARTNERSHIP","")</f>
        <v>AWAITING INPUT</v>
      </c>
      <c r="S2176" s="11" t="str">
        <f t="shared" si="103"/>
        <v/>
      </c>
    </row>
    <row r="2177" spans="1:19" ht="20.25" x14ac:dyDescent="0.25">
      <c r="A2177" s="46"/>
      <c r="B2177" s="46"/>
      <c r="C2177" s="46"/>
      <c r="D2177" s="46"/>
      <c r="E2177" s="46"/>
      <c r="F2177" s="46"/>
      <c r="G2177" s="46"/>
      <c r="H2177" s="46"/>
      <c r="J2177" s="16"/>
      <c r="K2177" s="16"/>
      <c r="L2177" s="16"/>
      <c r="M2177" s="11" t="str">
        <f t="shared" si="105"/>
        <v>AWAITING INPUT</v>
      </c>
      <c r="O2177" s="15"/>
      <c r="P2177" s="13" t="str">
        <f t="shared" si="104"/>
        <v>←</v>
      </c>
      <c r="Q2177" s="7" t="str" cm="1">
        <f t="array" ref="Q2177">_xlfn.IFS(M2177="ACTIVE","",M2177="LEAVER","ENTER DOL",M2177="LEAVER @ 31/03","ENTER DOL",M2177="OPT OUT","ENTER OPT OUT DATE",M2177="CAREER BREAK","ENTER START DATE OF CAREER BREAK",M2177="DEATH IN SERVICE","ENTER DATE OF DEATH",M2177="SWITCH TO PARTNERSHIP","ENTER SWITCH DATE",M2177="SWITCH TO ALPHA","ENTER SWITCH DATE",M2177="NEW JOINER","ENTER EMPLOYMENT START DATE",M2177="OPT IN","ENTER OPT IN DATE",M2177="NEW JOINER / LEAVER","ENTER START DATE AND DOL",M2177="NEW JOINER / OPT OUT","ENTER START DATE AND DATE OF OPT OUT",M2177="NEW JOINER / PARTNERSHIP","ENTER START DATE AND DATE OF SWITCH TO PARTNERSHIP",M2177="LEAVER FROM CAREER BREAK","ENTER DOL",M2177="LEAVER FROM OPT OUT","ENTER DOL",M2177="LEAVER FROM PARTNERSHIP","ENTER DOL",M2177="RETURN FROM CAREER BREAK","ENTER RETURN BACK DATE",M2177="INVALID COMBINATION","REVIEW INPUT",M2177="AWAITING INPUT","AWAITING INPUT",M2177="CONTINUOUS OPT OUT","",M2177="CONTINUOUS CAREER BREAK","",M2177="CONTINUOUS PARTNERSHIP","")</f>
        <v>AWAITING INPUT</v>
      </c>
      <c r="S2177" s="11" t="str">
        <f t="shared" si="103"/>
        <v/>
      </c>
    </row>
    <row r="2178" spans="1:19" ht="20.25" x14ac:dyDescent="0.25">
      <c r="A2178" s="46"/>
      <c r="B2178" s="46"/>
      <c r="C2178" s="46"/>
      <c r="D2178" s="46"/>
      <c r="E2178" s="46"/>
      <c r="F2178" s="46"/>
      <c r="G2178" s="46"/>
      <c r="H2178" s="46"/>
      <c r="J2178" s="16"/>
      <c r="K2178" s="16"/>
      <c r="L2178" s="16"/>
      <c r="M2178" s="11" t="str">
        <f t="shared" si="105"/>
        <v>AWAITING INPUT</v>
      </c>
      <c r="O2178" s="15"/>
      <c r="P2178" s="13" t="str">
        <f t="shared" si="104"/>
        <v>←</v>
      </c>
      <c r="Q2178" s="7" t="str" cm="1">
        <f t="array" ref="Q2178">_xlfn.IFS(M2178="ACTIVE","",M2178="LEAVER","ENTER DOL",M2178="LEAVER @ 31/03","ENTER DOL",M2178="OPT OUT","ENTER OPT OUT DATE",M2178="CAREER BREAK","ENTER START DATE OF CAREER BREAK",M2178="DEATH IN SERVICE","ENTER DATE OF DEATH",M2178="SWITCH TO PARTNERSHIP","ENTER SWITCH DATE",M2178="SWITCH TO ALPHA","ENTER SWITCH DATE",M2178="NEW JOINER","ENTER EMPLOYMENT START DATE",M2178="OPT IN","ENTER OPT IN DATE",M2178="NEW JOINER / LEAVER","ENTER START DATE AND DOL",M2178="NEW JOINER / OPT OUT","ENTER START DATE AND DATE OF OPT OUT",M2178="NEW JOINER / PARTNERSHIP","ENTER START DATE AND DATE OF SWITCH TO PARTNERSHIP",M2178="LEAVER FROM CAREER BREAK","ENTER DOL",M2178="LEAVER FROM OPT OUT","ENTER DOL",M2178="LEAVER FROM PARTNERSHIP","ENTER DOL",M2178="RETURN FROM CAREER BREAK","ENTER RETURN BACK DATE",M2178="INVALID COMBINATION","REVIEW INPUT",M2178="AWAITING INPUT","AWAITING INPUT",M2178="CONTINUOUS OPT OUT","",M2178="CONTINUOUS CAREER BREAK","",M2178="CONTINUOUS PARTNERSHIP","")</f>
        <v>AWAITING INPUT</v>
      </c>
      <c r="S2178" s="11" t="str">
        <f t="shared" si="103"/>
        <v/>
      </c>
    </row>
    <row r="2179" spans="1:19" ht="20.25" x14ac:dyDescent="0.25">
      <c r="A2179" s="46"/>
      <c r="B2179" s="46"/>
      <c r="C2179" s="46"/>
      <c r="D2179" s="46"/>
      <c r="E2179" s="46"/>
      <c r="F2179" s="46"/>
      <c r="G2179" s="46"/>
      <c r="H2179" s="46"/>
      <c r="J2179" s="16"/>
      <c r="K2179" s="16"/>
      <c r="L2179" s="16"/>
      <c r="M2179" s="11" t="str">
        <f t="shared" si="105"/>
        <v>AWAITING INPUT</v>
      </c>
      <c r="O2179" s="15"/>
      <c r="P2179" s="13" t="str">
        <f t="shared" si="104"/>
        <v>←</v>
      </c>
      <c r="Q2179" s="7" t="str" cm="1">
        <f t="array" ref="Q2179">_xlfn.IFS(M2179="ACTIVE","",M2179="LEAVER","ENTER DOL",M2179="LEAVER @ 31/03","ENTER DOL",M2179="OPT OUT","ENTER OPT OUT DATE",M2179="CAREER BREAK","ENTER START DATE OF CAREER BREAK",M2179="DEATH IN SERVICE","ENTER DATE OF DEATH",M2179="SWITCH TO PARTNERSHIP","ENTER SWITCH DATE",M2179="SWITCH TO ALPHA","ENTER SWITCH DATE",M2179="NEW JOINER","ENTER EMPLOYMENT START DATE",M2179="OPT IN","ENTER OPT IN DATE",M2179="NEW JOINER / LEAVER","ENTER START DATE AND DOL",M2179="NEW JOINER / OPT OUT","ENTER START DATE AND DATE OF OPT OUT",M2179="NEW JOINER / PARTNERSHIP","ENTER START DATE AND DATE OF SWITCH TO PARTNERSHIP",M2179="LEAVER FROM CAREER BREAK","ENTER DOL",M2179="LEAVER FROM OPT OUT","ENTER DOL",M2179="LEAVER FROM PARTNERSHIP","ENTER DOL",M2179="RETURN FROM CAREER BREAK","ENTER RETURN BACK DATE",M2179="INVALID COMBINATION","REVIEW INPUT",M2179="AWAITING INPUT","AWAITING INPUT",M2179="CONTINUOUS OPT OUT","",M2179="CONTINUOUS CAREER BREAK","",M2179="CONTINUOUS PARTNERSHIP","")</f>
        <v>AWAITING INPUT</v>
      </c>
      <c r="S2179" s="11" t="str">
        <f t="shared" si="103"/>
        <v/>
      </c>
    </row>
    <row r="2180" spans="1:19" ht="20.25" x14ac:dyDescent="0.25">
      <c r="A2180" s="46"/>
      <c r="B2180" s="46"/>
      <c r="C2180" s="46"/>
      <c r="D2180" s="46"/>
      <c r="E2180" s="46"/>
      <c r="F2180" s="46"/>
      <c r="G2180" s="46"/>
      <c r="H2180" s="46"/>
      <c r="J2180" s="16"/>
      <c r="K2180" s="16"/>
      <c r="L2180" s="16"/>
      <c r="M2180" s="11" t="str">
        <f t="shared" si="105"/>
        <v>AWAITING INPUT</v>
      </c>
      <c r="O2180" s="15"/>
      <c r="P2180" s="13" t="str">
        <f t="shared" si="104"/>
        <v>←</v>
      </c>
      <c r="Q2180" s="7" t="str" cm="1">
        <f t="array" ref="Q2180">_xlfn.IFS(M2180="ACTIVE","",M2180="LEAVER","ENTER DOL",M2180="LEAVER @ 31/03","ENTER DOL",M2180="OPT OUT","ENTER OPT OUT DATE",M2180="CAREER BREAK","ENTER START DATE OF CAREER BREAK",M2180="DEATH IN SERVICE","ENTER DATE OF DEATH",M2180="SWITCH TO PARTNERSHIP","ENTER SWITCH DATE",M2180="SWITCH TO ALPHA","ENTER SWITCH DATE",M2180="NEW JOINER","ENTER EMPLOYMENT START DATE",M2180="OPT IN","ENTER OPT IN DATE",M2180="NEW JOINER / LEAVER","ENTER START DATE AND DOL",M2180="NEW JOINER / OPT OUT","ENTER START DATE AND DATE OF OPT OUT",M2180="NEW JOINER / PARTNERSHIP","ENTER START DATE AND DATE OF SWITCH TO PARTNERSHIP",M2180="LEAVER FROM CAREER BREAK","ENTER DOL",M2180="LEAVER FROM OPT OUT","ENTER DOL",M2180="LEAVER FROM PARTNERSHIP","ENTER DOL",M2180="RETURN FROM CAREER BREAK","ENTER RETURN BACK DATE",M2180="INVALID COMBINATION","REVIEW INPUT",M2180="AWAITING INPUT","AWAITING INPUT",M2180="CONTINUOUS OPT OUT","",M2180="CONTINUOUS CAREER BREAK","",M2180="CONTINUOUS PARTNERSHIP","")</f>
        <v>AWAITING INPUT</v>
      </c>
      <c r="S2180" s="11" t="str">
        <f t="shared" si="103"/>
        <v/>
      </c>
    </row>
    <row r="2181" spans="1:19" ht="20.25" x14ac:dyDescent="0.25">
      <c r="A2181" s="46"/>
      <c r="B2181" s="46"/>
      <c r="C2181" s="46"/>
      <c r="D2181" s="46"/>
      <c r="E2181" s="46"/>
      <c r="F2181" s="46"/>
      <c r="G2181" s="46"/>
      <c r="H2181" s="46"/>
      <c r="J2181" s="16"/>
      <c r="K2181" s="16"/>
      <c r="L2181" s="16"/>
      <c r="M2181" s="11" t="str">
        <f t="shared" si="105"/>
        <v>AWAITING INPUT</v>
      </c>
      <c r="O2181" s="15"/>
      <c r="P2181" s="13" t="str">
        <f t="shared" si="104"/>
        <v>←</v>
      </c>
      <c r="Q2181" s="7" t="str" cm="1">
        <f t="array" ref="Q2181">_xlfn.IFS(M2181="ACTIVE","",M2181="LEAVER","ENTER DOL",M2181="LEAVER @ 31/03","ENTER DOL",M2181="OPT OUT","ENTER OPT OUT DATE",M2181="CAREER BREAK","ENTER START DATE OF CAREER BREAK",M2181="DEATH IN SERVICE","ENTER DATE OF DEATH",M2181="SWITCH TO PARTNERSHIP","ENTER SWITCH DATE",M2181="SWITCH TO ALPHA","ENTER SWITCH DATE",M2181="NEW JOINER","ENTER EMPLOYMENT START DATE",M2181="OPT IN","ENTER OPT IN DATE",M2181="NEW JOINER / LEAVER","ENTER START DATE AND DOL",M2181="NEW JOINER / OPT OUT","ENTER START DATE AND DATE OF OPT OUT",M2181="NEW JOINER / PARTNERSHIP","ENTER START DATE AND DATE OF SWITCH TO PARTNERSHIP",M2181="LEAVER FROM CAREER BREAK","ENTER DOL",M2181="LEAVER FROM OPT OUT","ENTER DOL",M2181="LEAVER FROM PARTNERSHIP","ENTER DOL",M2181="RETURN FROM CAREER BREAK","ENTER RETURN BACK DATE",M2181="INVALID COMBINATION","REVIEW INPUT",M2181="AWAITING INPUT","AWAITING INPUT",M2181="CONTINUOUS OPT OUT","",M2181="CONTINUOUS CAREER BREAK","",M2181="CONTINUOUS PARTNERSHIP","")</f>
        <v>AWAITING INPUT</v>
      </c>
      <c r="S2181" s="11" t="str">
        <f t="shared" si="103"/>
        <v/>
      </c>
    </row>
    <row r="2182" spans="1:19" ht="20.25" x14ac:dyDescent="0.25">
      <c r="A2182" s="46"/>
      <c r="B2182" s="46"/>
      <c r="C2182" s="46"/>
      <c r="D2182" s="46"/>
      <c r="E2182" s="46"/>
      <c r="F2182" s="46"/>
      <c r="G2182" s="46"/>
      <c r="H2182" s="46"/>
      <c r="J2182" s="16"/>
      <c r="K2182" s="16"/>
      <c r="L2182" s="16"/>
      <c r="M2182" s="11" t="str">
        <f t="shared" si="105"/>
        <v>AWAITING INPUT</v>
      </c>
      <c r="O2182" s="15"/>
      <c r="P2182" s="13" t="str">
        <f t="shared" si="104"/>
        <v>←</v>
      </c>
      <c r="Q2182" s="7" t="str" cm="1">
        <f t="array" ref="Q2182">_xlfn.IFS(M2182="ACTIVE","",M2182="LEAVER","ENTER DOL",M2182="LEAVER @ 31/03","ENTER DOL",M2182="OPT OUT","ENTER OPT OUT DATE",M2182="CAREER BREAK","ENTER START DATE OF CAREER BREAK",M2182="DEATH IN SERVICE","ENTER DATE OF DEATH",M2182="SWITCH TO PARTNERSHIP","ENTER SWITCH DATE",M2182="SWITCH TO ALPHA","ENTER SWITCH DATE",M2182="NEW JOINER","ENTER EMPLOYMENT START DATE",M2182="OPT IN","ENTER OPT IN DATE",M2182="NEW JOINER / LEAVER","ENTER START DATE AND DOL",M2182="NEW JOINER / OPT OUT","ENTER START DATE AND DATE OF OPT OUT",M2182="NEW JOINER / PARTNERSHIP","ENTER START DATE AND DATE OF SWITCH TO PARTNERSHIP",M2182="LEAVER FROM CAREER BREAK","ENTER DOL",M2182="LEAVER FROM OPT OUT","ENTER DOL",M2182="LEAVER FROM PARTNERSHIP","ENTER DOL",M2182="RETURN FROM CAREER BREAK","ENTER RETURN BACK DATE",M2182="INVALID COMBINATION","REVIEW INPUT",M2182="AWAITING INPUT","AWAITING INPUT",M2182="CONTINUOUS OPT OUT","",M2182="CONTINUOUS CAREER BREAK","",M2182="CONTINUOUS PARTNERSHIP","")</f>
        <v>AWAITING INPUT</v>
      </c>
      <c r="S2182" s="11" t="str">
        <f t="shared" si="103"/>
        <v/>
      </c>
    </row>
    <row r="2183" spans="1:19" ht="20.25" x14ac:dyDescent="0.25">
      <c r="A2183" s="46"/>
      <c r="B2183" s="46"/>
      <c r="C2183" s="46"/>
      <c r="D2183" s="46"/>
      <c r="E2183" s="46"/>
      <c r="F2183" s="46"/>
      <c r="G2183" s="46"/>
      <c r="H2183" s="46"/>
      <c r="J2183" s="16"/>
      <c r="K2183" s="16"/>
      <c r="L2183" s="16"/>
      <c r="M2183" s="11" t="str">
        <f t="shared" si="105"/>
        <v>AWAITING INPUT</v>
      </c>
      <c r="O2183" s="15"/>
      <c r="P2183" s="13" t="str">
        <f t="shared" si="104"/>
        <v>←</v>
      </c>
      <c r="Q2183" s="7" t="str" cm="1">
        <f t="array" ref="Q2183">_xlfn.IFS(M2183="ACTIVE","",M2183="LEAVER","ENTER DOL",M2183="LEAVER @ 31/03","ENTER DOL",M2183="OPT OUT","ENTER OPT OUT DATE",M2183="CAREER BREAK","ENTER START DATE OF CAREER BREAK",M2183="DEATH IN SERVICE","ENTER DATE OF DEATH",M2183="SWITCH TO PARTNERSHIP","ENTER SWITCH DATE",M2183="SWITCH TO ALPHA","ENTER SWITCH DATE",M2183="NEW JOINER","ENTER EMPLOYMENT START DATE",M2183="OPT IN","ENTER OPT IN DATE",M2183="NEW JOINER / LEAVER","ENTER START DATE AND DOL",M2183="NEW JOINER / OPT OUT","ENTER START DATE AND DATE OF OPT OUT",M2183="NEW JOINER / PARTNERSHIP","ENTER START DATE AND DATE OF SWITCH TO PARTNERSHIP",M2183="LEAVER FROM CAREER BREAK","ENTER DOL",M2183="LEAVER FROM OPT OUT","ENTER DOL",M2183="LEAVER FROM PARTNERSHIP","ENTER DOL",M2183="RETURN FROM CAREER BREAK","ENTER RETURN BACK DATE",M2183="INVALID COMBINATION","REVIEW INPUT",M2183="AWAITING INPUT","AWAITING INPUT",M2183="CONTINUOUS OPT OUT","",M2183="CONTINUOUS CAREER BREAK","",M2183="CONTINUOUS PARTNERSHIP","")</f>
        <v>AWAITING INPUT</v>
      </c>
      <c r="S2183" s="11" t="str">
        <f t="shared" si="103"/>
        <v/>
      </c>
    </row>
    <row r="2184" spans="1:19" ht="20.25" x14ac:dyDescent="0.25">
      <c r="A2184" s="46"/>
      <c r="B2184" s="46"/>
      <c r="C2184" s="46"/>
      <c r="D2184" s="46"/>
      <c r="E2184" s="46"/>
      <c r="F2184" s="46"/>
      <c r="G2184" s="46"/>
      <c r="H2184" s="46"/>
      <c r="J2184" s="16"/>
      <c r="K2184" s="16"/>
      <c r="L2184" s="16"/>
      <c r="M2184" s="11" t="str">
        <f t="shared" si="105"/>
        <v>AWAITING INPUT</v>
      </c>
      <c r="O2184" s="15"/>
      <c r="P2184" s="13" t="str">
        <f t="shared" si="104"/>
        <v>←</v>
      </c>
      <c r="Q2184" s="7" t="str" cm="1">
        <f t="array" ref="Q2184">_xlfn.IFS(M2184="ACTIVE","",M2184="LEAVER","ENTER DOL",M2184="LEAVER @ 31/03","ENTER DOL",M2184="OPT OUT","ENTER OPT OUT DATE",M2184="CAREER BREAK","ENTER START DATE OF CAREER BREAK",M2184="DEATH IN SERVICE","ENTER DATE OF DEATH",M2184="SWITCH TO PARTNERSHIP","ENTER SWITCH DATE",M2184="SWITCH TO ALPHA","ENTER SWITCH DATE",M2184="NEW JOINER","ENTER EMPLOYMENT START DATE",M2184="OPT IN","ENTER OPT IN DATE",M2184="NEW JOINER / LEAVER","ENTER START DATE AND DOL",M2184="NEW JOINER / OPT OUT","ENTER START DATE AND DATE OF OPT OUT",M2184="NEW JOINER / PARTNERSHIP","ENTER START DATE AND DATE OF SWITCH TO PARTNERSHIP",M2184="LEAVER FROM CAREER BREAK","ENTER DOL",M2184="LEAVER FROM OPT OUT","ENTER DOL",M2184="LEAVER FROM PARTNERSHIP","ENTER DOL",M2184="RETURN FROM CAREER BREAK","ENTER RETURN BACK DATE",M2184="INVALID COMBINATION","REVIEW INPUT",M2184="AWAITING INPUT","AWAITING INPUT",M2184="CONTINUOUS OPT OUT","",M2184="CONTINUOUS CAREER BREAK","",M2184="CONTINUOUS PARTNERSHIP","")</f>
        <v>AWAITING INPUT</v>
      </c>
      <c r="S2184" s="11" t="str">
        <f t="shared" si="103"/>
        <v/>
      </c>
    </row>
    <row r="2185" spans="1:19" ht="20.25" x14ac:dyDescent="0.25">
      <c r="A2185" s="46"/>
      <c r="B2185" s="46"/>
      <c r="C2185" s="46"/>
      <c r="D2185" s="46"/>
      <c r="E2185" s="46"/>
      <c r="F2185" s="46"/>
      <c r="G2185" s="46"/>
      <c r="H2185" s="46"/>
      <c r="J2185" s="16"/>
      <c r="K2185" s="16"/>
      <c r="L2185" s="16"/>
      <c r="M2185" s="11" t="str">
        <f t="shared" si="105"/>
        <v>AWAITING INPUT</v>
      </c>
      <c r="O2185" s="15"/>
      <c r="P2185" s="13" t="str">
        <f t="shared" si="104"/>
        <v>←</v>
      </c>
      <c r="Q2185" s="7" t="str" cm="1">
        <f t="array" ref="Q2185">_xlfn.IFS(M2185="ACTIVE","",M2185="LEAVER","ENTER DOL",M2185="LEAVER @ 31/03","ENTER DOL",M2185="OPT OUT","ENTER OPT OUT DATE",M2185="CAREER BREAK","ENTER START DATE OF CAREER BREAK",M2185="DEATH IN SERVICE","ENTER DATE OF DEATH",M2185="SWITCH TO PARTNERSHIP","ENTER SWITCH DATE",M2185="SWITCH TO ALPHA","ENTER SWITCH DATE",M2185="NEW JOINER","ENTER EMPLOYMENT START DATE",M2185="OPT IN","ENTER OPT IN DATE",M2185="NEW JOINER / LEAVER","ENTER START DATE AND DOL",M2185="NEW JOINER / OPT OUT","ENTER START DATE AND DATE OF OPT OUT",M2185="NEW JOINER / PARTNERSHIP","ENTER START DATE AND DATE OF SWITCH TO PARTNERSHIP",M2185="LEAVER FROM CAREER BREAK","ENTER DOL",M2185="LEAVER FROM OPT OUT","ENTER DOL",M2185="LEAVER FROM PARTNERSHIP","ENTER DOL",M2185="RETURN FROM CAREER BREAK","ENTER RETURN BACK DATE",M2185="INVALID COMBINATION","REVIEW INPUT",M2185="AWAITING INPUT","AWAITING INPUT",M2185="CONTINUOUS OPT OUT","",M2185="CONTINUOUS CAREER BREAK","",M2185="CONTINUOUS PARTNERSHIP","")</f>
        <v>AWAITING INPUT</v>
      </c>
      <c r="S2185" s="11" t="str">
        <f t="shared" ref="S2185:S2248" si="106">IF(AND($J2185="ACTIVE",$K2185="ACTIVE"),"A -&gt; A",IF(AND($J2185="INACTIVE",$K2185="ACTIVE"),"I -&gt; A",IF(AND($J2185="ACTIVE",$K2185="INACTIVE"),"A -&gt; I",IF(AND($J2185="INACTIVE",$K2185="INACTIVE"),"I -&gt; I",""))))</f>
        <v/>
      </c>
    </row>
    <row r="2186" spans="1:19" ht="20.25" x14ac:dyDescent="0.25">
      <c r="A2186" s="46"/>
      <c r="B2186" s="46"/>
      <c r="C2186" s="46"/>
      <c r="D2186" s="46"/>
      <c r="E2186" s="46"/>
      <c r="F2186" s="46"/>
      <c r="G2186" s="46"/>
      <c r="H2186" s="46"/>
      <c r="J2186" s="16"/>
      <c r="K2186" s="16"/>
      <c r="L2186" s="16"/>
      <c r="M2186" s="11" t="str">
        <f t="shared" si="105"/>
        <v>AWAITING INPUT</v>
      </c>
      <c r="O2186" s="15"/>
      <c r="P2186" s="13" t="str">
        <f t="shared" si="104"/>
        <v>←</v>
      </c>
      <c r="Q2186" s="7" t="str" cm="1">
        <f t="array" ref="Q2186">_xlfn.IFS(M2186="ACTIVE","",M2186="LEAVER","ENTER DOL",M2186="LEAVER @ 31/03","ENTER DOL",M2186="OPT OUT","ENTER OPT OUT DATE",M2186="CAREER BREAK","ENTER START DATE OF CAREER BREAK",M2186="DEATH IN SERVICE","ENTER DATE OF DEATH",M2186="SWITCH TO PARTNERSHIP","ENTER SWITCH DATE",M2186="SWITCH TO ALPHA","ENTER SWITCH DATE",M2186="NEW JOINER","ENTER EMPLOYMENT START DATE",M2186="OPT IN","ENTER OPT IN DATE",M2186="NEW JOINER / LEAVER","ENTER START DATE AND DOL",M2186="NEW JOINER / OPT OUT","ENTER START DATE AND DATE OF OPT OUT",M2186="NEW JOINER / PARTNERSHIP","ENTER START DATE AND DATE OF SWITCH TO PARTNERSHIP",M2186="LEAVER FROM CAREER BREAK","ENTER DOL",M2186="LEAVER FROM OPT OUT","ENTER DOL",M2186="LEAVER FROM PARTNERSHIP","ENTER DOL",M2186="RETURN FROM CAREER BREAK","ENTER RETURN BACK DATE",M2186="INVALID COMBINATION","REVIEW INPUT",M2186="AWAITING INPUT","AWAITING INPUT",M2186="CONTINUOUS OPT OUT","",M2186="CONTINUOUS CAREER BREAK","",M2186="CONTINUOUS PARTNERSHIP","")</f>
        <v>AWAITING INPUT</v>
      </c>
      <c r="S2186" s="11" t="str">
        <f t="shared" si="106"/>
        <v/>
      </c>
    </row>
    <row r="2187" spans="1:19" ht="20.25" x14ac:dyDescent="0.25">
      <c r="A2187" s="46"/>
      <c r="B2187" s="46"/>
      <c r="C2187" s="46"/>
      <c r="D2187" s="46"/>
      <c r="E2187" s="46"/>
      <c r="F2187" s="46"/>
      <c r="G2187" s="46"/>
      <c r="H2187" s="46"/>
      <c r="J2187" s="16"/>
      <c r="K2187" s="16"/>
      <c r="L2187" s="16"/>
      <c r="M2187" s="11" t="str">
        <f t="shared" si="105"/>
        <v>AWAITING INPUT</v>
      </c>
      <c r="O2187" s="15"/>
      <c r="P2187" s="13" t="str">
        <f t="shared" ref="P2187:P2250" si="107">IF(Q2187&lt;&gt;"","←","")</f>
        <v>←</v>
      </c>
      <c r="Q2187" s="7" t="str" cm="1">
        <f t="array" ref="Q2187">_xlfn.IFS(M2187="ACTIVE","",M2187="LEAVER","ENTER DOL",M2187="LEAVER @ 31/03","ENTER DOL",M2187="OPT OUT","ENTER OPT OUT DATE",M2187="CAREER BREAK","ENTER START DATE OF CAREER BREAK",M2187="DEATH IN SERVICE","ENTER DATE OF DEATH",M2187="SWITCH TO PARTNERSHIP","ENTER SWITCH DATE",M2187="SWITCH TO ALPHA","ENTER SWITCH DATE",M2187="NEW JOINER","ENTER EMPLOYMENT START DATE",M2187="OPT IN","ENTER OPT IN DATE",M2187="NEW JOINER / LEAVER","ENTER START DATE AND DOL",M2187="NEW JOINER / OPT OUT","ENTER START DATE AND DATE OF OPT OUT",M2187="NEW JOINER / PARTNERSHIP","ENTER START DATE AND DATE OF SWITCH TO PARTNERSHIP",M2187="LEAVER FROM CAREER BREAK","ENTER DOL",M2187="LEAVER FROM OPT OUT","ENTER DOL",M2187="LEAVER FROM PARTNERSHIP","ENTER DOL",M2187="RETURN FROM CAREER BREAK","ENTER RETURN BACK DATE",M2187="INVALID COMBINATION","REVIEW INPUT",M2187="AWAITING INPUT","AWAITING INPUT",M2187="CONTINUOUS OPT OUT","",M2187="CONTINUOUS CAREER BREAK","",M2187="CONTINUOUS PARTNERSHIP","")</f>
        <v>AWAITING INPUT</v>
      </c>
      <c r="S2187" s="11" t="str">
        <f t="shared" si="106"/>
        <v/>
      </c>
    </row>
    <row r="2188" spans="1:19" ht="20.25" x14ac:dyDescent="0.25">
      <c r="A2188" s="46"/>
      <c r="B2188" s="46"/>
      <c r="C2188" s="46"/>
      <c r="D2188" s="46"/>
      <c r="E2188" s="46"/>
      <c r="F2188" s="46"/>
      <c r="G2188" s="46"/>
      <c r="H2188" s="46"/>
      <c r="J2188" s="16"/>
      <c r="K2188" s="16"/>
      <c r="L2188" s="16"/>
      <c r="M2188" s="11" t="str">
        <f t="shared" si="105"/>
        <v>AWAITING INPUT</v>
      </c>
      <c r="O2188" s="15"/>
      <c r="P2188" s="13" t="str">
        <f t="shared" si="107"/>
        <v>←</v>
      </c>
      <c r="Q2188" s="7" t="str" cm="1">
        <f t="array" ref="Q2188">_xlfn.IFS(M2188="ACTIVE","",M2188="LEAVER","ENTER DOL",M2188="LEAVER @ 31/03","ENTER DOL",M2188="OPT OUT","ENTER OPT OUT DATE",M2188="CAREER BREAK","ENTER START DATE OF CAREER BREAK",M2188="DEATH IN SERVICE","ENTER DATE OF DEATH",M2188="SWITCH TO PARTNERSHIP","ENTER SWITCH DATE",M2188="SWITCH TO ALPHA","ENTER SWITCH DATE",M2188="NEW JOINER","ENTER EMPLOYMENT START DATE",M2188="OPT IN","ENTER OPT IN DATE",M2188="NEW JOINER / LEAVER","ENTER START DATE AND DOL",M2188="NEW JOINER / OPT OUT","ENTER START DATE AND DATE OF OPT OUT",M2188="NEW JOINER / PARTNERSHIP","ENTER START DATE AND DATE OF SWITCH TO PARTNERSHIP",M2188="LEAVER FROM CAREER BREAK","ENTER DOL",M2188="LEAVER FROM OPT OUT","ENTER DOL",M2188="LEAVER FROM PARTNERSHIP","ENTER DOL",M2188="RETURN FROM CAREER BREAK","ENTER RETURN BACK DATE",M2188="INVALID COMBINATION","REVIEW INPUT",M2188="AWAITING INPUT","AWAITING INPUT",M2188="CONTINUOUS OPT OUT","",M2188="CONTINUOUS CAREER BREAK","",M2188="CONTINUOUS PARTNERSHIP","")</f>
        <v>AWAITING INPUT</v>
      </c>
      <c r="S2188" s="11" t="str">
        <f t="shared" si="106"/>
        <v/>
      </c>
    </row>
    <row r="2189" spans="1:19" ht="20.25" x14ac:dyDescent="0.25">
      <c r="A2189" s="46"/>
      <c r="B2189" s="46"/>
      <c r="C2189" s="46"/>
      <c r="D2189" s="46"/>
      <c r="E2189" s="46"/>
      <c r="F2189" s="46"/>
      <c r="G2189" s="46"/>
      <c r="H2189" s="46"/>
      <c r="J2189" s="16"/>
      <c r="K2189" s="16"/>
      <c r="L2189" s="16"/>
      <c r="M2189" s="11" t="str">
        <f t="shared" si="105"/>
        <v>AWAITING INPUT</v>
      </c>
      <c r="O2189" s="15"/>
      <c r="P2189" s="13" t="str">
        <f t="shared" si="107"/>
        <v>←</v>
      </c>
      <c r="Q2189" s="7" t="str" cm="1">
        <f t="array" ref="Q2189">_xlfn.IFS(M2189="ACTIVE","",M2189="LEAVER","ENTER DOL",M2189="LEAVER @ 31/03","ENTER DOL",M2189="OPT OUT","ENTER OPT OUT DATE",M2189="CAREER BREAK","ENTER START DATE OF CAREER BREAK",M2189="DEATH IN SERVICE","ENTER DATE OF DEATH",M2189="SWITCH TO PARTNERSHIP","ENTER SWITCH DATE",M2189="SWITCH TO ALPHA","ENTER SWITCH DATE",M2189="NEW JOINER","ENTER EMPLOYMENT START DATE",M2189="OPT IN","ENTER OPT IN DATE",M2189="NEW JOINER / LEAVER","ENTER START DATE AND DOL",M2189="NEW JOINER / OPT OUT","ENTER START DATE AND DATE OF OPT OUT",M2189="NEW JOINER / PARTNERSHIP","ENTER START DATE AND DATE OF SWITCH TO PARTNERSHIP",M2189="LEAVER FROM CAREER BREAK","ENTER DOL",M2189="LEAVER FROM OPT OUT","ENTER DOL",M2189="LEAVER FROM PARTNERSHIP","ENTER DOL",M2189="RETURN FROM CAREER BREAK","ENTER RETURN BACK DATE",M2189="INVALID COMBINATION","REVIEW INPUT",M2189="AWAITING INPUT","AWAITING INPUT",M2189="CONTINUOUS OPT OUT","",M2189="CONTINUOUS CAREER BREAK","",M2189="CONTINUOUS PARTNERSHIP","")</f>
        <v>AWAITING INPUT</v>
      </c>
      <c r="S2189" s="11" t="str">
        <f t="shared" si="106"/>
        <v/>
      </c>
    </row>
    <row r="2190" spans="1:19" ht="20.25" x14ac:dyDescent="0.25">
      <c r="A2190" s="46"/>
      <c r="B2190" s="46"/>
      <c r="C2190" s="46"/>
      <c r="D2190" s="46"/>
      <c r="E2190" s="46"/>
      <c r="F2190" s="46"/>
      <c r="G2190" s="46"/>
      <c r="H2190" s="46"/>
      <c r="J2190" s="16"/>
      <c r="K2190" s="16"/>
      <c r="L2190" s="16"/>
      <c r="M2190" s="11" t="str">
        <f t="shared" si="105"/>
        <v>AWAITING INPUT</v>
      </c>
      <c r="O2190" s="15"/>
      <c r="P2190" s="13" t="str">
        <f t="shared" si="107"/>
        <v>←</v>
      </c>
      <c r="Q2190" s="7" t="str" cm="1">
        <f t="array" ref="Q2190">_xlfn.IFS(M2190="ACTIVE","",M2190="LEAVER","ENTER DOL",M2190="LEAVER @ 31/03","ENTER DOL",M2190="OPT OUT","ENTER OPT OUT DATE",M2190="CAREER BREAK","ENTER START DATE OF CAREER BREAK",M2190="DEATH IN SERVICE","ENTER DATE OF DEATH",M2190="SWITCH TO PARTNERSHIP","ENTER SWITCH DATE",M2190="SWITCH TO ALPHA","ENTER SWITCH DATE",M2190="NEW JOINER","ENTER EMPLOYMENT START DATE",M2190="OPT IN","ENTER OPT IN DATE",M2190="NEW JOINER / LEAVER","ENTER START DATE AND DOL",M2190="NEW JOINER / OPT OUT","ENTER START DATE AND DATE OF OPT OUT",M2190="NEW JOINER / PARTNERSHIP","ENTER START DATE AND DATE OF SWITCH TO PARTNERSHIP",M2190="LEAVER FROM CAREER BREAK","ENTER DOL",M2190="LEAVER FROM OPT OUT","ENTER DOL",M2190="LEAVER FROM PARTNERSHIP","ENTER DOL",M2190="RETURN FROM CAREER BREAK","ENTER RETURN BACK DATE",M2190="INVALID COMBINATION","REVIEW INPUT",M2190="AWAITING INPUT","AWAITING INPUT",M2190="CONTINUOUS OPT OUT","",M2190="CONTINUOUS CAREER BREAK","",M2190="CONTINUOUS PARTNERSHIP","")</f>
        <v>AWAITING INPUT</v>
      </c>
      <c r="S2190" s="11" t="str">
        <f t="shared" si="106"/>
        <v/>
      </c>
    </row>
    <row r="2191" spans="1:19" ht="20.25" x14ac:dyDescent="0.25">
      <c r="A2191" s="46"/>
      <c r="B2191" s="46"/>
      <c r="C2191" s="46"/>
      <c r="D2191" s="46"/>
      <c r="E2191" s="46"/>
      <c r="F2191" s="46"/>
      <c r="G2191" s="46"/>
      <c r="H2191" s="46"/>
      <c r="J2191" s="16"/>
      <c r="K2191" s="16"/>
      <c r="L2191" s="16"/>
      <c r="M2191" s="11" t="str">
        <f t="shared" si="105"/>
        <v>AWAITING INPUT</v>
      </c>
      <c r="O2191" s="15"/>
      <c r="P2191" s="13" t="str">
        <f t="shared" si="107"/>
        <v>←</v>
      </c>
      <c r="Q2191" s="7" t="str" cm="1">
        <f t="array" ref="Q2191">_xlfn.IFS(M2191="ACTIVE","",M2191="LEAVER","ENTER DOL",M2191="LEAVER @ 31/03","ENTER DOL",M2191="OPT OUT","ENTER OPT OUT DATE",M2191="CAREER BREAK","ENTER START DATE OF CAREER BREAK",M2191="DEATH IN SERVICE","ENTER DATE OF DEATH",M2191="SWITCH TO PARTNERSHIP","ENTER SWITCH DATE",M2191="SWITCH TO ALPHA","ENTER SWITCH DATE",M2191="NEW JOINER","ENTER EMPLOYMENT START DATE",M2191="OPT IN","ENTER OPT IN DATE",M2191="NEW JOINER / LEAVER","ENTER START DATE AND DOL",M2191="NEW JOINER / OPT OUT","ENTER START DATE AND DATE OF OPT OUT",M2191="NEW JOINER / PARTNERSHIP","ENTER START DATE AND DATE OF SWITCH TO PARTNERSHIP",M2191="LEAVER FROM CAREER BREAK","ENTER DOL",M2191="LEAVER FROM OPT OUT","ENTER DOL",M2191="LEAVER FROM PARTNERSHIP","ENTER DOL",M2191="RETURN FROM CAREER BREAK","ENTER RETURN BACK DATE",M2191="INVALID COMBINATION","REVIEW INPUT",M2191="AWAITING INPUT","AWAITING INPUT",M2191="CONTINUOUS OPT OUT","",M2191="CONTINUOUS CAREER BREAK","",M2191="CONTINUOUS PARTNERSHIP","")</f>
        <v>AWAITING INPUT</v>
      </c>
      <c r="S2191" s="11" t="str">
        <f t="shared" si="106"/>
        <v/>
      </c>
    </row>
    <row r="2192" spans="1:19" ht="20.25" x14ac:dyDescent="0.25">
      <c r="A2192" s="46"/>
      <c r="B2192" s="46"/>
      <c r="C2192" s="46"/>
      <c r="D2192" s="46"/>
      <c r="E2192" s="46"/>
      <c r="F2192" s="46"/>
      <c r="G2192" s="46"/>
      <c r="H2192" s="46"/>
      <c r="J2192" s="16"/>
      <c r="K2192" s="16"/>
      <c r="L2192" s="16"/>
      <c r="M2192" s="11" t="str">
        <f t="shared" si="105"/>
        <v>AWAITING INPUT</v>
      </c>
      <c r="O2192" s="15"/>
      <c r="P2192" s="13" t="str">
        <f t="shared" si="107"/>
        <v>←</v>
      </c>
      <c r="Q2192" s="7" t="str" cm="1">
        <f t="array" ref="Q2192">_xlfn.IFS(M2192="ACTIVE","",M2192="LEAVER","ENTER DOL",M2192="LEAVER @ 31/03","ENTER DOL",M2192="OPT OUT","ENTER OPT OUT DATE",M2192="CAREER BREAK","ENTER START DATE OF CAREER BREAK",M2192="DEATH IN SERVICE","ENTER DATE OF DEATH",M2192="SWITCH TO PARTNERSHIP","ENTER SWITCH DATE",M2192="SWITCH TO ALPHA","ENTER SWITCH DATE",M2192="NEW JOINER","ENTER EMPLOYMENT START DATE",M2192="OPT IN","ENTER OPT IN DATE",M2192="NEW JOINER / LEAVER","ENTER START DATE AND DOL",M2192="NEW JOINER / OPT OUT","ENTER START DATE AND DATE OF OPT OUT",M2192="NEW JOINER / PARTNERSHIP","ENTER START DATE AND DATE OF SWITCH TO PARTNERSHIP",M2192="LEAVER FROM CAREER BREAK","ENTER DOL",M2192="LEAVER FROM OPT OUT","ENTER DOL",M2192="LEAVER FROM PARTNERSHIP","ENTER DOL",M2192="RETURN FROM CAREER BREAK","ENTER RETURN BACK DATE",M2192="INVALID COMBINATION","REVIEW INPUT",M2192="AWAITING INPUT","AWAITING INPUT",M2192="CONTINUOUS OPT OUT","",M2192="CONTINUOUS CAREER BREAK","",M2192="CONTINUOUS PARTNERSHIP","")</f>
        <v>AWAITING INPUT</v>
      </c>
      <c r="S2192" s="11" t="str">
        <f t="shared" si="106"/>
        <v/>
      </c>
    </row>
    <row r="2193" spans="1:19" ht="20.25" x14ac:dyDescent="0.25">
      <c r="A2193" s="46"/>
      <c r="B2193" s="46"/>
      <c r="C2193" s="46"/>
      <c r="D2193" s="46"/>
      <c r="E2193" s="46"/>
      <c r="F2193" s="46"/>
      <c r="G2193" s="46"/>
      <c r="H2193" s="46"/>
      <c r="J2193" s="16"/>
      <c r="K2193" s="16"/>
      <c r="L2193" s="16"/>
      <c r="M2193" s="11" t="str">
        <f t="shared" si="105"/>
        <v>AWAITING INPUT</v>
      </c>
      <c r="O2193" s="15"/>
      <c r="P2193" s="13" t="str">
        <f t="shared" si="107"/>
        <v>←</v>
      </c>
      <c r="Q2193" s="7" t="str" cm="1">
        <f t="array" ref="Q2193">_xlfn.IFS(M2193="ACTIVE","",M2193="LEAVER","ENTER DOL",M2193="LEAVER @ 31/03","ENTER DOL",M2193="OPT OUT","ENTER OPT OUT DATE",M2193="CAREER BREAK","ENTER START DATE OF CAREER BREAK",M2193="DEATH IN SERVICE","ENTER DATE OF DEATH",M2193="SWITCH TO PARTNERSHIP","ENTER SWITCH DATE",M2193="SWITCH TO ALPHA","ENTER SWITCH DATE",M2193="NEW JOINER","ENTER EMPLOYMENT START DATE",M2193="OPT IN","ENTER OPT IN DATE",M2193="NEW JOINER / LEAVER","ENTER START DATE AND DOL",M2193="NEW JOINER / OPT OUT","ENTER START DATE AND DATE OF OPT OUT",M2193="NEW JOINER / PARTNERSHIP","ENTER START DATE AND DATE OF SWITCH TO PARTNERSHIP",M2193="LEAVER FROM CAREER BREAK","ENTER DOL",M2193="LEAVER FROM OPT OUT","ENTER DOL",M2193="LEAVER FROM PARTNERSHIP","ENTER DOL",M2193="RETURN FROM CAREER BREAK","ENTER RETURN BACK DATE",M2193="INVALID COMBINATION","REVIEW INPUT",M2193="AWAITING INPUT","AWAITING INPUT",M2193="CONTINUOUS OPT OUT","",M2193="CONTINUOUS CAREER BREAK","",M2193="CONTINUOUS PARTNERSHIP","")</f>
        <v>AWAITING INPUT</v>
      </c>
      <c r="S2193" s="11" t="str">
        <f t="shared" si="106"/>
        <v/>
      </c>
    </row>
    <row r="2194" spans="1:19" ht="20.25" x14ac:dyDescent="0.25">
      <c r="A2194" s="46"/>
      <c r="B2194" s="46"/>
      <c r="C2194" s="46"/>
      <c r="D2194" s="46"/>
      <c r="E2194" s="46"/>
      <c r="F2194" s="46"/>
      <c r="G2194" s="46"/>
      <c r="H2194" s="46"/>
      <c r="J2194" s="16"/>
      <c r="K2194" s="16"/>
      <c r="L2194" s="16"/>
      <c r="M2194" s="11" t="str">
        <f t="shared" si="105"/>
        <v>AWAITING INPUT</v>
      </c>
      <c r="O2194" s="15"/>
      <c r="P2194" s="13" t="str">
        <f t="shared" si="107"/>
        <v>←</v>
      </c>
      <c r="Q2194" s="7" t="str" cm="1">
        <f t="array" ref="Q2194">_xlfn.IFS(M2194="ACTIVE","",M2194="LEAVER","ENTER DOL",M2194="LEAVER @ 31/03","ENTER DOL",M2194="OPT OUT","ENTER OPT OUT DATE",M2194="CAREER BREAK","ENTER START DATE OF CAREER BREAK",M2194="DEATH IN SERVICE","ENTER DATE OF DEATH",M2194="SWITCH TO PARTNERSHIP","ENTER SWITCH DATE",M2194="SWITCH TO ALPHA","ENTER SWITCH DATE",M2194="NEW JOINER","ENTER EMPLOYMENT START DATE",M2194="OPT IN","ENTER OPT IN DATE",M2194="NEW JOINER / LEAVER","ENTER START DATE AND DOL",M2194="NEW JOINER / OPT OUT","ENTER START DATE AND DATE OF OPT OUT",M2194="NEW JOINER / PARTNERSHIP","ENTER START DATE AND DATE OF SWITCH TO PARTNERSHIP",M2194="LEAVER FROM CAREER BREAK","ENTER DOL",M2194="LEAVER FROM OPT OUT","ENTER DOL",M2194="LEAVER FROM PARTNERSHIP","ENTER DOL",M2194="RETURN FROM CAREER BREAK","ENTER RETURN BACK DATE",M2194="INVALID COMBINATION","REVIEW INPUT",M2194="AWAITING INPUT","AWAITING INPUT",M2194="CONTINUOUS OPT OUT","",M2194="CONTINUOUS CAREER BREAK","",M2194="CONTINUOUS PARTNERSHIP","")</f>
        <v>AWAITING INPUT</v>
      </c>
      <c r="S2194" s="11" t="str">
        <f t="shared" si="106"/>
        <v/>
      </c>
    </row>
    <row r="2195" spans="1:19" ht="20.25" x14ac:dyDescent="0.25">
      <c r="A2195" s="46"/>
      <c r="B2195" s="46"/>
      <c r="C2195" s="46"/>
      <c r="D2195" s="46"/>
      <c r="E2195" s="46"/>
      <c r="F2195" s="46"/>
      <c r="G2195" s="46"/>
      <c r="H2195" s="46"/>
      <c r="J2195" s="16"/>
      <c r="K2195" s="16"/>
      <c r="L2195" s="16"/>
      <c r="M2195" s="11" t="str">
        <f t="shared" si="105"/>
        <v>AWAITING INPUT</v>
      </c>
      <c r="O2195" s="15"/>
      <c r="P2195" s="13" t="str">
        <f t="shared" si="107"/>
        <v>←</v>
      </c>
      <c r="Q2195" s="7" t="str" cm="1">
        <f t="array" ref="Q2195">_xlfn.IFS(M2195="ACTIVE","",M2195="LEAVER","ENTER DOL",M2195="LEAVER @ 31/03","ENTER DOL",M2195="OPT OUT","ENTER OPT OUT DATE",M2195="CAREER BREAK","ENTER START DATE OF CAREER BREAK",M2195="DEATH IN SERVICE","ENTER DATE OF DEATH",M2195="SWITCH TO PARTNERSHIP","ENTER SWITCH DATE",M2195="SWITCH TO ALPHA","ENTER SWITCH DATE",M2195="NEW JOINER","ENTER EMPLOYMENT START DATE",M2195="OPT IN","ENTER OPT IN DATE",M2195="NEW JOINER / LEAVER","ENTER START DATE AND DOL",M2195="NEW JOINER / OPT OUT","ENTER START DATE AND DATE OF OPT OUT",M2195="NEW JOINER / PARTNERSHIP","ENTER START DATE AND DATE OF SWITCH TO PARTNERSHIP",M2195="LEAVER FROM CAREER BREAK","ENTER DOL",M2195="LEAVER FROM OPT OUT","ENTER DOL",M2195="LEAVER FROM PARTNERSHIP","ENTER DOL",M2195="RETURN FROM CAREER BREAK","ENTER RETURN BACK DATE",M2195="INVALID COMBINATION","REVIEW INPUT",M2195="AWAITING INPUT","AWAITING INPUT",M2195="CONTINUOUS OPT OUT","",M2195="CONTINUOUS CAREER BREAK","",M2195="CONTINUOUS PARTNERSHIP","")</f>
        <v>AWAITING INPUT</v>
      </c>
      <c r="S2195" s="11" t="str">
        <f t="shared" si="106"/>
        <v/>
      </c>
    </row>
    <row r="2196" spans="1:19" ht="20.25" x14ac:dyDescent="0.25">
      <c r="A2196" s="46"/>
      <c r="B2196" s="46"/>
      <c r="C2196" s="46"/>
      <c r="D2196" s="46"/>
      <c r="E2196" s="46"/>
      <c r="F2196" s="46"/>
      <c r="G2196" s="46"/>
      <c r="H2196" s="46"/>
      <c r="J2196" s="16"/>
      <c r="K2196" s="16"/>
      <c r="L2196" s="16"/>
      <c r="M2196" s="11" t="str">
        <f t="shared" si="105"/>
        <v>AWAITING INPUT</v>
      </c>
      <c r="O2196" s="15"/>
      <c r="P2196" s="13" t="str">
        <f t="shared" si="107"/>
        <v>←</v>
      </c>
      <c r="Q2196" s="7" t="str" cm="1">
        <f t="array" ref="Q2196">_xlfn.IFS(M2196="ACTIVE","",M2196="LEAVER","ENTER DOL",M2196="LEAVER @ 31/03","ENTER DOL",M2196="OPT OUT","ENTER OPT OUT DATE",M2196="CAREER BREAK","ENTER START DATE OF CAREER BREAK",M2196="DEATH IN SERVICE","ENTER DATE OF DEATH",M2196="SWITCH TO PARTNERSHIP","ENTER SWITCH DATE",M2196="SWITCH TO ALPHA","ENTER SWITCH DATE",M2196="NEW JOINER","ENTER EMPLOYMENT START DATE",M2196="OPT IN","ENTER OPT IN DATE",M2196="NEW JOINER / LEAVER","ENTER START DATE AND DOL",M2196="NEW JOINER / OPT OUT","ENTER START DATE AND DATE OF OPT OUT",M2196="NEW JOINER / PARTNERSHIP","ENTER START DATE AND DATE OF SWITCH TO PARTNERSHIP",M2196="LEAVER FROM CAREER BREAK","ENTER DOL",M2196="LEAVER FROM OPT OUT","ENTER DOL",M2196="LEAVER FROM PARTNERSHIP","ENTER DOL",M2196="RETURN FROM CAREER BREAK","ENTER RETURN BACK DATE",M2196="INVALID COMBINATION","REVIEW INPUT",M2196="AWAITING INPUT","AWAITING INPUT",M2196="CONTINUOUS OPT OUT","",M2196="CONTINUOUS CAREER BREAK","",M2196="CONTINUOUS PARTNERSHIP","")</f>
        <v>AWAITING INPUT</v>
      </c>
      <c r="S2196" s="11" t="str">
        <f t="shared" si="106"/>
        <v/>
      </c>
    </row>
    <row r="2197" spans="1:19" ht="20.25" x14ac:dyDescent="0.25">
      <c r="A2197" s="46"/>
      <c r="B2197" s="46"/>
      <c r="C2197" s="46"/>
      <c r="D2197" s="46"/>
      <c r="E2197" s="46"/>
      <c r="F2197" s="46"/>
      <c r="G2197" s="46"/>
      <c r="H2197" s="46"/>
      <c r="J2197" s="16"/>
      <c r="K2197" s="16"/>
      <c r="L2197" s="16"/>
      <c r="M2197" s="11" t="str">
        <f t="shared" si="105"/>
        <v>AWAITING INPUT</v>
      </c>
      <c r="O2197" s="15"/>
      <c r="P2197" s="13" t="str">
        <f t="shared" si="107"/>
        <v>←</v>
      </c>
      <c r="Q2197" s="7" t="str" cm="1">
        <f t="array" ref="Q2197">_xlfn.IFS(M2197="ACTIVE","",M2197="LEAVER","ENTER DOL",M2197="LEAVER @ 31/03","ENTER DOL",M2197="OPT OUT","ENTER OPT OUT DATE",M2197="CAREER BREAK","ENTER START DATE OF CAREER BREAK",M2197="DEATH IN SERVICE","ENTER DATE OF DEATH",M2197="SWITCH TO PARTNERSHIP","ENTER SWITCH DATE",M2197="SWITCH TO ALPHA","ENTER SWITCH DATE",M2197="NEW JOINER","ENTER EMPLOYMENT START DATE",M2197="OPT IN","ENTER OPT IN DATE",M2197="NEW JOINER / LEAVER","ENTER START DATE AND DOL",M2197="NEW JOINER / OPT OUT","ENTER START DATE AND DATE OF OPT OUT",M2197="NEW JOINER / PARTNERSHIP","ENTER START DATE AND DATE OF SWITCH TO PARTNERSHIP",M2197="LEAVER FROM CAREER BREAK","ENTER DOL",M2197="LEAVER FROM OPT OUT","ENTER DOL",M2197="LEAVER FROM PARTNERSHIP","ENTER DOL",M2197="RETURN FROM CAREER BREAK","ENTER RETURN BACK DATE",M2197="INVALID COMBINATION","REVIEW INPUT",M2197="AWAITING INPUT","AWAITING INPUT",M2197="CONTINUOUS OPT OUT","",M2197="CONTINUOUS CAREER BREAK","",M2197="CONTINUOUS PARTNERSHIP","")</f>
        <v>AWAITING INPUT</v>
      </c>
      <c r="S2197" s="11" t="str">
        <f t="shared" si="106"/>
        <v/>
      </c>
    </row>
    <row r="2198" spans="1:19" ht="20.25" x14ac:dyDescent="0.25">
      <c r="A2198" s="46"/>
      <c r="B2198" s="46"/>
      <c r="C2198" s="46"/>
      <c r="D2198" s="46"/>
      <c r="E2198" s="46"/>
      <c r="F2198" s="46"/>
      <c r="G2198" s="46"/>
      <c r="H2198" s="46"/>
      <c r="J2198" s="16"/>
      <c r="K2198" s="16"/>
      <c r="L2198" s="16"/>
      <c r="M2198" s="11" t="str">
        <f t="shared" si="105"/>
        <v>AWAITING INPUT</v>
      </c>
      <c r="O2198" s="15"/>
      <c r="P2198" s="13" t="str">
        <f t="shared" si="107"/>
        <v>←</v>
      </c>
      <c r="Q2198" s="7" t="str" cm="1">
        <f t="array" ref="Q2198">_xlfn.IFS(M2198="ACTIVE","",M2198="LEAVER","ENTER DOL",M2198="LEAVER @ 31/03","ENTER DOL",M2198="OPT OUT","ENTER OPT OUT DATE",M2198="CAREER BREAK","ENTER START DATE OF CAREER BREAK",M2198="DEATH IN SERVICE","ENTER DATE OF DEATH",M2198="SWITCH TO PARTNERSHIP","ENTER SWITCH DATE",M2198="SWITCH TO ALPHA","ENTER SWITCH DATE",M2198="NEW JOINER","ENTER EMPLOYMENT START DATE",M2198="OPT IN","ENTER OPT IN DATE",M2198="NEW JOINER / LEAVER","ENTER START DATE AND DOL",M2198="NEW JOINER / OPT OUT","ENTER START DATE AND DATE OF OPT OUT",M2198="NEW JOINER / PARTNERSHIP","ENTER START DATE AND DATE OF SWITCH TO PARTNERSHIP",M2198="LEAVER FROM CAREER BREAK","ENTER DOL",M2198="LEAVER FROM OPT OUT","ENTER DOL",M2198="LEAVER FROM PARTNERSHIP","ENTER DOL",M2198="RETURN FROM CAREER BREAK","ENTER RETURN BACK DATE",M2198="INVALID COMBINATION","REVIEW INPUT",M2198="AWAITING INPUT","AWAITING INPUT",M2198="CONTINUOUS OPT OUT","",M2198="CONTINUOUS CAREER BREAK","",M2198="CONTINUOUS PARTNERSHIP","")</f>
        <v>AWAITING INPUT</v>
      </c>
      <c r="S2198" s="11" t="str">
        <f t="shared" si="106"/>
        <v/>
      </c>
    </row>
    <row r="2199" spans="1:19" ht="20.25" x14ac:dyDescent="0.25">
      <c r="A2199" s="46"/>
      <c r="B2199" s="46"/>
      <c r="C2199" s="46"/>
      <c r="D2199" s="46"/>
      <c r="E2199" s="46"/>
      <c r="F2199" s="46"/>
      <c r="G2199" s="46"/>
      <c r="H2199" s="46"/>
      <c r="J2199" s="16"/>
      <c r="K2199" s="16"/>
      <c r="L2199" s="16"/>
      <c r="M2199" s="11" t="str">
        <f t="shared" si="105"/>
        <v>AWAITING INPUT</v>
      </c>
      <c r="O2199" s="15"/>
      <c r="P2199" s="13" t="str">
        <f t="shared" si="107"/>
        <v>←</v>
      </c>
      <c r="Q2199" s="7" t="str" cm="1">
        <f t="array" ref="Q2199">_xlfn.IFS(M2199="ACTIVE","",M2199="LEAVER","ENTER DOL",M2199="LEAVER @ 31/03","ENTER DOL",M2199="OPT OUT","ENTER OPT OUT DATE",M2199="CAREER BREAK","ENTER START DATE OF CAREER BREAK",M2199="DEATH IN SERVICE","ENTER DATE OF DEATH",M2199="SWITCH TO PARTNERSHIP","ENTER SWITCH DATE",M2199="SWITCH TO ALPHA","ENTER SWITCH DATE",M2199="NEW JOINER","ENTER EMPLOYMENT START DATE",M2199="OPT IN","ENTER OPT IN DATE",M2199="NEW JOINER / LEAVER","ENTER START DATE AND DOL",M2199="NEW JOINER / OPT OUT","ENTER START DATE AND DATE OF OPT OUT",M2199="NEW JOINER / PARTNERSHIP","ENTER START DATE AND DATE OF SWITCH TO PARTNERSHIP",M2199="LEAVER FROM CAREER BREAK","ENTER DOL",M2199="LEAVER FROM OPT OUT","ENTER DOL",M2199="LEAVER FROM PARTNERSHIP","ENTER DOL",M2199="RETURN FROM CAREER BREAK","ENTER RETURN BACK DATE",M2199="INVALID COMBINATION","REVIEW INPUT",M2199="AWAITING INPUT","AWAITING INPUT",M2199="CONTINUOUS OPT OUT","",M2199="CONTINUOUS CAREER BREAK","",M2199="CONTINUOUS PARTNERSHIP","")</f>
        <v>AWAITING INPUT</v>
      </c>
      <c r="S2199" s="11" t="str">
        <f t="shared" si="106"/>
        <v/>
      </c>
    </row>
    <row r="2200" spans="1:19" ht="20.25" x14ac:dyDescent="0.25">
      <c r="A2200" s="46"/>
      <c r="B2200" s="46"/>
      <c r="C2200" s="46"/>
      <c r="D2200" s="46"/>
      <c r="E2200" s="46"/>
      <c r="F2200" s="46"/>
      <c r="G2200" s="46"/>
      <c r="H2200" s="46"/>
      <c r="J2200" s="16"/>
      <c r="K2200" s="16"/>
      <c r="L2200" s="16"/>
      <c r="M2200" s="11" t="str">
        <f t="shared" si="105"/>
        <v>AWAITING INPUT</v>
      </c>
      <c r="O2200" s="15"/>
      <c r="P2200" s="13" t="str">
        <f t="shared" si="107"/>
        <v>←</v>
      </c>
      <c r="Q2200" s="7" t="str" cm="1">
        <f t="array" ref="Q2200">_xlfn.IFS(M2200="ACTIVE","",M2200="LEAVER","ENTER DOL",M2200="LEAVER @ 31/03","ENTER DOL",M2200="OPT OUT","ENTER OPT OUT DATE",M2200="CAREER BREAK","ENTER START DATE OF CAREER BREAK",M2200="DEATH IN SERVICE","ENTER DATE OF DEATH",M2200="SWITCH TO PARTNERSHIP","ENTER SWITCH DATE",M2200="SWITCH TO ALPHA","ENTER SWITCH DATE",M2200="NEW JOINER","ENTER EMPLOYMENT START DATE",M2200="OPT IN","ENTER OPT IN DATE",M2200="NEW JOINER / LEAVER","ENTER START DATE AND DOL",M2200="NEW JOINER / OPT OUT","ENTER START DATE AND DATE OF OPT OUT",M2200="NEW JOINER / PARTNERSHIP","ENTER START DATE AND DATE OF SWITCH TO PARTNERSHIP",M2200="LEAVER FROM CAREER BREAK","ENTER DOL",M2200="LEAVER FROM OPT OUT","ENTER DOL",M2200="LEAVER FROM PARTNERSHIP","ENTER DOL",M2200="RETURN FROM CAREER BREAK","ENTER RETURN BACK DATE",M2200="INVALID COMBINATION","REVIEW INPUT",M2200="AWAITING INPUT","AWAITING INPUT",M2200="CONTINUOUS OPT OUT","",M2200="CONTINUOUS CAREER BREAK","",M2200="CONTINUOUS PARTNERSHIP","")</f>
        <v>AWAITING INPUT</v>
      </c>
      <c r="S2200" s="11" t="str">
        <f t="shared" si="106"/>
        <v/>
      </c>
    </row>
    <row r="2201" spans="1:19" ht="20.25" x14ac:dyDescent="0.25">
      <c r="A2201" s="46"/>
      <c r="B2201" s="46"/>
      <c r="C2201" s="46"/>
      <c r="D2201" s="46"/>
      <c r="E2201" s="46"/>
      <c r="F2201" s="46"/>
      <c r="G2201" s="46"/>
      <c r="H2201" s="46"/>
      <c r="J2201" s="16"/>
      <c r="K2201" s="16"/>
      <c r="L2201" s="16"/>
      <c r="M2201" s="11" t="str">
        <f t="shared" si="105"/>
        <v>AWAITING INPUT</v>
      </c>
      <c r="O2201" s="15"/>
      <c r="P2201" s="13" t="str">
        <f t="shared" si="107"/>
        <v>←</v>
      </c>
      <c r="Q2201" s="7" t="str" cm="1">
        <f t="array" ref="Q2201">_xlfn.IFS(M2201="ACTIVE","",M2201="LEAVER","ENTER DOL",M2201="LEAVER @ 31/03","ENTER DOL",M2201="OPT OUT","ENTER OPT OUT DATE",M2201="CAREER BREAK","ENTER START DATE OF CAREER BREAK",M2201="DEATH IN SERVICE","ENTER DATE OF DEATH",M2201="SWITCH TO PARTNERSHIP","ENTER SWITCH DATE",M2201="SWITCH TO ALPHA","ENTER SWITCH DATE",M2201="NEW JOINER","ENTER EMPLOYMENT START DATE",M2201="OPT IN","ENTER OPT IN DATE",M2201="NEW JOINER / LEAVER","ENTER START DATE AND DOL",M2201="NEW JOINER / OPT OUT","ENTER START DATE AND DATE OF OPT OUT",M2201="NEW JOINER / PARTNERSHIP","ENTER START DATE AND DATE OF SWITCH TO PARTNERSHIP",M2201="LEAVER FROM CAREER BREAK","ENTER DOL",M2201="LEAVER FROM OPT OUT","ENTER DOL",M2201="LEAVER FROM PARTNERSHIP","ENTER DOL",M2201="RETURN FROM CAREER BREAK","ENTER RETURN BACK DATE",M2201="INVALID COMBINATION","REVIEW INPUT",M2201="AWAITING INPUT","AWAITING INPUT",M2201="CONTINUOUS OPT OUT","",M2201="CONTINUOUS CAREER BREAK","",M2201="CONTINUOUS PARTNERSHIP","")</f>
        <v>AWAITING INPUT</v>
      </c>
      <c r="S2201" s="11" t="str">
        <f t="shared" si="106"/>
        <v/>
      </c>
    </row>
    <row r="2202" spans="1:19" ht="20.25" x14ac:dyDescent="0.25">
      <c r="A2202" s="46"/>
      <c r="B2202" s="46"/>
      <c r="C2202" s="46"/>
      <c r="D2202" s="46"/>
      <c r="E2202" s="46"/>
      <c r="F2202" s="46"/>
      <c r="G2202" s="46"/>
      <c r="H2202" s="46"/>
      <c r="J2202" s="16"/>
      <c r="K2202" s="16"/>
      <c r="L2202" s="16"/>
      <c r="M2202" s="11" t="str">
        <f t="shared" si="105"/>
        <v>AWAITING INPUT</v>
      </c>
      <c r="O2202" s="15"/>
      <c r="P2202" s="13" t="str">
        <f t="shared" si="107"/>
        <v>←</v>
      </c>
      <c r="Q2202" s="7" t="str" cm="1">
        <f t="array" ref="Q2202">_xlfn.IFS(M2202="ACTIVE","",M2202="LEAVER","ENTER DOL",M2202="LEAVER @ 31/03","ENTER DOL",M2202="OPT OUT","ENTER OPT OUT DATE",M2202="CAREER BREAK","ENTER START DATE OF CAREER BREAK",M2202="DEATH IN SERVICE","ENTER DATE OF DEATH",M2202="SWITCH TO PARTNERSHIP","ENTER SWITCH DATE",M2202="SWITCH TO ALPHA","ENTER SWITCH DATE",M2202="NEW JOINER","ENTER EMPLOYMENT START DATE",M2202="OPT IN","ENTER OPT IN DATE",M2202="NEW JOINER / LEAVER","ENTER START DATE AND DOL",M2202="NEW JOINER / OPT OUT","ENTER START DATE AND DATE OF OPT OUT",M2202="NEW JOINER / PARTNERSHIP","ENTER START DATE AND DATE OF SWITCH TO PARTNERSHIP",M2202="LEAVER FROM CAREER BREAK","ENTER DOL",M2202="LEAVER FROM OPT OUT","ENTER DOL",M2202="LEAVER FROM PARTNERSHIP","ENTER DOL",M2202="RETURN FROM CAREER BREAK","ENTER RETURN BACK DATE",M2202="INVALID COMBINATION","REVIEW INPUT",M2202="AWAITING INPUT","AWAITING INPUT",M2202="CONTINUOUS OPT OUT","",M2202="CONTINUOUS CAREER BREAK","",M2202="CONTINUOUS PARTNERSHIP","")</f>
        <v>AWAITING INPUT</v>
      </c>
      <c r="S2202" s="11" t="str">
        <f t="shared" si="106"/>
        <v/>
      </c>
    </row>
    <row r="2203" spans="1:19" ht="20.25" x14ac:dyDescent="0.25">
      <c r="A2203" s="46"/>
      <c r="B2203" s="46"/>
      <c r="C2203" s="46"/>
      <c r="D2203" s="46"/>
      <c r="E2203" s="46"/>
      <c r="F2203" s="46"/>
      <c r="G2203" s="46"/>
      <c r="H2203" s="46"/>
      <c r="J2203" s="16"/>
      <c r="K2203" s="16"/>
      <c r="L2203" s="16"/>
      <c r="M2203" s="11" t="str">
        <f t="shared" si="105"/>
        <v>AWAITING INPUT</v>
      </c>
      <c r="O2203" s="15"/>
      <c r="P2203" s="13" t="str">
        <f t="shared" si="107"/>
        <v>←</v>
      </c>
      <c r="Q2203" s="7" t="str" cm="1">
        <f t="array" ref="Q2203">_xlfn.IFS(M2203="ACTIVE","",M2203="LEAVER","ENTER DOL",M2203="LEAVER @ 31/03","ENTER DOL",M2203="OPT OUT","ENTER OPT OUT DATE",M2203="CAREER BREAK","ENTER START DATE OF CAREER BREAK",M2203="DEATH IN SERVICE","ENTER DATE OF DEATH",M2203="SWITCH TO PARTNERSHIP","ENTER SWITCH DATE",M2203="SWITCH TO ALPHA","ENTER SWITCH DATE",M2203="NEW JOINER","ENTER EMPLOYMENT START DATE",M2203="OPT IN","ENTER OPT IN DATE",M2203="NEW JOINER / LEAVER","ENTER START DATE AND DOL",M2203="NEW JOINER / OPT OUT","ENTER START DATE AND DATE OF OPT OUT",M2203="NEW JOINER / PARTNERSHIP","ENTER START DATE AND DATE OF SWITCH TO PARTNERSHIP",M2203="LEAVER FROM CAREER BREAK","ENTER DOL",M2203="LEAVER FROM OPT OUT","ENTER DOL",M2203="LEAVER FROM PARTNERSHIP","ENTER DOL",M2203="RETURN FROM CAREER BREAK","ENTER RETURN BACK DATE",M2203="INVALID COMBINATION","REVIEW INPUT",M2203="AWAITING INPUT","AWAITING INPUT",M2203="CONTINUOUS OPT OUT","",M2203="CONTINUOUS CAREER BREAK","",M2203="CONTINUOUS PARTNERSHIP","")</f>
        <v>AWAITING INPUT</v>
      </c>
      <c r="S2203" s="11" t="str">
        <f t="shared" si="106"/>
        <v/>
      </c>
    </row>
    <row r="2204" spans="1:19" ht="20.25" x14ac:dyDescent="0.25">
      <c r="A2204" s="46"/>
      <c r="B2204" s="46"/>
      <c r="C2204" s="46"/>
      <c r="D2204" s="46"/>
      <c r="E2204" s="46"/>
      <c r="F2204" s="46"/>
      <c r="G2204" s="46"/>
      <c r="H2204" s="46"/>
      <c r="J2204" s="16"/>
      <c r="K2204" s="16"/>
      <c r="L2204" s="16"/>
      <c r="M2204" s="11" t="str">
        <f t="shared" si="105"/>
        <v>AWAITING INPUT</v>
      </c>
      <c r="O2204" s="15"/>
      <c r="P2204" s="13" t="str">
        <f t="shared" si="107"/>
        <v>←</v>
      </c>
      <c r="Q2204" s="7" t="str" cm="1">
        <f t="array" ref="Q2204">_xlfn.IFS(M2204="ACTIVE","",M2204="LEAVER","ENTER DOL",M2204="LEAVER @ 31/03","ENTER DOL",M2204="OPT OUT","ENTER OPT OUT DATE",M2204="CAREER BREAK","ENTER START DATE OF CAREER BREAK",M2204="DEATH IN SERVICE","ENTER DATE OF DEATH",M2204="SWITCH TO PARTNERSHIP","ENTER SWITCH DATE",M2204="SWITCH TO ALPHA","ENTER SWITCH DATE",M2204="NEW JOINER","ENTER EMPLOYMENT START DATE",M2204="OPT IN","ENTER OPT IN DATE",M2204="NEW JOINER / LEAVER","ENTER START DATE AND DOL",M2204="NEW JOINER / OPT OUT","ENTER START DATE AND DATE OF OPT OUT",M2204="NEW JOINER / PARTNERSHIP","ENTER START DATE AND DATE OF SWITCH TO PARTNERSHIP",M2204="LEAVER FROM CAREER BREAK","ENTER DOL",M2204="LEAVER FROM OPT OUT","ENTER DOL",M2204="LEAVER FROM PARTNERSHIP","ENTER DOL",M2204="RETURN FROM CAREER BREAK","ENTER RETURN BACK DATE",M2204="INVALID COMBINATION","REVIEW INPUT",M2204="AWAITING INPUT","AWAITING INPUT",M2204="CONTINUOUS OPT OUT","",M2204="CONTINUOUS CAREER BREAK","",M2204="CONTINUOUS PARTNERSHIP","")</f>
        <v>AWAITING INPUT</v>
      </c>
      <c r="S2204" s="11" t="str">
        <f t="shared" si="106"/>
        <v/>
      </c>
    </row>
    <row r="2205" spans="1:19" ht="20.25" x14ac:dyDescent="0.25">
      <c r="A2205" s="46"/>
      <c r="B2205" s="46"/>
      <c r="C2205" s="46"/>
      <c r="D2205" s="46"/>
      <c r="E2205" s="46"/>
      <c r="F2205" s="46"/>
      <c r="G2205" s="46"/>
      <c r="H2205" s="46"/>
      <c r="J2205" s="16"/>
      <c r="K2205" s="16"/>
      <c r="L2205" s="16"/>
      <c r="M2205" s="11" t="str">
        <f t="shared" si="105"/>
        <v>AWAITING INPUT</v>
      </c>
      <c r="O2205" s="15"/>
      <c r="P2205" s="13" t="str">
        <f t="shared" si="107"/>
        <v>←</v>
      </c>
      <c r="Q2205" s="7" t="str" cm="1">
        <f t="array" ref="Q2205">_xlfn.IFS(M2205="ACTIVE","",M2205="LEAVER","ENTER DOL",M2205="LEAVER @ 31/03","ENTER DOL",M2205="OPT OUT","ENTER OPT OUT DATE",M2205="CAREER BREAK","ENTER START DATE OF CAREER BREAK",M2205="DEATH IN SERVICE","ENTER DATE OF DEATH",M2205="SWITCH TO PARTNERSHIP","ENTER SWITCH DATE",M2205="SWITCH TO ALPHA","ENTER SWITCH DATE",M2205="NEW JOINER","ENTER EMPLOYMENT START DATE",M2205="OPT IN","ENTER OPT IN DATE",M2205="NEW JOINER / LEAVER","ENTER START DATE AND DOL",M2205="NEW JOINER / OPT OUT","ENTER START DATE AND DATE OF OPT OUT",M2205="NEW JOINER / PARTNERSHIP","ENTER START DATE AND DATE OF SWITCH TO PARTNERSHIP",M2205="LEAVER FROM CAREER BREAK","ENTER DOL",M2205="LEAVER FROM OPT OUT","ENTER DOL",M2205="LEAVER FROM PARTNERSHIP","ENTER DOL",M2205="RETURN FROM CAREER BREAK","ENTER RETURN BACK DATE",M2205="INVALID COMBINATION","REVIEW INPUT",M2205="AWAITING INPUT","AWAITING INPUT",M2205="CONTINUOUS OPT OUT","",M2205="CONTINUOUS CAREER BREAK","",M2205="CONTINUOUS PARTNERSHIP","")</f>
        <v>AWAITING INPUT</v>
      </c>
      <c r="S2205" s="11" t="str">
        <f t="shared" si="106"/>
        <v/>
      </c>
    </row>
    <row r="2206" spans="1:19" ht="20.25" x14ac:dyDescent="0.25">
      <c r="A2206" s="46"/>
      <c r="B2206" s="46"/>
      <c r="C2206" s="46"/>
      <c r="D2206" s="46"/>
      <c r="E2206" s="46"/>
      <c r="F2206" s="46"/>
      <c r="G2206" s="46"/>
      <c r="H2206" s="46"/>
      <c r="J2206" s="16"/>
      <c r="K2206" s="16"/>
      <c r="L2206" s="16"/>
      <c r="M2206" s="11" t="str">
        <f t="shared" si="105"/>
        <v>AWAITING INPUT</v>
      </c>
      <c r="O2206" s="15"/>
      <c r="P2206" s="13" t="str">
        <f t="shared" si="107"/>
        <v>←</v>
      </c>
      <c r="Q2206" s="7" t="str" cm="1">
        <f t="array" ref="Q2206">_xlfn.IFS(M2206="ACTIVE","",M2206="LEAVER","ENTER DOL",M2206="LEAVER @ 31/03","ENTER DOL",M2206="OPT OUT","ENTER OPT OUT DATE",M2206="CAREER BREAK","ENTER START DATE OF CAREER BREAK",M2206="DEATH IN SERVICE","ENTER DATE OF DEATH",M2206="SWITCH TO PARTNERSHIP","ENTER SWITCH DATE",M2206="SWITCH TO ALPHA","ENTER SWITCH DATE",M2206="NEW JOINER","ENTER EMPLOYMENT START DATE",M2206="OPT IN","ENTER OPT IN DATE",M2206="NEW JOINER / LEAVER","ENTER START DATE AND DOL",M2206="NEW JOINER / OPT OUT","ENTER START DATE AND DATE OF OPT OUT",M2206="NEW JOINER / PARTNERSHIP","ENTER START DATE AND DATE OF SWITCH TO PARTNERSHIP",M2206="LEAVER FROM CAREER BREAK","ENTER DOL",M2206="LEAVER FROM OPT OUT","ENTER DOL",M2206="LEAVER FROM PARTNERSHIP","ENTER DOL",M2206="RETURN FROM CAREER BREAK","ENTER RETURN BACK DATE",M2206="INVALID COMBINATION","REVIEW INPUT",M2206="AWAITING INPUT","AWAITING INPUT",M2206="CONTINUOUS OPT OUT","",M2206="CONTINUOUS CAREER BREAK","",M2206="CONTINUOUS PARTNERSHIP","")</f>
        <v>AWAITING INPUT</v>
      </c>
      <c r="S2206" s="11" t="str">
        <f t="shared" si="106"/>
        <v/>
      </c>
    </row>
    <row r="2207" spans="1:19" ht="20.25" x14ac:dyDescent="0.25">
      <c r="A2207" s="46"/>
      <c r="B2207" s="46"/>
      <c r="C2207" s="46"/>
      <c r="D2207" s="46"/>
      <c r="E2207" s="46"/>
      <c r="F2207" s="46"/>
      <c r="G2207" s="46"/>
      <c r="H2207" s="46"/>
      <c r="J2207" s="16"/>
      <c r="K2207" s="16"/>
      <c r="L2207" s="16"/>
      <c r="M2207" s="11" t="str">
        <f t="shared" si="105"/>
        <v>AWAITING INPUT</v>
      </c>
      <c r="O2207" s="15"/>
      <c r="P2207" s="13" t="str">
        <f t="shared" si="107"/>
        <v>←</v>
      </c>
      <c r="Q2207" s="7" t="str" cm="1">
        <f t="array" ref="Q2207">_xlfn.IFS(M2207="ACTIVE","",M2207="LEAVER","ENTER DOL",M2207="LEAVER @ 31/03","ENTER DOL",M2207="OPT OUT","ENTER OPT OUT DATE",M2207="CAREER BREAK","ENTER START DATE OF CAREER BREAK",M2207="DEATH IN SERVICE","ENTER DATE OF DEATH",M2207="SWITCH TO PARTNERSHIP","ENTER SWITCH DATE",M2207="SWITCH TO ALPHA","ENTER SWITCH DATE",M2207="NEW JOINER","ENTER EMPLOYMENT START DATE",M2207="OPT IN","ENTER OPT IN DATE",M2207="NEW JOINER / LEAVER","ENTER START DATE AND DOL",M2207="NEW JOINER / OPT OUT","ENTER START DATE AND DATE OF OPT OUT",M2207="NEW JOINER / PARTNERSHIP","ENTER START DATE AND DATE OF SWITCH TO PARTNERSHIP",M2207="LEAVER FROM CAREER BREAK","ENTER DOL",M2207="LEAVER FROM OPT OUT","ENTER DOL",M2207="LEAVER FROM PARTNERSHIP","ENTER DOL",M2207="RETURN FROM CAREER BREAK","ENTER RETURN BACK DATE",M2207="INVALID COMBINATION","REVIEW INPUT",M2207="AWAITING INPUT","AWAITING INPUT",M2207="CONTINUOUS OPT OUT","",M2207="CONTINUOUS CAREER BREAK","",M2207="CONTINUOUS PARTNERSHIP","")</f>
        <v>AWAITING INPUT</v>
      </c>
      <c r="S2207" s="11" t="str">
        <f t="shared" si="106"/>
        <v/>
      </c>
    </row>
    <row r="2208" spans="1:19" ht="20.25" x14ac:dyDescent="0.25">
      <c r="A2208" s="46"/>
      <c r="B2208" s="46"/>
      <c r="C2208" s="46"/>
      <c r="D2208" s="46"/>
      <c r="E2208" s="46"/>
      <c r="F2208" s="46"/>
      <c r="G2208" s="46"/>
      <c r="H2208" s="46"/>
      <c r="J2208" s="16"/>
      <c r="K2208" s="16"/>
      <c r="L2208" s="16"/>
      <c r="M2208" s="11" t="str">
        <f t="shared" si="105"/>
        <v>AWAITING INPUT</v>
      </c>
      <c r="O2208" s="15"/>
      <c r="P2208" s="13" t="str">
        <f t="shared" si="107"/>
        <v>←</v>
      </c>
      <c r="Q2208" s="7" t="str" cm="1">
        <f t="array" ref="Q2208">_xlfn.IFS(M2208="ACTIVE","",M2208="LEAVER","ENTER DOL",M2208="LEAVER @ 31/03","ENTER DOL",M2208="OPT OUT","ENTER OPT OUT DATE",M2208="CAREER BREAK","ENTER START DATE OF CAREER BREAK",M2208="DEATH IN SERVICE","ENTER DATE OF DEATH",M2208="SWITCH TO PARTNERSHIP","ENTER SWITCH DATE",M2208="SWITCH TO ALPHA","ENTER SWITCH DATE",M2208="NEW JOINER","ENTER EMPLOYMENT START DATE",M2208="OPT IN","ENTER OPT IN DATE",M2208="NEW JOINER / LEAVER","ENTER START DATE AND DOL",M2208="NEW JOINER / OPT OUT","ENTER START DATE AND DATE OF OPT OUT",M2208="NEW JOINER / PARTNERSHIP","ENTER START DATE AND DATE OF SWITCH TO PARTNERSHIP",M2208="LEAVER FROM CAREER BREAK","ENTER DOL",M2208="LEAVER FROM OPT OUT","ENTER DOL",M2208="LEAVER FROM PARTNERSHIP","ENTER DOL",M2208="RETURN FROM CAREER BREAK","ENTER RETURN BACK DATE",M2208="INVALID COMBINATION","REVIEW INPUT",M2208="AWAITING INPUT","AWAITING INPUT",M2208="CONTINUOUS OPT OUT","",M2208="CONTINUOUS CAREER BREAK","",M2208="CONTINUOUS PARTNERSHIP","")</f>
        <v>AWAITING INPUT</v>
      </c>
      <c r="S2208" s="11" t="str">
        <f t="shared" si="106"/>
        <v/>
      </c>
    </row>
    <row r="2209" spans="1:19" ht="20.25" x14ac:dyDescent="0.25">
      <c r="A2209" s="46"/>
      <c r="B2209" s="46"/>
      <c r="C2209" s="46"/>
      <c r="D2209" s="46"/>
      <c r="E2209" s="46"/>
      <c r="F2209" s="46"/>
      <c r="G2209" s="46"/>
      <c r="H2209" s="46"/>
      <c r="J2209" s="16"/>
      <c r="K2209" s="16"/>
      <c r="L2209" s="16"/>
      <c r="M2209" s="11" t="str">
        <f t="shared" si="105"/>
        <v>AWAITING INPUT</v>
      </c>
      <c r="O2209" s="15"/>
      <c r="P2209" s="13" t="str">
        <f t="shared" si="107"/>
        <v>←</v>
      </c>
      <c r="Q2209" s="7" t="str" cm="1">
        <f t="array" ref="Q2209">_xlfn.IFS(M2209="ACTIVE","",M2209="LEAVER","ENTER DOL",M2209="LEAVER @ 31/03","ENTER DOL",M2209="OPT OUT","ENTER OPT OUT DATE",M2209="CAREER BREAK","ENTER START DATE OF CAREER BREAK",M2209="DEATH IN SERVICE","ENTER DATE OF DEATH",M2209="SWITCH TO PARTNERSHIP","ENTER SWITCH DATE",M2209="SWITCH TO ALPHA","ENTER SWITCH DATE",M2209="NEW JOINER","ENTER EMPLOYMENT START DATE",M2209="OPT IN","ENTER OPT IN DATE",M2209="NEW JOINER / LEAVER","ENTER START DATE AND DOL",M2209="NEW JOINER / OPT OUT","ENTER START DATE AND DATE OF OPT OUT",M2209="NEW JOINER / PARTNERSHIP","ENTER START DATE AND DATE OF SWITCH TO PARTNERSHIP",M2209="LEAVER FROM CAREER BREAK","ENTER DOL",M2209="LEAVER FROM OPT OUT","ENTER DOL",M2209="LEAVER FROM PARTNERSHIP","ENTER DOL",M2209="RETURN FROM CAREER BREAK","ENTER RETURN BACK DATE",M2209="INVALID COMBINATION","REVIEW INPUT",M2209="AWAITING INPUT","AWAITING INPUT",M2209="CONTINUOUS OPT OUT","",M2209="CONTINUOUS CAREER BREAK","",M2209="CONTINUOUS PARTNERSHIP","")</f>
        <v>AWAITING INPUT</v>
      </c>
      <c r="S2209" s="11" t="str">
        <f t="shared" si="106"/>
        <v/>
      </c>
    </row>
    <row r="2210" spans="1:19" ht="20.25" x14ac:dyDescent="0.25">
      <c r="A2210" s="46"/>
      <c r="B2210" s="46"/>
      <c r="C2210" s="46"/>
      <c r="D2210" s="46"/>
      <c r="E2210" s="46"/>
      <c r="F2210" s="46"/>
      <c r="G2210" s="46"/>
      <c r="H2210" s="46"/>
      <c r="J2210" s="16"/>
      <c r="K2210" s="16"/>
      <c r="L2210" s="16"/>
      <c r="M2210" s="11" t="str">
        <f t="shared" si="105"/>
        <v>AWAITING INPUT</v>
      </c>
      <c r="O2210" s="15"/>
      <c r="P2210" s="13" t="str">
        <f t="shared" si="107"/>
        <v>←</v>
      </c>
      <c r="Q2210" s="7" t="str" cm="1">
        <f t="array" ref="Q2210">_xlfn.IFS(M2210="ACTIVE","",M2210="LEAVER","ENTER DOL",M2210="LEAVER @ 31/03","ENTER DOL",M2210="OPT OUT","ENTER OPT OUT DATE",M2210="CAREER BREAK","ENTER START DATE OF CAREER BREAK",M2210="DEATH IN SERVICE","ENTER DATE OF DEATH",M2210="SWITCH TO PARTNERSHIP","ENTER SWITCH DATE",M2210="SWITCH TO ALPHA","ENTER SWITCH DATE",M2210="NEW JOINER","ENTER EMPLOYMENT START DATE",M2210="OPT IN","ENTER OPT IN DATE",M2210="NEW JOINER / LEAVER","ENTER START DATE AND DOL",M2210="NEW JOINER / OPT OUT","ENTER START DATE AND DATE OF OPT OUT",M2210="NEW JOINER / PARTNERSHIP","ENTER START DATE AND DATE OF SWITCH TO PARTNERSHIP",M2210="LEAVER FROM CAREER BREAK","ENTER DOL",M2210="LEAVER FROM OPT OUT","ENTER DOL",M2210="LEAVER FROM PARTNERSHIP","ENTER DOL",M2210="RETURN FROM CAREER BREAK","ENTER RETURN BACK DATE",M2210="INVALID COMBINATION","REVIEW INPUT",M2210="AWAITING INPUT","AWAITING INPUT",M2210="CONTINUOUS OPT OUT","",M2210="CONTINUOUS CAREER BREAK","",M2210="CONTINUOUS PARTNERSHIP","")</f>
        <v>AWAITING INPUT</v>
      </c>
      <c r="S2210" s="11" t="str">
        <f t="shared" si="106"/>
        <v/>
      </c>
    </row>
    <row r="2211" spans="1:19" ht="20.25" x14ac:dyDescent="0.25">
      <c r="A2211" s="46"/>
      <c r="B2211" s="46"/>
      <c r="C2211" s="46"/>
      <c r="D2211" s="46"/>
      <c r="E2211" s="46"/>
      <c r="F2211" s="46"/>
      <c r="G2211" s="46"/>
      <c r="H2211" s="46"/>
      <c r="J2211" s="16"/>
      <c r="K2211" s="16"/>
      <c r="L2211" s="16"/>
      <c r="M2211" s="11" t="str">
        <f t="shared" si="105"/>
        <v>AWAITING INPUT</v>
      </c>
      <c r="O2211" s="15"/>
      <c r="P2211" s="13" t="str">
        <f t="shared" si="107"/>
        <v>←</v>
      </c>
      <c r="Q2211" s="7" t="str" cm="1">
        <f t="array" ref="Q2211">_xlfn.IFS(M2211="ACTIVE","",M2211="LEAVER","ENTER DOL",M2211="LEAVER @ 31/03","ENTER DOL",M2211="OPT OUT","ENTER OPT OUT DATE",M2211="CAREER BREAK","ENTER START DATE OF CAREER BREAK",M2211="DEATH IN SERVICE","ENTER DATE OF DEATH",M2211="SWITCH TO PARTNERSHIP","ENTER SWITCH DATE",M2211="SWITCH TO ALPHA","ENTER SWITCH DATE",M2211="NEW JOINER","ENTER EMPLOYMENT START DATE",M2211="OPT IN","ENTER OPT IN DATE",M2211="NEW JOINER / LEAVER","ENTER START DATE AND DOL",M2211="NEW JOINER / OPT OUT","ENTER START DATE AND DATE OF OPT OUT",M2211="NEW JOINER / PARTNERSHIP","ENTER START DATE AND DATE OF SWITCH TO PARTNERSHIP",M2211="LEAVER FROM CAREER BREAK","ENTER DOL",M2211="LEAVER FROM OPT OUT","ENTER DOL",M2211="LEAVER FROM PARTNERSHIP","ENTER DOL",M2211="RETURN FROM CAREER BREAK","ENTER RETURN BACK DATE",M2211="INVALID COMBINATION","REVIEW INPUT",M2211="AWAITING INPUT","AWAITING INPUT",M2211="CONTINUOUS OPT OUT","",M2211="CONTINUOUS CAREER BREAK","",M2211="CONTINUOUS PARTNERSHIP","")</f>
        <v>AWAITING INPUT</v>
      </c>
      <c r="S2211" s="11" t="str">
        <f t="shared" si="106"/>
        <v/>
      </c>
    </row>
    <row r="2212" spans="1:19" ht="20.25" x14ac:dyDescent="0.25">
      <c r="A2212" s="46"/>
      <c r="B2212" s="46"/>
      <c r="C2212" s="46"/>
      <c r="D2212" s="46"/>
      <c r="E2212" s="46"/>
      <c r="F2212" s="46"/>
      <c r="G2212" s="46"/>
      <c r="H2212" s="46"/>
      <c r="J2212" s="16"/>
      <c r="K2212" s="16"/>
      <c r="L2212" s="16"/>
      <c r="M2212" s="11" t="str">
        <f t="shared" si="105"/>
        <v>AWAITING INPUT</v>
      </c>
      <c r="O2212" s="15"/>
      <c r="P2212" s="13" t="str">
        <f t="shared" si="107"/>
        <v>←</v>
      </c>
      <c r="Q2212" s="7" t="str" cm="1">
        <f t="array" ref="Q2212">_xlfn.IFS(M2212="ACTIVE","",M2212="LEAVER","ENTER DOL",M2212="LEAVER @ 31/03","ENTER DOL",M2212="OPT OUT","ENTER OPT OUT DATE",M2212="CAREER BREAK","ENTER START DATE OF CAREER BREAK",M2212="DEATH IN SERVICE","ENTER DATE OF DEATH",M2212="SWITCH TO PARTNERSHIP","ENTER SWITCH DATE",M2212="SWITCH TO ALPHA","ENTER SWITCH DATE",M2212="NEW JOINER","ENTER EMPLOYMENT START DATE",M2212="OPT IN","ENTER OPT IN DATE",M2212="NEW JOINER / LEAVER","ENTER START DATE AND DOL",M2212="NEW JOINER / OPT OUT","ENTER START DATE AND DATE OF OPT OUT",M2212="NEW JOINER / PARTNERSHIP","ENTER START DATE AND DATE OF SWITCH TO PARTNERSHIP",M2212="LEAVER FROM CAREER BREAK","ENTER DOL",M2212="LEAVER FROM OPT OUT","ENTER DOL",M2212="LEAVER FROM PARTNERSHIP","ENTER DOL",M2212="RETURN FROM CAREER BREAK","ENTER RETURN BACK DATE",M2212="INVALID COMBINATION","REVIEW INPUT",M2212="AWAITING INPUT","AWAITING INPUT",M2212="CONTINUOUS OPT OUT","",M2212="CONTINUOUS CAREER BREAK","",M2212="CONTINUOUS PARTNERSHIP","")</f>
        <v>AWAITING INPUT</v>
      </c>
      <c r="S2212" s="11" t="str">
        <f t="shared" si="106"/>
        <v/>
      </c>
    </row>
    <row r="2213" spans="1:19" ht="20.25" x14ac:dyDescent="0.25">
      <c r="A2213" s="46"/>
      <c r="B2213" s="46"/>
      <c r="C2213" s="46"/>
      <c r="D2213" s="46"/>
      <c r="E2213" s="46"/>
      <c r="F2213" s="46"/>
      <c r="G2213" s="46"/>
      <c r="H2213" s="46"/>
      <c r="J2213" s="16"/>
      <c r="K2213" s="16"/>
      <c r="L2213" s="16"/>
      <c r="M2213" s="11" t="str">
        <f t="shared" si="105"/>
        <v>AWAITING INPUT</v>
      </c>
      <c r="O2213" s="15"/>
      <c r="P2213" s="13" t="str">
        <f t="shared" si="107"/>
        <v>←</v>
      </c>
      <c r="Q2213" s="7" t="str" cm="1">
        <f t="array" ref="Q2213">_xlfn.IFS(M2213="ACTIVE","",M2213="LEAVER","ENTER DOL",M2213="LEAVER @ 31/03","ENTER DOL",M2213="OPT OUT","ENTER OPT OUT DATE",M2213="CAREER BREAK","ENTER START DATE OF CAREER BREAK",M2213="DEATH IN SERVICE","ENTER DATE OF DEATH",M2213="SWITCH TO PARTNERSHIP","ENTER SWITCH DATE",M2213="SWITCH TO ALPHA","ENTER SWITCH DATE",M2213="NEW JOINER","ENTER EMPLOYMENT START DATE",M2213="OPT IN","ENTER OPT IN DATE",M2213="NEW JOINER / LEAVER","ENTER START DATE AND DOL",M2213="NEW JOINER / OPT OUT","ENTER START DATE AND DATE OF OPT OUT",M2213="NEW JOINER / PARTNERSHIP","ENTER START DATE AND DATE OF SWITCH TO PARTNERSHIP",M2213="LEAVER FROM CAREER BREAK","ENTER DOL",M2213="LEAVER FROM OPT OUT","ENTER DOL",M2213="LEAVER FROM PARTNERSHIP","ENTER DOL",M2213="RETURN FROM CAREER BREAK","ENTER RETURN BACK DATE",M2213="INVALID COMBINATION","REVIEW INPUT",M2213="AWAITING INPUT","AWAITING INPUT",M2213="CONTINUOUS OPT OUT","",M2213="CONTINUOUS CAREER BREAK","",M2213="CONTINUOUS PARTNERSHIP","")</f>
        <v>AWAITING INPUT</v>
      </c>
      <c r="S2213" s="11" t="str">
        <f t="shared" si="106"/>
        <v/>
      </c>
    </row>
    <row r="2214" spans="1:19" ht="20.25" x14ac:dyDescent="0.25">
      <c r="A2214" s="46"/>
      <c r="B2214" s="46"/>
      <c r="C2214" s="46"/>
      <c r="D2214" s="46"/>
      <c r="E2214" s="46"/>
      <c r="F2214" s="46"/>
      <c r="G2214" s="46"/>
      <c r="H2214" s="46"/>
      <c r="J2214" s="16"/>
      <c r="K2214" s="16"/>
      <c r="L2214" s="16"/>
      <c r="M2214" s="11" t="str">
        <f t="shared" si="105"/>
        <v>AWAITING INPUT</v>
      </c>
      <c r="O2214" s="15"/>
      <c r="P2214" s="13" t="str">
        <f t="shared" si="107"/>
        <v>←</v>
      </c>
      <c r="Q2214" s="7" t="str" cm="1">
        <f t="array" ref="Q2214">_xlfn.IFS(M2214="ACTIVE","",M2214="LEAVER","ENTER DOL",M2214="LEAVER @ 31/03","ENTER DOL",M2214="OPT OUT","ENTER OPT OUT DATE",M2214="CAREER BREAK","ENTER START DATE OF CAREER BREAK",M2214="DEATH IN SERVICE","ENTER DATE OF DEATH",M2214="SWITCH TO PARTNERSHIP","ENTER SWITCH DATE",M2214="SWITCH TO ALPHA","ENTER SWITCH DATE",M2214="NEW JOINER","ENTER EMPLOYMENT START DATE",M2214="OPT IN","ENTER OPT IN DATE",M2214="NEW JOINER / LEAVER","ENTER START DATE AND DOL",M2214="NEW JOINER / OPT OUT","ENTER START DATE AND DATE OF OPT OUT",M2214="NEW JOINER / PARTNERSHIP","ENTER START DATE AND DATE OF SWITCH TO PARTNERSHIP",M2214="LEAVER FROM CAREER BREAK","ENTER DOL",M2214="LEAVER FROM OPT OUT","ENTER DOL",M2214="LEAVER FROM PARTNERSHIP","ENTER DOL",M2214="RETURN FROM CAREER BREAK","ENTER RETURN BACK DATE",M2214="INVALID COMBINATION","REVIEW INPUT",M2214="AWAITING INPUT","AWAITING INPUT",M2214="CONTINUOUS OPT OUT","",M2214="CONTINUOUS CAREER BREAK","",M2214="CONTINUOUS PARTNERSHIP","")</f>
        <v>AWAITING INPUT</v>
      </c>
      <c r="S2214" s="11" t="str">
        <f t="shared" si="106"/>
        <v/>
      </c>
    </row>
    <row r="2215" spans="1:19" ht="20.25" x14ac:dyDescent="0.25">
      <c r="A2215" s="46"/>
      <c r="B2215" s="46"/>
      <c r="C2215" s="46"/>
      <c r="D2215" s="46"/>
      <c r="E2215" s="46"/>
      <c r="F2215" s="46"/>
      <c r="G2215" s="46"/>
      <c r="H2215" s="46"/>
      <c r="J2215" s="16"/>
      <c r="K2215" s="16"/>
      <c r="L2215" s="16"/>
      <c r="M2215" s="11" t="str">
        <f t="shared" si="105"/>
        <v>AWAITING INPUT</v>
      </c>
      <c r="O2215" s="15"/>
      <c r="P2215" s="13" t="str">
        <f t="shared" si="107"/>
        <v>←</v>
      </c>
      <c r="Q2215" s="7" t="str" cm="1">
        <f t="array" ref="Q2215">_xlfn.IFS(M2215="ACTIVE","",M2215="LEAVER","ENTER DOL",M2215="LEAVER @ 31/03","ENTER DOL",M2215="OPT OUT","ENTER OPT OUT DATE",M2215="CAREER BREAK","ENTER START DATE OF CAREER BREAK",M2215="DEATH IN SERVICE","ENTER DATE OF DEATH",M2215="SWITCH TO PARTNERSHIP","ENTER SWITCH DATE",M2215="SWITCH TO ALPHA","ENTER SWITCH DATE",M2215="NEW JOINER","ENTER EMPLOYMENT START DATE",M2215="OPT IN","ENTER OPT IN DATE",M2215="NEW JOINER / LEAVER","ENTER START DATE AND DOL",M2215="NEW JOINER / OPT OUT","ENTER START DATE AND DATE OF OPT OUT",M2215="NEW JOINER / PARTNERSHIP","ENTER START DATE AND DATE OF SWITCH TO PARTNERSHIP",M2215="LEAVER FROM CAREER BREAK","ENTER DOL",M2215="LEAVER FROM OPT OUT","ENTER DOL",M2215="LEAVER FROM PARTNERSHIP","ENTER DOL",M2215="RETURN FROM CAREER BREAK","ENTER RETURN BACK DATE",M2215="INVALID COMBINATION","REVIEW INPUT",M2215="AWAITING INPUT","AWAITING INPUT",M2215="CONTINUOUS OPT OUT","",M2215="CONTINUOUS CAREER BREAK","",M2215="CONTINUOUS PARTNERSHIP","")</f>
        <v>AWAITING INPUT</v>
      </c>
      <c r="S2215" s="11" t="str">
        <f t="shared" si="106"/>
        <v/>
      </c>
    </row>
    <row r="2216" spans="1:19" ht="20.25" x14ac:dyDescent="0.25">
      <c r="A2216" s="46"/>
      <c r="B2216" s="46"/>
      <c r="C2216" s="46"/>
      <c r="D2216" s="46"/>
      <c r="E2216" s="46"/>
      <c r="F2216" s="46"/>
      <c r="G2216" s="46"/>
      <c r="H2216" s="46"/>
      <c r="J2216" s="16"/>
      <c r="K2216" s="16"/>
      <c r="L2216" s="16"/>
      <c r="M2216" s="11" t="str">
        <f t="shared" si="105"/>
        <v>AWAITING INPUT</v>
      </c>
      <c r="O2216" s="15"/>
      <c r="P2216" s="13" t="str">
        <f t="shared" si="107"/>
        <v>←</v>
      </c>
      <c r="Q2216" s="7" t="str" cm="1">
        <f t="array" ref="Q2216">_xlfn.IFS(M2216="ACTIVE","",M2216="LEAVER","ENTER DOL",M2216="LEAVER @ 31/03","ENTER DOL",M2216="OPT OUT","ENTER OPT OUT DATE",M2216="CAREER BREAK","ENTER START DATE OF CAREER BREAK",M2216="DEATH IN SERVICE","ENTER DATE OF DEATH",M2216="SWITCH TO PARTNERSHIP","ENTER SWITCH DATE",M2216="SWITCH TO ALPHA","ENTER SWITCH DATE",M2216="NEW JOINER","ENTER EMPLOYMENT START DATE",M2216="OPT IN","ENTER OPT IN DATE",M2216="NEW JOINER / LEAVER","ENTER START DATE AND DOL",M2216="NEW JOINER / OPT OUT","ENTER START DATE AND DATE OF OPT OUT",M2216="NEW JOINER / PARTNERSHIP","ENTER START DATE AND DATE OF SWITCH TO PARTNERSHIP",M2216="LEAVER FROM CAREER BREAK","ENTER DOL",M2216="LEAVER FROM OPT OUT","ENTER DOL",M2216="LEAVER FROM PARTNERSHIP","ENTER DOL",M2216="RETURN FROM CAREER BREAK","ENTER RETURN BACK DATE",M2216="INVALID COMBINATION","REVIEW INPUT",M2216="AWAITING INPUT","AWAITING INPUT",M2216="CONTINUOUS OPT OUT","",M2216="CONTINUOUS CAREER BREAK","",M2216="CONTINUOUS PARTNERSHIP","")</f>
        <v>AWAITING INPUT</v>
      </c>
      <c r="S2216" s="11" t="str">
        <f t="shared" si="106"/>
        <v/>
      </c>
    </row>
    <row r="2217" spans="1:19" ht="20.25" x14ac:dyDescent="0.25">
      <c r="A2217" s="46"/>
      <c r="B2217" s="46"/>
      <c r="C2217" s="46"/>
      <c r="D2217" s="46"/>
      <c r="E2217" s="46"/>
      <c r="F2217" s="46"/>
      <c r="G2217" s="46"/>
      <c r="H2217" s="46"/>
      <c r="J2217" s="16"/>
      <c r="K2217" s="16"/>
      <c r="L2217" s="16"/>
      <c r="M2217" s="11" t="str">
        <f t="shared" si="105"/>
        <v>AWAITING INPUT</v>
      </c>
      <c r="O2217" s="15"/>
      <c r="P2217" s="13" t="str">
        <f t="shared" si="107"/>
        <v>←</v>
      </c>
      <c r="Q2217" s="7" t="str" cm="1">
        <f t="array" ref="Q2217">_xlfn.IFS(M2217="ACTIVE","",M2217="LEAVER","ENTER DOL",M2217="LEAVER @ 31/03","ENTER DOL",M2217="OPT OUT","ENTER OPT OUT DATE",M2217="CAREER BREAK","ENTER START DATE OF CAREER BREAK",M2217="DEATH IN SERVICE","ENTER DATE OF DEATH",M2217="SWITCH TO PARTNERSHIP","ENTER SWITCH DATE",M2217="SWITCH TO ALPHA","ENTER SWITCH DATE",M2217="NEW JOINER","ENTER EMPLOYMENT START DATE",M2217="OPT IN","ENTER OPT IN DATE",M2217="NEW JOINER / LEAVER","ENTER START DATE AND DOL",M2217="NEW JOINER / OPT OUT","ENTER START DATE AND DATE OF OPT OUT",M2217="NEW JOINER / PARTNERSHIP","ENTER START DATE AND DATE OF SWITCH TO PARTNERSHIP",M2217="LEAVER FROM CAREER BREAK","ENTER DOL",M2217="LEAVER FROM OPT OUT","ENTER DOL",M2217="LEAVER FROM PARTNERSHIP","ENTER DOL",M2217="RETURN FROM CAREER BREAK","ENTER RETURN BACK DATE",M2217="INVALID COMBINATION","REVIEW INPUT",M2217="AWAITING INPUT","AWAITING INPUT",M2217="CONTINUOUS OPT OUT","",M2217="CONTINUOUS CAREER BREAK","",M2217="CONTINUOUS PARTNERSHIP","")</f>
        <v>AWAITING INPUT</v>
      </c>
      <c r="S2217" s="11" t="str">
        <f t="shared" si="106"/>
        <v/>
      </c>
    </row>
    <row r="2218" spans="1:19" ht="20.25" x14ac:dyDescent="0.25">
      <c r="A2218" s="46"/>
      <c r="B2218" s="46"/>
      <c r="C2218" s="46"/>
      <c r="D2218" s="46"/>
      <c r="E2218" s="46"/>
      <c r="F2218" s="46"/>
      <c r="G2218" s="46"/>
      <c r="H2218" s="46"/>
      <c r="J2218" s="16"/>
      <c r="K2218" s="16"/>
      <c r="L2218" s="16"/>
      <c r="M2218" s="11" t="str">
        <f t="shared" si="105"/>
        <v>AWAITING INPUT</v>
      </c>
      <c r="O2218" s="15"/>
      <c r="P2218" s="13" t="str">
        <f t="shared" si="107"/>
        <v>←</v>
      </c>
      <c r="Q2218" s="7" t="str" cm="1">
        <f t="array" ref="Q2218">_xlfn.IFS(M2218="ACTIVE","",M2218="LEAVER","ENTER DOL",M2218="LEAVER @ 31/03","ENTER DOL",M2218="OPT OUT","ENTER OPT OUT DATE",M2218="CAREER BREAK","ENTER START DATE OF CAREER BREAK",M2218="DEATH IN SERVICE","ENTER DATE OF DEATH",M2218="SWITCH TO PARTNERSHIP","ENTER SWITCH DATE",M2218="SWITCH TO ALPHA","ENTER SWITCH DATE",M2218="NEW JOINER","ENTER EMPLOYMENT START DATE",M2218="OPT IN","ENTER OPT IN DATE",M2218="NEW JOINER / LEAVER","ENTER START DATE AND DOL",M2218="NEW JOINER / OPT OUT","ENTER START DATE AND DATE OF OPT OUT",M2218="NEW JOINER / PARTNERSHIP","ENTER START DATE AND DATE OF SWITCH TO PARTNERSHIP",M2218="LEAVER FROM CAREER BREAK","ENTER DOL",M2218="LEAVER FROM OPT OUT","ENTER DOL",M2218="LEAVER FROM PARTNERSHIP","ENTER DOL",M2218="RETURN FROM CAREER BREAK","ENTER RETURN BACK DATE",M2218="INVALID COMBINATION","REVIEW INPUT",M2218="AWAITING INPUT","AWAITING INPUT",M2218="CONTINUOUS OPT OUT","",M2218="CONTINUOUS CAREER BREAK","",M2218="CONTINUOUS PARTNERSHIP","")</f>
        <v>AWAITING INPUT</v>
      </c>
      <c r="S2218" s="11" t="str">
        <f t="shared" si="106"/>
        <v/>
      </c>
    </row>
    <row r="2219" spans="1:19" ht="20.25" x14ac:dyDescent="0.25">
      <c r="A2219" s="46"/>
      <c r="B2219" s="46"/>
      <c r="C2219" s="46"/>
      <c r="D2219" s="46"/>
      <c r="E2219" s="46"/>
      <c r="F2219" s="46"/>
      <c r="G2219" s="46"/>
      <c r="H2219" s="46"/>
      <c r="J2219" s="16"/>
      <c r="K2219" s="16"/>
      <c r="L2219" s="16"/>
      <c r="M2219" s="11" t="str">
        <f t="shared" si="105"/>
        <v>AWAITING INPUT</v>
      </c>
      <c r="O2219" s="15"/>
      <c r="P2219" s="13" t="str">
        <f t="shared" si="107"/>
        <v>←</v>
      </c>
      <c r="Q2219" s="7" t="str" cm="1">
        <f t="array" ref="Q2219">_xlfn.IFS(M2219="ACTIVE","",M2219="LEAVER","ENTER DOL",M2219="LEAVER @ 31/03","ENTER DOL",M2219="OPT OUT","ENTER OPT OUT DATE",M2219="CAREER BREAK","ENTER START DATE OF CAREER BREAK",M2219="DEATH IN SERVICE","ENTER DATE OF DEATH",M2219="SWITCH TO PARTNERSHIP","ENTER SWITCH DATE",M2219="SWITCH TO ALPHA","ENTER SWITCH DATE",M2219="NEW JOINER","ENTER EMPLOYMENT START DATE",M2219="OPT IN","ENTER OPT IN DATE",M2219="NEW JOINER / LEAVER","ENTER START DATE AND DOL",M2219="NEW JOINER / OPT OUT","ENTER START DATE AND DATE OF OPT OUT",M2219="NEW JOINER / PARTNERSHIP","ENTER START DATE AND DATE OF SWITCH TO PARTNERSHIP",M2219="LEAVER FROM CAREER BREAK","ENTER DOL",M2219="LEAVER FROM OPT OUT","ENTER DOL",M2219="LEAVER FROM PARTNERSHIP","ENTER DOL",M2219="RETURN FROM CAREER BREAK","ENTER RETURN BACK DATE",M2219="INVALID COMBINATION","REVIEW INPUT",M2219="AWAITING INPUT","AWAITING INPUT",M2219="CONTINUOUS OPT OUT","",M2219="CONTINUOUS CAREER BREAK","",M2219="CONTINUOUS PARTNERSHIP","")</f>
        <v>AWAITING INPUT</v>
      </c>
      <c r="S2219" s="11" t="str">
        <f t="shared" si="106"/>
        <v/>
      </c>
    </row>
    <row r="2220" spans="1:19" ht="20.25" x14ac:dyDescent="0.25">
      <c r="A2220" s="46"/>
      <c r="B2220" s="46"/>
      <c r="C2220" s="46"/>
      <c r="D2220" s="46"/>
      <c r="E2220" s="46"/>
      <c r="F2220" s="46"/>
      <c r="G2220" s="46"/>
      <c r="H2220" s="46"/>
      <c r="J2220" s="16"/>
      <c r="K2220" s="16"/>
      <c r="L2220" s="16"/>
      <c r="M2220" s="11" t="str">
        <f t="shared" si="105"/>
        <v>AWAITING INPUT</v>
      </c>
      <c r="O2220" s="15"/>
      <c r="P2220" s="13" t="str">
        <f t="shared" si="107"/>
        <v>←</v>
      </c>
      <c r="Q2220" s="7" t="str" cm="1">
        <f t="array" ref="Q2220">_xlfn.IFS(M2220="ACTIVE","",M2220="LEAVER","ENTER DOL",M2220="LEAVER @ 31/03","ENTER DOL",M2220="OPT OUT","ENTER OPT OUT DATE",M2220="CAREER BREAK","ENTER START DATE OF CAREER BREAK",M2220="DEATH IN SERVICE","ENTER DATE OF DEATH",M2220="SWITCH TO PARTNERSHIP","ENTER SWITCH DATE",M2220="SWITCH TO ALPHA","ENTER SWITCH DATE",M2220="NEW JOINER","ENTER EMPLOYMENT START DATE",M2220="OPT IN","ENTER OPT IN DATE",M2220="NEW JOINER / LEAVER","ENTER START DATE AND DOL",M2220="NEW JOINER / OPT OUT","ENTER START DATE AND DATE OF OPT OUT",M2220="NEW JOINER / PARTNERSHIP","ENTER START DATE AND DATE OF SWITCH TO PARTNERSHIP",M2220="LEAVER FROM CAREER BREAK","ENTER DOL",M2220="LEAVER FROM OPT OUT","ENTER DOL",M2220="LEAVER FROM PARTNERSHIP","ENTER DOL",M2220="RETURN FROM CAREER BREAK","ENTER RETURN BACK DATE",M2220="INVALID COMBINATION","REVIEW INPUT",M2220="AWAITING INPUT","AWAITING INPUT",M2220="CONTINUOUS OPT OUT","",M2220="CONTINUOUS CAREER BREAK","",M2220="CONTINUOUS PARTNERSHIP","")</f>
        <v>AWAITING INPUT</v>
      </c>
      <c r="S2220" s="11" t="str">
        <f t="shared" si="106"/>
        <v/>
      </c>
    </row>
    <row r="2221" spans="1:19" ht="20.25" x14ac:dyDescent="0.25">
      <c r="A2221" s="46"/>
      <c r="B2221" s="46"/>
      <c r="C2221" s="46"/>
      <c r="D2221" s="46"/>
      <c r="E2221" s="46"/>
      <c r="F2221" s="46"/>
      <c r="G2221" s="46"/>
      <c r="H2221" s="46"/>
      <c r="J2221" s="16"/>
      <c r="K2221" s="16"/>
      <c r="L2221" s="16"/>
      <c r="M2221" s="11" t="str">
        <f t="shared" si="105"/>
        <v>AWAITING INPUT</v>
      </c>
      <c r="O2221" s="15"/>
      <c r="P2221" s="13" t="str">
        <f t="shared" si="107"/>
        <v>←</v>
      </c>
      <c r="Q2221" s="7" t="str" cm="1">
        <f t="array" ref="Q2221">_xlfn.IFS(M2221="ACTIVE","",M2221="LEAVER","ENTER DOL",M2221="LEAVER @ 31/03","ENTER DOL",M2221="OPT OUT","ENTER OPT OUT DATE",M2221="CAREER BREAK","ENTER START DATE OF CAREER BREAK",M2221="DEATH IN SERVICE","ENTER DATE OF DEATH",M2221="SWITCH TO PARTNERSHIP","ENTER SWITCH DATE",M2221="SWITCH TO ALPHA","ENTER SWITCH DATE",M2221="NEW JOINER","ENTER EMPLOYMENT START DATE",M2221="OPT IN","ENTER OPT IN DATE",M2221="NEW JOINER / LEAVER","ENTER START DATE AND DOL",M2221="NEW JOINER / OPT OUT","ENTER START DATE AND DATE OF OPT OUT",M2221="NEW JOINER / PARTNERSHIP","ENTER START DATE AND DATE OF SWITCH TO PARTNERSHIP",M2221="LEAVER FROM CAREER BREAK","ENTER DOL",M2221="LEAVER FROM OPT OUT","ENTER DOL",M2221="LEAVER FROM PARTNERSHIP","ENTER DOL",M2221="RETURN FROM CAREER BREAK","ENTER RETURN BACK DATE",M2221="INVALID COMBINATION","REVIEW INPUT",M2221="AWAITING INPUT","AWAITING INPUT",M2221="CONTINUOUS OPT OUT","",M2221="CONTINUOUS CAREER BREAK","",M2221="CONTINUOUS PARTNERSHIP","")</f>
        <v>AWAITING INPUT</v>
      </c>
      <c r="S2221" s="11" t="str">
        <f t="shared" si="106"/>
        <v/>
      </c>
    </row>
    <row r="2222" spans="1:19" ht="20.25" x14ac:dyDescent="0.25">
      <c r="A2222" s="46"/>
      <c r="B2222" s="46"/>
      <c r="C2222" s="46"/>
      <c r="D2222" s="46"/>
      <c r="E2222" s="46"/>
      <c r="F2222" s="46"/>
      <c r="G2222" s="46"/>
      <c r="H2222" s="46"/>
      <c r="J2222" s="16"/>
      <c r="K2222" s="16"/>
      <c r="L2222" s="16"/>
      <c r="M2222" s="11" t="str">
        <f t="shared" si="105"/>
        <v>AWAITING INPUT</v>
      </c>
      <c r="O2222" s="15"/>
      <c r="P2222" s="13" t="str">
        <f t="shared" si="107"/>
        <v>←</v>
      </c>
      <c r="Q2222" s="7" t="str" cm="1">
        <f t="array" ref="Q2222">_xlfn.IFS(M2222="ACTIVE","",M2222="LEAVER","ENTER DOL",M2222="LEAVER @ 31/03","ENTER DOL",M2222="OPT OUT","ENTER OPT OUT DATE",M2222="CAREER BREAK","ENTER START DATE OF CAREER BREAK",M2222="DEATH IN SERVICE","ENTER DATE OF DEATH",M2222="SWITCH TO PARTNERSHIP","ENTER SWITCH DATE",M2222="SWITCH TO ALPHA","ENTER SWITCH DATE",M2222="NEW JOINER","ENTER EMPLOYMENT START DATE",M2222="OPT IN","ENTER OPT IN DATE",M2222="NEW JOINER / LEAVER","ENTER START DATE AND DOL",M2222="NEW JOINER / OPT OUT","ENTER START DATE AND DATE OF OPT OUT",M2222="NEW JOINER / PARTNERSHIP","ENTER START DATE AND DATE OF SWITCH TO PARTNERSHIP",M2222="LEAVER FROM CAREER BREAK","ENTER DOL",M2222="LEAVER FROM OPT OUT","ENTER DOL",M2222="LEAVER FROM PARTNERSHIP","ENTER DOL",M2222="RETURN FROM CAREER BREAK","ENTER RETURN BACK DATE",M2222="INVALID COMBINATION","REVIEW INPUT",M2222="AWAITING INPUT","AWAITING INPUT",M2222="CONTINUOUS OPT OUT","",M2222="CONTINUOUS CAREER BREAK","",M2222="CONTINUOUS PARTNERSHIP","")</f>
        <v>AWAITING INPUT</v>
      </c>
      <c r="S2222" s="11" t="str">
        <f t="shared" si="106"/>
        <v/>
      </c>
    </row>
    <row r="2223" spans="1:19" ht="20.25" x14ac:dyDescent="0.25">
      <c r="A2223" s="46"/>
      <c r="B2223" s="46"/>
      <c r="C2223" s="46"/>
      <c r="D2223" s="46"/>
      <c r="E2223" s="46"/>
      <c r="F2223" s="46"/>
      <c r="G2223" s="46"/>
      <c r="H2223" s="46"/>
      <c r="J2223" s="16"/>
      <c r="K2223" s="16"/>
      <c r="L2223" s="16"/>
      <c r="M2223" s="11" t="str">
        <f t="shared" ref="M2223:M2286" si="108">IF(AND($J2223="ACTIVE",$K2223="ACTIVE",$L2223="A"),"ACTIVE",(IF(AND($J2223="ACTIVE",$K2223="INACTIVE",$L2223="B"),"LEAVER",(IF(AND($J2223="ACTIVE",$K2223="ACTIVE",$L2223="BE"),"LEAVER @ 31/03",(IF(AND($J2223="ACTIVE",$K2223="INACTIVE",$L2223="C"),"OPT OUT",(IF(AND($J2223="ACTIVE",$K2223="INACTIVE",$L2223="D"),"CAREER BREAK",(IF(AND($J2223="ACTIVE",$K2223="INACTIVE",$L2223="E"),"SWITCH TO PARTNERSHIP",(IF(AND($J2223="ACTIVE",$K2223="INACTIVE",$L2223="X"),"DEATH IN SERVICE",(IF(AND($J2223="INACTIVE",$K2223="ACTIVE",$L2223="F"),"SWITCH TO ALPHA",(IF(AND($J2223="INACTIVE",$K2223="ACTIVE",$L2223="G"),"NEW JOINER",(IF(AND($J2223="INACTIVE",$K2223="ACTIVE",$L2223="H"),"OPT IN",(IF(AND($J2223="INACTIVE",$K2223="ACTIVE",$L2223="I"),"RETURN FROM CAREER BREAK",(IF(AND($J2223="INACTIVE",$K2223="INACTIVE",$L2223="GB"),"NEW JOINER / LEAVER",(IF(AND($J2223="INACTIVE",$K2223="INACTIVE",$L2223="GO"),"NEW JOINER / OPT OUT",(IF(AND($J2223="INACTIVE",$K2223="INACTIVE",$L2223="GP"),"NEW JOINER / PARTNERSHIP",(IF(AND($J2223="INACTIVE",$K2223="INACTIVE",$L2223="BC"),"LEAVER FROM CAREER BREAK",(IF(AND($J2223="INACTIVE",$K2223="INACTIVE",$L2223="BO"),"LEAVER FROM OPT OUT",(IF(AND($J2223="INACTIVE",$K2223="INACTIVE",$L2223="BP"),"LEAVER FROM PARTNERSHIP",(IF(AND($J2223="INACTIVE",$K2223="INACTIVE",$L2223="J"),"CONTINUOUS OPT OUT",(IF(AND($J2223="INACTIVE",$K2223="INACTIVE",$L2223="K"),"CONTINUOUS CAREER BREAK",(IF(AND($J2223="INACTIVE",$K2223="INACTIVE",$L2223="L"),"CONTINUOUS PARTNERSHIP",(IF(AND($J2223="",$K2223="",$L2223=""),"AWAITING INPUT","INVALID COMBINATION")))))))))))))))))))))))))))))))))))))))))</f>
        <v>AWAITING INPUT</v>
      </c>
      <c r="O2223" s="15"/>
      <c r="P2223" s="13" t="str">
        <f t="shared" si="107"/>
        <v>←</v>
      </c>
      <c r="Q2223" s="7" t="str" cm="1">
        <f t="array" ref="Q2223">_xlfn.IFS(M2223="ACTIVE","",M2223="LEAVER","ENTER DOL",M2223="LEAVER @ 31/03","ENTER DOL",M2223="OPT OUT","ENTER OPT OUT DATE",M2223="CAREER BREAK","ENTER START DATE OF CAREER BREAK",M2223="DEATH IN SERVICE","ENTER DATE OF DEATH",M2223="SWITCH TO PARTNERSHIP","ENTER SWITCH DATE",M2223="SWITCH TO ALPHA","ENTER SWITCH DATE",M2223="NEW JOINER","ENTER EMPLOYMENT START DATE",M2223="OPT IN","ENTER OPT IN DATE",M2223="NEW JOINER / LEAVER","ENTER START DATE AND DOL",M2223="NEW JOINER / OPT OUT","ENTER START DATE AND DATE OF OPT OUT",M2223="NEW JOINER / PARTNERSHIP","ENTER START DATE AND DATE OF SWITCH TO PARTNERSHIP",M2223="LEAVER FROM CAREER BREAK","ENTER DOL",M2223="LEAVER FROM OPT OUT","ENTER DOL",M2223="LEAVER FROM PARTNERSHIP","ENTER DOL",M2223="RETURN FROM CAREER BREAK","ENTER RETURN BACK DATE",M2223="INVALID COMBINATION","REVIEW INPUT",M2223="AWAITING INPUT","AWAITING INPUT",M2223="CONTINUOUS OPT OUT","",M2223="CONTINUOUS CAREER BREAK","",M2223="CONTINUOUS PARTNERSHIP","")</f>
        <v>AWAITING INPUT</v>
      </c>
      <c r="S2223" s="11" t="str">
        <f t="shared" si="106"/>
        <v/>
      </c>
    </row>
    <row r="2224" spans="1:19" ht="20.25" x14ac:dyDescent="0.25">
      <c r="A2224" s="46"/>
      <c r="B2224" s="46"/>
      <c r="C2224" s="46"/>
      <c r="D2224" s="46"/>
      <c r="E2224" s="46"/>
      <c r="F2224" s="46"/>
      <c r="G2224" s="46"/>
      <c r="H2224" s="46"/>
      <c r="J2224" s="16"/>
      <c r="K2224" s="16"/>
      <c r="L2224" s="16"/>
      <c r="M2224" s="11" t="str">
        <f t="shared" si="108"/>
        <v>AWAITING INPUT</v>
      </c>
      <c r="O2224" s="15"/>
      <c r="P2224" s="13" t="str">
        <f t="shared" si="107"/>
        <v>←</v>
      </c>
      <c r="Q2224" s="7" t="str" cm="1">
        <f t="array" ref="Q2224">_xlfn.IFS(M2224="ACTIVE","",M2224="LEAVER","ENTER DOL",M2224="LEAVER @ 31/03","ENTER DOL",M2224="OPT OUT","ENTER OPT OUT DATE",M2224="CAREER BREAK","ENTER START DATE OF CAREER BREAK",M2224="DEATH IN SERVICE","ENTER DATE OF DEATH",M2224="SWITCH TO PARTNERSHIP","ENTER SWITCH DATE",M2224="SWITCH TO ALPHA","ENTER SWITCH DATE",M2224="NEW JOINER","ENTER EMPLOYMENT START DATE",M2224="OPT IN","ENTER OPT IN DATE",M2224="NEW JOINER / LEAVER","ENTER START DATE AND DOL",M2224="NEW JOINER / OPT OUT","ENTER START DATE AND DATE OF OPT OUT",M2224="NEW JOINER / PARTNERSHIP","ENTER START DATE AND DATE OF SWITCH TO PARTNERSHIP",M2224="LEAVER FROM CAREER BREAK","ENTER DOL",M2224="LEAVER FROM OPT OUT","ENTER DOL",M2224="LEAVER FROM PARTNERSHIP","ENTER DOL",M2224="RETURN FROM CAREER BREAK","ENTER RETURN BACK DATE",M2224="INVALID COMBINATION","REVIEW INPUT",M2224="AWAITING INPUT","AWAITING INPUT",M2224="CONTINUOUS OPT OUT","",M2224="CONTINUOUS CAREER BREAK","",M2224="CONTINUOUS PARTNERSHIP","")</f>
        <v>AWAITING INPUT</v>
      </c>
      <c r="S2224" s="11" t="str">
        <f t="shared" si="106"/>
        <v/>
      </c>
    </row>
    <row r="2225" spans="1:19" ht="20.25" x14ac:dyDescent="0.25">
      <c r="A2225" s="46"/>
      <c r="B2225" s="46"/>
      <c r="C2225" s="46"/>
      <c r="D2225" s="46"/>
      <c r="E2225" s="46"/>
      <c r="F2225" s="46"/>
      <c r="G2225" s="46"/>
      <c r="H2225" s="46"/>
      <c r="J2225" s="16"/>
      <c r="K2225" s="16"/>
      <c r="L2225" s="16"/>
      <c r="M2225" s="11" t="str">
        <f t="shared" si="108"/>
        <v>AWAITING INPUT</v>
      </c>
      <c r="O2225" s="15"/>
      <c r="P2225" s="13" t="str">
        <f t="shared" si="107"/>
        <v>←</v>
      </c>
      <c r="Q2225" s="7" t="str" cm="1">
        <f t="array" ref="Q2225">_xlfn.IFS(M2225="ACTIVE","",M2225="LEAVER","ENTER DOL",M2225="LEAVER @ 31/03","ENTER DOL",M2225="OPT OUT","ENTER OPT OUT DATE",M2225="CAREER BREAK","ENTER START DATE OF CAREER BREAK",M2225="DEATH IN SERVICE","ENTER DATE OF DEATH",M2225="SWITCH TO PARTNERSHIP","ENTER SWITCH DATE",M2225="SWITCH TO ALPHA","ENTER SWITCH DATE",M2225="NEW JOINER","ENTER EMPLOYMENT START DATE",M2225="OPT IN","ENTER OPT IN DATE",M2225="NEW JOINER / LEAVER","ENTER START DATE AND DOL",M2225="NEW JOINER / OPT OUT","ENTER START DATE AND DATE OF OPT OUT",M2225="NEW JOINER / PARTNERSHIP","ENTER START DATE AND DATE OF SWITCH TO PARTNERSHIP",M2225="LEAVER FROM CAREER BREAK","ENTER DOL",M2225="LEAVER FROM OPT OUT","ENTER DOL",M2225="LEAVER FROM PARTNERSHIP","ENTER DOL",M2225="RETURN FROM CAREER BREAK","ENTER RETURN BACK DATE",M2225="INVALID COMBINATION","REVIEW INPUT",M2225="AWAITING INPUT","AWAITING INPUT",M2225="CONTINUOUS OPT OUT","",M2225="CONTINUOUS CAREER BREAK","",M2225="CONTINUOUS PARTNERSHIP","")</f>
        <v>AWAITING INPUT</v>
      </c>
      <c r="S2225" s="11" t="str">
        <f t="shared" si="106"/>
        <v/>
      </c>
    </row>
    <row r="2226" spans="1:19" ht="20.25" x14ac:dyDescent="0.25">
      <c r="A2226" s="46"/>
      <c r="B2226" s="46"/>
      <c r="C2226" s="46"/>
      <c r="D2226" s="46"/>
      <c r="E2226" s="46"/>
      <c r="F2226" s="46"/>
      <c r="G2226" s="46"/>
      <c r="H2226" s="46"/>
      <c r="J2226" s="16"/>
      <c r="K2226" s="16"/>
      <c r="L2226" s="16"/>
      <c r="M2226" s="11" t="str">
        <f t="shared" si="108"/>
        <v>AWAITING INPUT</v>
      </c>
      <c r="O2226" s="15"/>
      <c r="P2226" s="13" t="str">
        <f t="shared" si="107"/>
        <v>←</v>
      </c>
      <c r="Q2226" s="7" t="str" cm="1">
        <f t="array" ref="Q2226">_xlfn.IFS(M2226="ACTIVE","",M2226="LEAVER","ENTER DOL",M2226="LEAVER @ 31/03","ENTER DOL",M2226="OPT OUT","ENTER OPT OUT DATE",M2226="CAREER BREAK","ENTER START DATE OF CAREER BREAK",M2226="DEATH IN SERVICE","ENTER DATE OF DEATH",M2226="SWITCH TO PARTNERSHIP","ENTER SWITCH DATE",M2226="SWITCH TO ALPHA","ENTER SWITCH DATE",M2226="NEW JOINER","ENTER EMPLOYMENT START DATE",M2226="OPT IN","ENTER OPT IN DATE",M2226="NEW JOINER / LEAVER","ENTER START DATE AND DOL",M2226="NEW JOINER / OPT OUT","ENTER START DATE AND DATE OF OPT OUT",M2226="NEW JOINER / PARTNERSHIP","ENTER START DATE AND DATE OF SWITCH TO PARTNERSHIP",M2226="LEAVER FROM CAREER BREAK","ENTER DOL",M2226="LEAVER FROM OPT OUT","ENTER DOL",M2226="LEAVER FROM PARTNERSHIP","ENTER DOL",M2226="RETURN FROM CAREER BREAK","ENTER RETURN BACK DATE",M2226="INVALID COMBINATION","REVIEW INPUT",M2226="AWAITING INPUT","AWAITING INPUT",M2226="CONTINUOUS OPT OUT","",M2226="CONTINUOUS CAREER BREAK","",M2226="CONTINUOUS PARTNERSHIP","")</f>
        <v>AWAITING INPUT</v>
      </c>
      <c r="S2226" s="11" t="str">
        <f t="shared" si="106"/>
        <v/>
      </c>
    </row>
    <row r="2227" spans="1:19" ht="20.25" x14ac:dyDescent="0.25">
      <c r="A2227" s="46"/>
      <c r="B2227" s="46"/>
      <c r="C2227" s="46"/>
      <c r="D2227" s="46"/>
      <c r="E2227" s="46"/>
      <c r="F2227" s="46"/>
      <c r="G2227" s="46"/>
      <c r="H2227" s="46"/>
      <c r="J2227" s="16"/>
      <c r="K2227" s="16"/>
      <c r="L2227" s="16"/>
      <c r="M2227" s="11" t="str">
        <f t="shared" si="108"/>
        <v>AWAITING INPUT</v>
      </c>
      <c r="O2227" s="15"/>
      <c r="P2227" s="13" t="str">
        <f t="shared" si="107"/>
        <v>←</v>
      </c>
      <c r="Q2227" s="7" t="str" cm="1">
        <f t="array" ref="Q2227">_xlfn.IFS(M2227="ACTIVE","",M2227="LEAVER","ENTER DOL",M2227="LEAVER @ 31/03","ENTER DOL",M2227="OPT OUT","ENTER OPT OUT DATE",M2227="CAREER BREAK","ENTER START DATE OF CAREER BREAK",M2227="DEATH IN SERVICE","ENTER DATE OF DEATH",M2227="SWITCH TO PARTNERSHIP","ENTER SWITCH DATE",M2227="SWITCH TO ALPHA","ENTER SWITCH DATE",M2227="NEW JOINER","ENTER EMPLOYMENT START DATE",M2227="OPT IN","ENTER OPT IN DATE",M2227="NEW JOINER / LEAVER","ENTER START DATE AND DOL",M2227="NEW JOINER / OPT OUT","ENTER START DATE AND DATE OF OPT OUT",M2227="NEW JOINER / PARTNERSHIP","ENTER START DATE AND DATE OF SWITCH TO PARTNERSHIP",M2227="LEAVER FROM CAREER BREAK","ENTER DOL",M2227="LEAVER FROM OPT OUT","ENTER DOL",M2227="LEAVER FROM PARTNERSHIP","ENTER DOL",M2227="RETURN FROM CAREER BREAK","ENTER RETURN BACK DATE",M2227="INVALID COMBINATION","REVIEW INPUT",M2227="AWAITING INPUT","AWAITING INPUT",M2227="CONTINUOUS OPT OUT","",M2227="CONTINUOUS CAREER BREAK","",M2227="CONTINUOUS PARTNERSHIP","")</f>
        <v>AWAITING INPUT</v>
      </c>
      <c r="S2227" s="11" t="str">
        <f t="shared" si="106"/>
        <v/>
      </c>
    </row>
    <row r="2228" spans="1:19" ht="20.25" x14ac:dyDescent="0.25">
      <c r="A2228" s="46"/>
      <c r="B2228" s="46"/>
      <c r="C2228" s="46"/>
      <c r="D2228" s="46"/>
      <c r="E2228" s="46"/>
      <c r="F2228" s="46"/>
      <c r="G2228" s="46"/>
      <c r="H2228" s="46"/>
      <c r="J2228" s="16"/>
      <c r="K2228" s="16"/>
      <c r="L2228" s="16"/>
      <c r="M2228" s="11" t="str">
        <f t="shared" si="108"/>
        <v>AWAITING INPUT</v>
      </c>
      <c r="O2228" s="15"/>
      <c r="P2228" s="13" t="str">
        <f t="shared" si="107"/>
        <v>←</v>
      </c>
      <c r="Q2228" s="7" t="str" cm="1">
        <f t="array" ref="Q2228">_xlfn.IFS(M2228="ACTIVE","",M2228="LEAVER","ENTER DOL",M2228="LEAVER @ 31/03","ENTER DOL",M2228="OPT OUT","ENTER OPT OUT DATE",M2228="CAREER BREAK","ENTER START DATE OF CAREER BREAK",M2228="DEATH IN SERVICE","ENTER DATE OF DEATH",M2228="SWITCH TO PARTNERSHIP","ENTER SWITCH DATE",M2228="SWITCH TO ALPHA","ENTER SWITCH DATE",M2228="NEW JOINER","ENTER EMPLOYMENT START DATE",M2228="OPT IN","ENTER OPT IN DATE",M2228="NEW JOINER / LEAVER","ENTER START DATE AND DOL",M2228="NEW JOINER / OPT OUT","ENTER START DATE AND DATE OF OPT OUT",M2228="NEW JOINER / PARTNERSHIP","ENTER START DATE AND DATE OF SWITCH TO PARTNERSHIP",M2228="LEAVER FROM CAREER BREAK","ENTER DOL",M2228="LEAVER FROM OPT OUT","ENTER DOL",M2228="LEAVER FROM PARTNERSHIP","ENTER DOL",M2228="RETURN FROM CAREER BREAK","ENTER RETURN BACK DATE",M2228="INVALID COMBINATION","REVIEW INPUT",M2228="AWAITING INPUT","AWAITING INPUT",M2228="CONTINUOUS OPT OUT","",M2228="CONTINUOUS CAREER BREAK","",M2228="CONTINUOUS PARTNERSHIP","")</f>
        <v>AWAITING INPUT</v>
      </c>
      <c r="S2228" s="11" t="str">
        <f t="shared" si="106"/>
        <v/>
      </c>
    </row>
    <row r="2229" spans="1:19" ht="20.25" x14ac:dyDescent="0.25">
      <c r="A2229" s="46"/>
      <c r="B2229" s="46"/>
      <c r="C2229" s="46"/>
      <c r="D2229" s="46"/>
      <c r="E2229" s="46"/>
      <c r="F2229" s="46"/>
      <c r="G2229" s="46"/>
      <c r="H2229" s="46"/>
      <c r="J2229" s="16"/>
      <c r="K2229" s="16"/>
      <c r="L2229" s="16"/>
      <c r="M2229" s="11" t="str">
        <f t="shared" si="108"/>
        <v>AWAITING INPUT</v>
      </c>
      <c r="O2229" s="15"/>
      <c r="P2229" s="13" t="str">
        <f t="shared" si="107"/>
        <v>←</v>
      </c>
      <c r="Q2229" s="7" t="str" cm="1">
        <f t="array" ref="Q2229">_xlfn.IFS(M2229="ACTIVE","",M2229="LEAVER","ENTER DOL",M2229="LEAVER @ 31/03","ENTER DOL",M2229="OPT OUT","ENTER OPT OUT DATE",M2229="CAREER BREAK","ENTER START DATE OF CAREER BREAK",M2229="DEATH IN SERVICE","ENTER DATE OF DEATH",M2229="SWITCH TO PARTNERSHIP","ENTER SWITCH DATE",M2229="SWITCH TO ALPHA","ENTER SWITCH DATE",M2229="NEW JOINER","ENTER EMPLOYMENT START DATE",M2229="OPT IN","ENTER OPT IN DATE",M2229="NEW JOINER / LEAVER","ENTER START DATE AND DOL",M2229="NEW JOINER / OPT OUT","ENTER START DATE AND DATE OF OPT OUT",M2229="NEW JOINER / PARTNERSHIP","ENTER START DATE AND DATE OF SWITCH TO PARTNERSHIP",M2229="LEAVER FROM CAREER BREAK","ENTER DOL",M2229="LEAVER FROM OPT OUT","ENTER DOL",M2229="LEAVER FROM PARTNERSHIP","ENTER DOL",M2229="RETURN FROM CAREER BREAK","ENTER RETURN BACK DATE",M2229="INVALID COMBINATION","REVIEW INPUT",M2229="AWAITING INPUT","AWAITING INPUT",M2229="CONTINUOUS OPT OUT","",M2229="CONTINUOUS CAREER BREAK","",M2229="CONTINUOUS PARTNERSHIP","")</f>
        <v>AWAITING INPUT</v>
      </c>
      <c r="S2229" s="11" t="str">
        <f t="shared" si="106"/>
        <v/>
      </c>
    </row>
    <row r="2230" spans="1:19" ht="20.25" x14ac:dyDescent="0.25">
      <c r="A2230" s="46"/>
      <c r="B2230" s="46"/>
      <c r="C2230" s="46"/>
      <c r="D2230" s="46"/>
      <c r="E2230" s="46"/>
      <c r="F2230" s="46"/>
      <c r="G2230" s="46"/>
      <c r="H2230" s="46"/>
      <c r="J2230" s="16"/>
      <c r="K2230" s="16"/>
      <c r="L2230" s="16"/>
      <c r="M2230" s="11" t="str">
        <f t="shared" si="108"/>
        <v>AWAITING INPUT</v>
      </c>
      <c r="O2230" s="15"/>
      <c r="P2230" s="13" t="str">
        <f t="shared" si="107"/>
        <v>←</v>
      </c>
      <c r="Q2230" s="7" t="str" cm="1">
        <f t="array" ref="Q2230">_xlfn.IFS(M2230="ACTIVE","",M2230="LEAVER","ENTER DOL",M2230="LEAVER @ 31/03","ENTER DOL",M2230="OPT OUT","ENTER OPT OUT DATE",M2230="CAREER BREAK","ENTER START DATE OF CAREER BREAK",M2230="DEATH IN SERVICE","ENTER DATE OF DEATH",M2230="SWITCH TO PARTNERSHIP","ENTER SWITCH DATE",M2230="SWITCH TO ALPHA","ENTER SWITCH DATE",M2230="NEW JOINER","ENTER EMPLOYMENT START DATE",M2230="OPT IN","ENTER OPT IN DATE",M2230="NEW JOINER / LEAVER","ENTER START DATE AND DOL",M2230="NEW JOINER / OPT OUT","ENTER START DATE AND DATE OF OPT OUT",M2230="NEW JOINER / PARTNERSHIP","ENTER START DATE AND DATE OF SWITCH TO PARTNERSHIP",M2230="LEAVER FROM CAREER BREAK","ENTER DOL",M2230="LEAVER FROM OPT OUT","ENTER DOL",M2230="LEAVER FROM PARTNERSHIP","ENTER DOL",M2230="RETURN FROM CAREER BREAK","ENTER RETURN BACK DATE",M2230="INVALID COMBINATION","REVIEW INPUT",M2230="AWAITING INPUT","AWAITING INPUT",M2230="CONTINUOUS OPT OUT","",M2230="CONTINUOUS CAREER BREAK","",M2230="CONTINUOUS PARTNERSHIP","")</f>
        <v>AWAITING INPUT</v>
      </c>
      <c r="S2230" s="11" t="str">
        <f t="shared" si="106"/>
        <v/>
      </c>
    </row>
    <row r="2231" spans="1:19" ht="20.25" x14ac:dyDescent="0.25">
      <c r="A2231" s="46"/>
      <c r="B2231" s="46"/>
      <c r="C2231" s="46"/>
      <c r="D2231" s="46"/>
      <c r="E2231" s="46"/>
      <c r="F2231" s="46"/>
      <c r="G2231" s="46"/>
      <c r="H2231" s="46"/>
      <c r="J2231" s="16"/>
      <c r="K2231" s="16"/>
      <c r="L2231" s="16"/>
      <c r="M2231" s="11" t="str">
        <f t="shared" si="108"/>
        <v>AWAITING INPUT</v>
      </c>
      <c r="O2231" s="15"/>
      <c r="P2231" s="13" t="str">
        <f t="shared" si="107"/>
        <v>←</v>
      </c>
      <c r="Q2231" s="7" t="str" cm="1">
        <f t="array" ref="Q2231">_xlfn.IFS(M2231="ACTIVE","",M2231="LEAVER","ENTER DOL",M2231="LEAVER @ 31/03","ENTER DOL",M2231="OPT OUT","ENTER OPT OUT DATE",M2231="CAREER BREAK","ENTER START DATE OF CAREER BREAK",M2231="DEATH IN SERVICE","ENTER DATE OF DEATH",M2231="SWITCH TO PARTNERSHIP","ENTER SWITCH DATE",M2231="SWITCH TO ALPHA","ENTER SWITCH DATE",M2231="NEW JOINER","ENTER EMPLOYMENT START DATE",M2231="OPT IN","ENTER OPT IN DATE",M2231="NEW JOINER / LEAVER","ENTER START DATE AND DOL",M2231="NEW JOINER / OPT OUT","ENTER START DATE AND DATE OF OPT OUT",M2231="NEW JOINER / PARTNERSHIP","ENTER START DATE AND DATE OF SWITCH TO PARTNERSHIP",M2231="LEAVER FROM CAREER BREAK","ENTER DOL",M2231="LEAVER FROM OPT OUT","ENTER DOL",M2231="LEAVER FROM PARTNERSHIP","ENTER DOL",M2231="RETURN FROM CAREER BREAK","ENTER RETURN BACK DATE",M2231="INVALID COMBINATION","REVIEW INPUT",M2231="AWAITING INPUT","AWAITING INPUT",M2231="CONTINUOUS OPT OUT","",M2231="CONTINUOUS CAREER BREAK","",M2231="CONTINUOUS PARTNERSHIP","")</f>
        <v>AWAITING INPUT</v>
      </c>
      <c r="S2231" s="11" t="str">
        <f t="shared" si="106"/>
        <v/>
      </c>
    </row>
    <row r="2232" spans="1:19" ht="20.25" x14ac:dyDescent="0.25">
      <c r="A2232" s="46"/>
      <c r="B2232" s="46"/>
      <c r="C2232" s="46"/>
      <c r="D2232" s="46"/>
      <c r="E2232" s="46"/>
      <c r="F2232" s="46"/>
      <c r="G2232" s="46"/>
      <c r="H2232" s="46"/>
      <c r="J2232" s="16"/>
      <c r="K2232" s="16"/>
      <c r="L2232" s="16"/>
      <c r="M2232" s="11" t="str">
        <f t="shared" si="108"/>
        <v>AWAITING INPUT</v>
      </c>
      <c r="O2232" s="15"/>
      <c r="P2232" s="13" t="str">
        <f t="shared" si="107"/>
        <v>←</v>
      </c>
      <c r="Q2232" s="7" t="str" cm="1">
        <f t="array" ref="Q2232">_xlfn.IFS(M2232="ACTIVE","",M2232="LEAVER","ENTER DOL",M2232="LEAVER @ 31/03","ENTER DOL",M2232="OPT OUT","ENTER OPT OUT DATE",M2232="CAREER BREAK","ENTER START DATE OF CAREER BREAK",M2232="DEATH IN SERVICE","ENTER DATE OF DEATH",M2232="SWITCH TO PARTNERSHIP","ENTER SWITCH DATE",M2232="SWITCH TO ALPHA","ENTER SWITCH DATE",M2232="NEW JOINER","ENTER EMPLOYMENT START DATE",M2232="OPT IN","ENTER OPT IN DATE",M2232="NEW JOINER / LEAVER","ENTER START DATE AND DOL",M2232="NEW JOINER / OPT OUT","ENTER START DATE AND DATE OF OPT OUT",M2232="NEW JOINER / PARTNERSHIP","ENTER START DATE AND DATE OF SWITCH TO PARTNERSHIP",M2232="LEAVER FROM CAREER BREAK","ENTER DOL",M2232="LEAVER FROM OPT OUT","ENTER DOL",M2232="LEAVER FROM PARTNERSHIP","ENTER DOL",M2232="RETURN FROM CAREER BREAK","ENTER RETURN BACK DATE",M2232="INVALID COMBINATION","REVIEW INPUT",M2232="AWAITING INPUT","AWAITING INPUT",M2232="CONTINUOUS OPT OUT","",M2232="CONTINUOUS CAREER BREAK","",M2232="CONTINUOUS PARTNERSHIP","")</f>
        <v>AWAITING INPUT</v>
      </c>
      <c r="S2232" s="11" t="str">
        <f t="shared" si="106"/>
        <v/>
      </c>
    </row>
    <row r="2233" spans="1:19" ht="20.25" x14ac:dyDescent="0.25">
      <c r="A2233" s="46"/>
      <c r="B2233" s="46"/>
      <c r="C2233" s="46"/>
      <c r="D2233" s="46"/>
      <c r="E2233" s="46"/>
      <c r="F2233" s="46"/>
      <c r="G2233" s="46"/>
      <c r="H2233" s="46"/>
      <c r="J2233" s="16"/>
      <c r="K2233" s="16"/>
      <c r="L2233" s="16"/>
      <c r="M2233" s="11" t="str">
        <f t="shared" si="108"/>
        <v>AWAITING INPUT</v>
      </c>
      <c r="O2233" s="15"/>
      <c r="P2233" s="13" t="str">
        <f t="shared" si="107"/>
        <v>←</v>
      </c>
      <c r="Q2233" s="7" t="str" cm="1">
        <f t="array" ref="Q2233">_xlfn.IFS(M2233="ACTIVE","",M2233="LEAVER","ENTER DOL",M2233="LEAVER @ 31/03","ENTER DOL",M2233="OPT OUT","ENTER OPT OUT DATE",M2233="CAREER BREAK","ENTER START DATE OF CAREER BREAK",M2233="DEATH IN SERVICE","ENTER DATE OF DEATH",M2233="SWITCH TO PARTNERSHIP","ENTER SWITCH DATE",M2233="SWITCH TO ALPHA","ENTER SWITCH DATE",M2233="NEW JOINER","ENTER EMPLOYMENT START DATE",M2233="OPT IN","ENTER OPT IN DATE",M2233="NEW JOINER / LEAVER","ENTER START DATE AND DOL",M2233="NEW JOINER / OPT OUT","ENTER START DATE AND DATE OF OPT OUT",M2233="NEW JOINER / PARTNERSHIP","ENTER START DATE AND DATE OF SWITCH TO PARTNERSHIP",M2233="LEAVER FROM CAREER BREAK","ENTER DOL",M2233="LEAVER FROM OPT OUT","ENTER DOL",M2233="LEAVER FROM PARTNERSHIP","ENTER DOL",M2233="RETURN FROM CAREER BREAK","ENTER RETURN BACK DATE",M2233="INVALID COMBINATION","REVIEW INPUT",M2233="AWAITING INPUT","AWAITING INPUT",M2233="CONTINUOUS OPT OUT","",M2233="CONTINUOUS CAREER BREAK","",M2233="CONTINUOUS PARTNERSHIP","")</f>
        <v>AWAITING INPUT</v>
      </c>
      <c r="S2233" s="11" t="str">
        <f t="shared" si="106"/>
        <v/>
      </c>
    </row>
    <row r="2234" spans="1:19" ht="20.25" x14ac:dyDescent="0.25">
      <c r="A2234" s="46"/>
      <c r="B2234" s="46"/>
      <c r="C2234" s="46"/>
      <c r="D2234" s="46"/>
      <c r="E2234" s="46"/>
      <c r="F2234" s="46"/>
      <c r="G2234" s="46"/>
      <c r="H2234" s="46"/>
      <c r="J2234" s="16"/>
      <c r="K2234" s="16"/>
      <c r="L2234" s="16"/>
      <c r="M2234" s="11" t="str">
        <f t="shared" si="108"/>
        <v>AWAITING INPUT</v>
      </c>
      <c r="O2234" s="15"/>
      <c r="P2234" s="13" t="str">
        <f t="shared" si="107"/>
        <v>←</v>
      </c>
      <c r="Q2234" s="7" t="str" cm="1">
        <f t="array" ref="Q2234">_xlfn.IFS(M2234="ACTIVE","",M2234="LEAVER","ENTER DOL",M2234="LEAVER @ 31/03","ENTER DOL",M2234="OPT OUT","ENTER OPT OUT DATE",M2234="CAREER BREAK","ENTER START DATE OF CAREER BREAK",M2234="DEATH IN SERVICE","ENTER DATE OF DEATH",M2234="SWITCH TO PARTNERSHIP","ENTER SWITCH DATE",M2234="SWITCH TO ALPHA","ENTER SWITCH DATE",M2234="NEW JOINER","ENTER EMPLOYMENT START DATE",M2234="OPT IN","ENTER OPT IN DATE",M2234="NEW JOINER / LEAVER","ENTER START DATE AND DOL",M2234="NEW JOINER / OPT OUT","ENTER START DATE AND DATE OF OPT OUT",M2234="NEW JOINER / PARTNERSHIP","ENTER START DATE AND DATE OF SWITCH TO PARTNERSHIP",M2234="LEAVER FROM CAREER BREAK","ENTER DOL",M2234="LEAVER FROM OPT OUT","ENTER DOL",M2234="LEAVER FROM PARTNERSHIP","ENTER DOL",M2234="RETURN FROM CAREER BREAK","ENTER RETURN BACK DATE",M2234="INVALID COMBINATION","REVIEW INPUT",M2234="AWAITING INPUT","AWAITING INPUT",M2234="CONTINUOUS OPT OUT","",M2234="CONTINUOUS CAREER BREAK","",M2234="CONTINUOUS PARTNERSHIP","")</f>
        <v>AWAITING INPUT</v>
      </c>
      <c r="S2234" s="11" t="str">
        <f t="shared" si="106"/>
        <v/>
      </c>
    </row>
    <row r="2235" spans="1:19" ht="20.25" x14ac:dyDescent="0.25">
      <c r="A2235" s="46"/>
      <c r="B2235" s="46"/>
      <c r="C2235" s="46"/>
      <c r="D2235" s="46"/>
      <c r="E2235" s="46"/>
      <c r="F2235" s="46"/>
      <c r="G2235" s="46"/>
      <c r="H2235" s="46"/>
      <c r="J2235" s="16"/>
      <c r="K2235" s="16"/>
      <c r="L2235" s="16"/>
      <c r="M2235" s="11" t="str">
        <f t="shared" si="108"/>
        <v>AWAITING INPUT</v>
      </c>
      <c r="O2235" s="15"/>
      <c r="P2235" s="13" t="str">
        <f t="shared" si="107"/>
        <v>←</v>
      </c>
      <c r="Q2235" s="7" t="str" cm="1">
        <f t="array" ref="Q2235">_xlfn.IFS(M2235="ACTIVE","",M2235="LEAVER","ENTER DOL",M2235="LEAVER @ 31/03","ENTER DOL",M2235="OPT OUT","ENTER OPT OUT DATE",M2235="CAREER BREAK","ENTER START DATE OF CAREER BREAK",M2235="DEATH IN SERVICE","ENTER DATE OF DEATH",M2235="SWITCH TO PARTNERSHIP","ENTER SWITCH DATE",M2235="SWITCH TO ALPHA","ENTER SWITCH DATE",M2235="NEW JOINER","ENTER EMPLOYMENT START DATE",M2235="OPT IN","ENTER OPT IN DATE",M2235="NEW JOINER / LEAVER","ENTER START DATE AND DOL",M2235="NEW JOINER / OPT OUT","ENTER START DATE AND DATE OF OPT OUT",M2235="NEW JOINER / PARTNERSHIP","ENTER START DATE AND DATE OF SWITCH TO PARTNERSHIP",M2235="LEAVER FROM CAREER BREAK","ENTER DOL",M2235="LEAVER FROM OPT OUT","ENTER DOL",M2235="LEAVER FROM PARTNERSHIP","ENTER DOL",M2235="RETURN FROM CAREER BREAK","ENTER RETURN BACK DATE",M2235="INVALID COMBINATION","REVIEW INPUT",M2235="AWAITING INPUT","AWAITING INPUT",M2235="CONTINUOUS OPT OUT","",M2235="CONTINUOUS CAREER BREAK","",M2235="CONTINUOUS PARTNERSHIP","")</f>
        <v>AWAITING INPUT</v>
      </c>
      <c r="S2235" s="11" t="str">
        <f t="shared" si="106"/>
        <v/>
      </c>
    </row>
    <row r="2236" spans="1:19" ht="20.25" x14ac:dyDescent="0.25">
      <c r="A2236" s="46"/>
      <c r="B2236" s="46"/>
      <c r="C2236" s="46"/>
      <c r="D2236" s="46"/>
      <c r="E2236" s="46"/>
      <c r="F2236" s="46"/>
      <c r="G2236" s="46"/>
      <c r="H2236" s="46"/>
      <c r="J2236" s="16"/>
      <c r="K2236" s="16"/>
      <c r="L2236" s="16"/>
      <c r="M2236" s="11" t="str">
        <f t="shared" si="108"/>
        <v>AWAITING INPUT</v>
      </c>
      <c r="O2236" s="15"/>
      <c r="P2236" s="13" t="str">
        <f t="shared" si="107"/>
        <v>←</v>
      </c>
      <c r="Q2236" s="7" t="str" cm="1">
        <f t="array" ref="Q2236">_xlfn.IFS(M2236="ACTIVE","",M2236="LEAVER","ENTER DOL",M2236="LEAVER @ 31/03","ENTER DOL",M2236="OPT OUT","ENTER OPT OUT DATE",M2236="CAREER BREAK","ENTER START DATE OF CAREER BREAK",M2236="DEATH IN SERVICE","ENTER DATE OF DEATH",M2236="SWITCH TO PARTNERSHIP","ENTER SWITCH DATE",M2236="SWITCH TO ALPHA","ENTER SWITCH DATE",M2236="NEW JOINER","ENTER EMPLOYMENT START DATE",M2236="OPT IN","ENTER OPT IN DATE",M2236="NEW JOINER / LEAVER","ENTER START DATE AND DOL",M2236="NEW JOINER / OPT OUT","ENTER START DATE AND DATE OF OPT OUT",M2236="NEW JOINER / PARTNERSHIP","ENTER START DATE AND DATE OF SWITCH TO PARTNERSHIP",M2236="LEAVER FROM CAREER BREAK","ENTER DOL",M2236="LEAVER FROM OPT OUT","ENTER DOL",M2236="LEAVER FROM PARTNERSHIP","ENTER DOL",M2236="RETURN FROM CAREER BREAK","ENTER RETURN BACK DATE",M2236="INVALID COMBINATION","REVIEW INPUT",M2236="AWAITING INPUT","AWAITING INPUT",M2236="CONTINUOUS OPT OUT","",M2236="CONTINUOUS CAREER BREAK","",M2236="CONTINUOUS PARTNERSHIP","")</f>
        <v>AWAITING INPUT</v>
      </c>
      <c r="S2236" s="11" t="str">
        <f t="shared" si="106"/>
        <v/>
      </c>
    </row>
    <row r="2237" spans="1:19" ht="20.25" x14ac:dyDescent="0.25">
      <c r="A2237" s="46"/>
      <c r="B2237" s="46"/>
      <c r="C2237" s="46"/>
      <c r="D2237" s="46"/>
      <c r="E2237" s="46"/>
      <c r="F2237" s="46"/>
      <c r="G2237" s="46"/>
      <c r="H2237" s="46"/>
      <c r="J2237" s="16"/>
      <c r="K2237" s="16"/>
      <c r="L2237" s="16"/>
      <c r="M2237" s="11" t="str">
        <f t="shared" si="108"/>
        <v>AWAITING INPUT</v>
      </c>
      <c r="O2237" s="15"/>
      <c r="P2237" s="13" t="str">
        <f t="shared" si="107"/>
        <v>←</v>
      </c>
      <c r="Q2237" s="7" t="str" cm="1">
        <f t="array" ref="Q2237">_xlfn.IFS(M2237="ACTIVE","",M2237="LEAVER","ENTER DOL",M2237="LEAVER @ 31/03","ENTER DOL",M2237="OPT OUT","ENTER OPT OUT DATE",M2237="CAREER BREAK","ENTER START DATE OF CAREER BREAK",M2237="DEATH IN SERVICE","ENTER DATE OF DEATH",M2237="SWITCH TO PARTNERSHIP","ENTER SWITCH DATE",M2237="SWITCH TO ALPHA","ENTER SWITCH DATE",M2237="NEW JOINER","ENTER EMPLOYMENT START DATE",M2237="OPT IN","ENTER OPT IN DATE",M2237="NEW JOINER / LEAVER","ENTER START DATE AND DOL",M2237="NEW JOINER / OPT OUT","ENTER START DATE AND DATE OF OPT OUT",M2237="NEW JOINER / PARTNERSHIP","ENTER START DATE AND DATE OF SWITCH TO PARTNERSHIP",M2237="LEAVER FROM CAREER BREAK","ENTER DOL",M2237="LEAVER FROM OPT OUT","ENTER DOL",M2237="LEAVER FROM PARTNERSHIP","ENTER DOL",M2237="RETURN FROM CAREER BREAK","ENTER RETURN BACK DATE",M2237="INVALID COMBINATION","REVIEW INPUT",M2237="AWAITING INPUT","AWAITING INPUT",M2237="CONTINUOUS OPT OUT","",M2237="CONTINUOUS CAREER BREAK","",M2237="CONTINUOUS PARTNERSHIP","")</f>
        <v>AWAITING INPUT</v>
      </c>
      <c r="S2237" s="11" t="str">
        <f t="shared" si="106"/>
        <v/>
      </c>
    </row>
    <row r="2238" spans="1:19" ht="20.25" x14ac:dyDescent="0.25">
      <c r="A2238" s="46"/>
      <c r="B2238" s="46"/>
      <c r="C2238" s="46"/>
      <c r="D2238" s="46"/>
      <c r="E2238" s="46"/>
      <c r="F2238" s="46"/>
      <c r="G2238" s="46"/>
      <c r="H2238" s="46"/>
      <c r="J2238" s="16"/>
      <c r="K2238" s="16"/>
      <c r="L2238" s="16"/>
      <c r="M2238" s="11" t="str">
        <f t="shared" si="108"/>
        <v>AWAITING INPUT</v>
      </c>
      <c r="O2238" s="15"/>
      <c r="P2238" s="13" t="str">
        <f t="shared" si="107"/>
        <v>←</v>
      </c>
      <c r="Q2238" s="7" t="str" cm="1">
        <f t="array" ref="Q2238">_xlfn.IFS(M2238="ACTIVE","",M2238="LEAVER","ENTER DOL",M2238="LEAVER @ 31/03","ENTER DOL",M2238="OPT OUT","ENTER OPT OUT DATE",M2238="CAREER BREAK","ENTER START DATE OF CAREER BREAK",M2238="DEATH IN SERVICE","ENTER DATE OF DEATH",M2238="SWITCH TO PARTNERSHIP","ENTER SWITCH DATE",M2238="SWITCH TO ALPHA","ENTER SWITCH DATE",M2238="NEW JOINER","ENTER EMPLOYMENT START DATE",M2238="OPT IN","ENTER OPT IN DATE",M2238="NEW JOINER / LEAVER","ENTER START DATE AND DOL",M2238="NEW JOINER / OPT OUT","ENTER START DATE AND DATE OF OPT OUT",M2238="NEW JOINER / PARTNERSHIP","ENTER START DATE AND DATE OF SWITCH TO PARTNERSHIP",M2238="LEAVER FROM CAREER BREAK","ENTER DOL",M2238="LEAVER FROM OPT OUT","ENTER DOL",M2238="LEAVER FROM PARTNERSHIP","ENTER DOL",M2238="RETURN FROM CAREER BREAK","ENTER RETURN BACK DATE",M2238="INVALID COMBINATION","REVIEW INPUT",M2238="AWAITING INPUT","AWAITING INPUT",M2238="CONTINUOUS OPT OUT","",M2238="CONTINUOUS CAREER BREAK","",M2238="CONTINUOUS PARTNERSHIP","")</f>
        <v>AWAITING INPUT</v>
      </c>
      <c r="S2238" s="11" t="str">
        <f t="shared" si="106"/>
        <v/>
      </c>
    </row>
    <row r="2239" spans="1:19" ht="20.25" x14ac:dyDescent="0.25">
      <c r="A2239" s="46"/>
      <c r="B2239" s="46"/>
      <c r="C2239" s="46"/>
      <c r="D2239" s="46"/>
      <c r="E2239" s="46"/>
      <c r="F2239" s="46"/>
      <c r="G2239" s="46"/>
      <c r="H2239" s="46"/>
      <c r="J2239" s="16"/>
      <c r="K2239" s="16"/>
      <c r="L2239" s="16"/>
      <c r="M2239" s="11" t="str">
        <f t="shared" si="108"/>
        <v>AWAITING INPUT</v>
      </c>
      <c r="O2239" s="15"/>
      <c r="P2239" s="13" t="str">
        <f t="shared" si="107"/>
        <v>←</v>
      </c>
      <c r="Q2239" s="7" t="str" cm="1">
        <f t="array" ref="Q2239">_xlfn.IFS(M2239="ACTIVE","",M2239="LEAVER","ENTER DOL",M2239="LEAVER @ 31/03","ENTER DOL",M2239="OPT OUT","ENTER OPT OUT DATE",M2239="CAREER BREAK","ENTER START DATE OF CAREER BREAK",M2239="DEATH IN SERVICE","ENTER DATE OF DEATH",M2239="SWITCH TO PARTNERSHIP","ENTER SWITCH DATE",M2239="SWITCH TO ALPHA","ENTER SWITCH DATE",M2239="NEW JOINER","ENTER EMPLOYMENT START DATE",M2239="OPT IN","ENTER OPT IN DATE",M2239="NEW JOINER / LEAVER","ENTER START DATE AND DOL",M2239="NEW JOINER / OPT OUT","ENTER START DATE AND DATE OF OPT OUT",M2239="NEW JOINER / PARTNERSHIP","ENTER START DATE AND DATE OF SWITCH TO PARTNERSHIP",M2239="LEAVER FROM CAREER BREAK","ENTER DOL",M2239="LEAVER FROM OPT OUT","ENTER DOL",M2239="LEAVER FROM PARTNERSHIP","ENTER DOL",M2239="RETURN FROM CAREER BREAK","ENTER RETURN BACK DATE",M2239="INVALID COMBINATION","REVIEW INPUT",M2239="AWAITING INPUT","AWAITING INPUT",M2239="CONTINUOUS OPT OUT","",M2239="CONTINUOUS CAREER BREAK","",M2239="CONTINUOUS PARTNERSHIP","")</f>
        <v>AWAITING INPUT</v>
      </c>
      <c r="S2239" s="11" t="str">
        <f t="shared" si="106"/>
        <v/>
      </c>
    </row>
    <row r="2240" spans="1:19" ht="20.25" x14ac:dyDescent="0.25">
      <c r="A2240" s="46"/>
      <c r="B2240" s="46"/>
      <c r="C2240" s="46"/>
      <c r="D2240" s="46"/>
      <c r="E2240" s="46"/>
      <c r="F2240" s="46"/>
      <c r="G2240" s="46"/>
      <c r="H2240" s="46"/>
      <c r="J2240" s="16"/>
      <c r="K2240" s="16"/>
      <c r="L2240" s="16"/>
      <c r="M2240" s="11" t="str">
        <f t="shared" si="108"/>
        <v>AWAITING INPUT</v>
      </c>
      <c r="O2240" s="15"/>
      <c r="P2240" s="13" t="str">
        <f t="shared" si="107"/>
        <v>←</v>
      </c>
      <c r="Q2240" s="7" t="str" cm="1">
        <f t="array" ref="Q2240">_xlfn.IFS(M2240="ACTIVE","",M2240="LEAVER","ENTER DOL",M2240="LEAVER @ 31/03","ENTER DOL",M2240="OPT OUT","ENTER OPT OUT DATE",M2240="CAREER BREAK","ENTER START DATE OF CAREER BREAK",M2240="DEATH IN SERVICE","ENTER DATE OF DEATH",M2240="SWITCH TO PARTNERSHIP","ENTER SWITCH DATE",M2240="SWITCH TO ALPHA","ENTER SWITCH DATE",M2240="NEW JOINER","ENTER EMPLOYMENT START DATE",M2240="OPT IN","ENTER OPT IN DATE",M2240="NEW JOINER / LEAVER","ENTER START DATE AND DOL",M2240="NEW JOINER / OPT OUT","ENTER START DATE AND DATE OF OPT OUT",M2240="NEW JOINER / PARTNERSHIP","ENTER START DATE AND DATE OF SWITCH TO PARTNERSHIP",M2240="LEAVER FROM CAREER BREAK","ENTER DOL",M2240="LEAVER FROM OPT OUT","ENTER DOL",M2240="LEAVER FROM PARTNERSHIP","ENTER DOL",M2240="RETURN FROM CAREER BREAK","ENTER RETURN BACK DATE",M2240="INVALID COMBINATION","REVIEW INPUT",M2240="AWAITING INPUT","AWAITING INPUT",M2240="CONTINUOUS OPT OUT","",M2240="CONTINUOUS CAREER BREAK","",M2240="CONTINUOUS PARTNERSHIP","")</f>
        <v>AWAITING INPUT</v>
      </c>
      <c r="S2240" s="11" t="str">
        <f t="shared" si="106"/>
        <v/>
      </c>
    </row>
    <row r="2241" spans="1:19" ht="20.25" x14ac:dyDescent="0.25">
      <c r="A2241" s="46"/>
      <c r="B2241" s="46"/>
      <c r="C2241" s="46"/>
      <c r="D2241" s="46"/>
      <c r="E2241" s="46"/>
      <c r="F2241" s="46"/>
      <c r="G2241" s="46"/>
      <c r="H2241" s="46"/>
      <c r="J2241" s="16"/>
      <c r="K2241" s="16"/>
      <c r="L2241" s="16"/>
      <c r="M2241" s="11" t="str">
        <f t="shared" si="108"/>
        <v>AWAITING INPUT</v>
      </c>
      <c r="O2241" s="15"/>
      <c r="P2241" s="13" t="str">
        <f t="shared" si="107"/>
        <v>←</v>
      </c>
      <c r="Q2241" s="7" t="str" cm="1">
        <f t="array" ref="Q2241">_xlfn.IFS(M2241="ACTIVE","",M2241="LEAVER","ENTER DOL",M2241="LEAVER @ 31/03","ENTER DOL",M2241="OPT OUT","ENTER OPT OUT DATE",M2241="CAREER BREAK","ENTER START DATE OF CAREER BREAK",M2241="DEATH IN SERVICE","ENTER DATE OF DEATH",M2241="SWITCH TO PARTNERSHIP","ENTER SWITCH DATE",M2241="SWITCH TO ALPHA","ENTER SWITCH DATE",M2241="NEW JOINER","ENTER EMPLOYMENT START DATE",M2241="OPT IN","ENTER OPT IN DATE",M2241="NEW JOINER / LEAVER","ENTER START DATE AND DOL",M2241="NEW JOINER / OPT OUT","ENTER START DATE AND DATE OF OPT OUT",M2241="NEW JOINER / PARTNERSHIP","ENTER START DATE AND DATE OF SWITCH TO PARTNERSHIP",M2241="LEAVER FROM CAREER BREAK","ENTER DOL",M2241="LEAVER FROM OPT OUT","ENTER DOL",M2241="LEAVER FROM PARTNERSHIP","ENTER DOL",M2241="RETURN FROM CAREER BREAK","ENTER RETURN BACK DATE",M2241="INVALID COMBINATION","REVIEW INPUT",M2241="AWAITING INPUT","AWAITING INPUT",M2241="CONTINUOUS OPT OUT","",M2241="CONTINUOUS CAREER BREAK","",M2241="CONTINUOUS PARTNERSHIP","")</f>
        <v>AWAITING INPUT</v>
      </c>
      <c r="S2241" s="11" t="str">
        <f t="shared" si="106"/>
        <v/>
      </c>
    </row>
    <row r="2242" spans="1:19" ht="20.25" x14ac:dyDescent="0.25">
      <c r="A2242" s="46"/>
      <c r="B2242" s="46"/>
      <c r="C2242" s="46"/>
      <c r="D2242" s="46"/>
      <c r="E2242" s="46"/>
      <c r="F2242" s="46"/>
      <c r="G2242" s="46"/>
      <c r="H2242" s="46"/>
      <c r="J2242" s="16"/>
      <c r="K2242" s="16"/>
      <c r="L2242" s="16"/>
      <c r="M2242" s="11" t="str">
        <f t="shared" si="108"/>
        <v>AWAITING INPUT</v>
      </c>
      <c r="O2242" s="15"/>
      <c r="P2242" s="13" t="str">
        <f t="shared" si="107"/>
        <v>←</v>
      </c>
      <c r="Q2242" s="7" t="str" cm="1">
        <f t="array" ref="Q2242">_xlfn.IFS(M2242="ACTIVE","",M2242="LEAVER","ENTER DOL",M2242="LEAVER @ 31/03","ENTER DOL",M2242="OPT OUT","ENTER OPT OUT DATE",M2242="CAREER BREAK","ENTER START DATE OF CAREER BREAK",M2242="DEATH IN SERVICE","ENTER DATE OF DEATH",M2242="SWITCH TO PARTNERSHIP","ENTER SWITCH DATE",M2242="SWITCH TO ALPHA","ENTER SWITCH DATE",M2242="NEW JOINER","ENTER EMPLOYMENT START DATE",M2242="OPT IN","ENTER OPT IN DATE",M2242="NEW JOINER / LEAVER","ENTER START DATE AND DOL",M2242="NEW JOINER / OPT OUT","ENTER START DATE AND DATE OF OPT OUT",M2242="NEW JOINER / PARTNERSHIP","ENTER START DATE AND DATE OF SWITCH TO PARTNERSHIP",M2242="LEAVER FROM CAREER BREAK","ENTER DOL",M2242="LEAVER FROM OPT OUT","ENTER DOL",M2242="LEAVER FROM PARTNERSHIP","ENTER DOL",M2242="RETURN FROM CAREER BREAK","ENTER RETURN BACK DATE",M2242="INVALID COMBINATION","REVIEW INPUT",M2242="AWAITING INPUT","AWAITING INPUT",M2242="CONTINUOUS OPT OUT","",M2242="CONTINUOUS CAREER BREAK","",M2242="CONTINUOUS PARTNERSHIP","")</f>
        <v>AWAITING INPUT</v>
      </c>
      <c r="S2242" s="11" t="str">
        <f t="shared" si="106"/>
        <v/>
      </c>
    </row>
    <row r="2243" spans="1:19" ht="20.25" x14ac:dyDescent="0.25">
      <c r="A2243" s="46"/>
      <c r="B2243" s="46"/>
      <c r="C2243" s="46"/>
      <c r="D2243" s="46"/>
      <c r="E2243" s="46"/>
      <c r="F2243" s="46"/>
      <c r="G2243" s="46"/>
      <c r="H2243" s="46"/>
      <c r="J2243" s="16"/>
      <c r="K2243" s="16"/>
      <c r="L2243" s="16"/>
      <c r="M2243" s="11" t="str">
        <f t="shared" si="108"/>
        <v>AWAITING INPUT</v>
      </c>
      <c r="O2243" s="15"/>
      <c r="P2243" s="13" t="str">
        <f t="shared" si="107"/>
        <v>←</v>
      </c>
      <c r="Q2243" s="7" t="str" cm="1">
        <f t="array" ref="Q2243">_xlfn.IFS(M2243="ACTIVE","",M2243="LEAVER","ENTER DOL",M2243="LEAVER @ 31/03","ENTER DOL",M2243="OPT OUT","ENTER OPT OUT DATE",M2243="CAREER BREAK","ENTER START DATE OF CAREER BREAK",M2243="DEATH IN SERVICE","ENTER DATE OF DEATH",M2243="SWITCH TO PARTNERSHIP","ENTER SWITCH DATE",M2243="SWITCH TO ALPHA","ENTER SWITCH DATE",M2243="NEW JOINER","ENTER EMPLOYMENT START DATE",M2243="OPT IN","ENTER OPT IN DATE",M2243="NEW JOINER / LEAVER","ENTER START DATE AND DOL",M2243="NEW JOINER / OPT OUT","ENTER START DATE AND DATE OF OPT OUT",M2243="NEW JOINER / PARTNERSHIP","ENTER START DATE AND DATE OF SWITCH TO PARTNERSHIP",M2243="LEAVER FROM CAREER BREAK","ENTER DOL",M2243="LEAVER FROM OPT OUT","ENTER DOL",M2243="LEAVER FROM PARTNERSHIP","ENTER DOL",M2243="RETURN FROM CAREER BREAK","ENTER RETURN BACK DATE",M2243="INVALID COMBINATION","REVIEW INPUT",M2243="AWAITING INPUT","AWAITING INPUT",M2243="CONTINUOUS OPT OUT","",M2243="CONTINUOUS CAREER BREAK","",M2243="CONTINUOUS PARTNERSHIP","")</f>
        <v>AWAITING INPUT</v>
      </c>
      <c r="S2243" s="11" t="str">
        <f t="shared" si="106"/>
        <v/>
      </c>
    </row>
    <row r="2244" spans="1:19" ht="20.25" x14ac:dyDescent="0.25">
      <c r="A2244" s="46"/>
      <c r="B2244" s="46"/>
      <c r="C2244" s="46"/>
      <c r="D2244" s="46"/>
      <c r="E2244" s="46"/>
      <c r="F2244" s="46"/>
      <c r="G2244" s="46"/>
      <c r="H2244" s="46"/>
      <c r="J2244" s="16"/>
      <c r="K2244" s="16"/>
      <c r="L2244" s="16"/>
      <c r="M2244" s="11" t="str">
        <f t="shared" si="108"/>
        <v>AWAITING INPUT</v>
      </c>
      <c r="O2244" s="15"/>
      <c r="P2244" s="13" t="str">
        <f t="shared" si="107"/>
        <v>←</v>
      </c>
      <c r="Q2244" s="7" t="str" cm="1">
        <f t="array" ref="Q2244">_xlfn.IFS(M2244="ACTIVE","",M2244="LEAVER","ENTER DOL",M2244="LEAVER @ 31/03","ENTER DOL",M2244="OPT OUT","ENTER OPT OUT DATE",M2244="CAREER BREAK","ENTER START DATE OF CAREER BREAK",M2244="DEATH IN SERVICE","ENTER DATE OF DEATH",M2244="SWITCH TO PARTNERSHIP","ENTER SWITCH DATE",M2244="SWITCH TO ALPHA","ENTER SWITCH DATE",M2244="NEW JOINER","ENTER EMPLOYMENT START DATE",M2244="OPT IN","ENTER OPT IN DATE",M2244="NEW JOINER / LEAVER","ENTER START DATE AND DOL",M2244="NEW JOINER / OPT OUT","ENTER START DATE AND DATE OF OPT OUT",M2244="NEW JOINER / PARTNERSHIP","ENTER START DATE AND DATE OF SWITCH TO PARTNERSHIP",M2244="LEAVER FROM CAREER BREAK","ENTER DOL",M2244="LEAVER FROM OPT OUT","ENTER DOL",M2244="LEAVER FROM PARTNERSHIP","ENTER DOL",M2244="RETURN FROM CAREER BREAK","ENTER RETURN BACK DATE",M2244="INVALID COMBINATION","REVIEW INPUT",M2244="AWAITING INPUT","AWAITING INPUT",M2244="CONTINUOUS OPT OUT","",M2244="CONTINUOUS CAREER BREAK","",M2244="CONTINUOUS PARTNERSHIP","")</f>
        <v>AWAITING INPUT</v>
      </c>
      <c r="S2244" s="11" t="str">
        <f t="shared" si="106"/>
        <v/>
      </c>
    </row>
    <row r="2245" spans="1:19" ht="20.25" x14ac:dyDescent="0.25">
      <c r="A2245" s="46"/>
      <c r="B2245" s="46"/>
      <c r="C2245" s="46"/>
      <c r="D2245" s="46"/>
      <c r="E2245" s="46"/>
      <c r="F2245" s="46"/>
      <c r="G2245" s="46"/>
      <c r="H2245" s="46"/>
      <c r="J2245" s="16"/>
      <c r="K2245" s="16"/>
      <c r="L2245" s="16"/>
      <c r="M2245" s="11" t="str">
        <f t="shared" si="108"/>
        <v>AWAITING INPUT</v>
      </c>
      <c r="O2245" s="15"/>
      <c r="P2245" s="13" t="str">
        <f t="shared" si="107"/>
        <v>←</v>
      </c>
      <c r="Q2245" s="7" t="str" cm="1">
        <f t="array" ref="Q2245">_xlfn.IFS(M2245="ACTIVE","",M2245="LEAVER","ENTER DOL",M2245="LEAVER @ 31/03","ENTER DOL",M2245="OPT OUT","ENTER OPT OUT DATE",M2245="CAREER BREAK","ENTER START DATE OF CAREER BREAK",M2245="DEATH IN SERVICE","ENTER DATE OF DEATH",M2245="SWITCH TO PARTNERSHIP","ENTER SWITCH DATE",M2245="SWITCH TO ALPHA","ENTER SWITCH DATE",M2245="NEW JOINER","ENTER EMPLOYMENT START DATE",M2245="OPT IN","ENTER OPT IN DATE",M2245="NEW JOINER / LEAVER","ENTER START DATE AND DOL",M2245="NEW JOINER / OPT OUT","ENTER START DATE AND DATE OF OPT OUT",M2245="NEW JOINER / PARTNERSHIP","ENTER START DATE AND DATE OF SWITCH TO PARTNERSHIP",M2245="LEAVER FROM CAREER BREAK","ENTER DOL",M2245="LEAVER FROM OPT OUT","ENTER DOL",M2245="LEAVER FROM PARTNERSHIP","ENTER DOL",M2245="RETURN FROM CAREER BREAK","ENTER RETURN BACK DATE",M2245="INVALID COMBINATION","REVIEW INPUT",M2245="AWAITING INPUT","AWAITING INPUT",M2245="CONTINUOUS OPT OUT","",M2245="CONTINUOUS CAREER BREAK","",M2245="CONTINUOUS PARTNERSHIP","")</f>
        <v>AWAITING INPUT</v>
      </c>
      <c r="S2245" s="11" t="str">
        <f t="shared" si="106"/>
        <v/>
      </c>
    </row>
    <row r="2246" spans="1:19" ht="20.25" x14ac:dyDescent="0.25">
      <c r="A2246" s="46"/>
      <c r="B2246" s="46"/>
      <c r="C2246" s="46"/>
      <c r="D2246" s="46"/>
      <c r="E2246" s="46"/>
      <c r="F2246" s="46"/>
      <c r="G2246" s="46"/>
      <c r="H2246" s="46"/>
      <c r="J2246" s="16"/>
      <c r="K2246" s="16"/>
      <c r="L2246" s="16"/>
      <c r="M2246" s="11" t="str">
        <f t="shared" si="108"/>
        <v>AWAITING INPUT</v>
      </c>
      <c r="O2246" s="15"/>
      <c r="P2246" s="13" t="str">
        <f t="shared" si="107"/>
        <v>←</v>
      </c>
      <c r="Q2246" s="7" t="str" cm="1">
        <f t="array" ref="Q2246">_xlfn.IFS(M2246="ACTIVE","",M2246="LEAVER","ENTER DOL",M2246="LEAVER @ 31/03","ENTER DOL",M2246="OPT OUT","ENTER OPT OUT DATE",M2246="CAREER BREAK","ENTER START DATE OF CAREER BREAK",M2246="DEATH IN SERVICE","ENTER DATE OF DEATH",M2246="SWITCH TO PARTNERSHIP","ENTER SWITCH DATE",M2246="SWITCH TO ALPHA","ENTER SWITCH DATE",M2246="NEW JOINER","ENTER EMPLOYMENT START DATE",M2246="OPT IN","ENTER OPT IN DATE",M2246="NEW JOINER / LEAVER","ENTER START DATE AND DOL",M2246="NEW JOINER / OPT OUT","ENTER START DATE AND DATE OF OPT OUT",M2246="NEW JOINER / PARTNERSHIP","ENTER START DATE AND DATE OF SWITCH TO PARTNERSHIP",M2246="LEAVER FROM CAREER BREAK","ENTER DOL",M2246="LEAVER FROM OPT OUT","ENTER DOL",M2246="LEAVER FROM PARTNERSHIP","ENTER DOL",M2246="RETURN FROM CAREER BREAK","ENTER RETURN BACK DATE",M2246="INVALID COMBINATION","REVIEW INPUT",M2246="AWAITING INPUT","AWAITING INPUT",M2246="CONTINUOUS OPT OUT","",M2246="CONTINUOUS CAREER BREAK","",M2246="CONTINUOUS PARTNERSHIP","")</f>
        <v>AWAITING INPUT</v>
      </c>
      <c r="S2246" s="11" t="str">
        <f t="shared" si="106"/>
        <v/>
      </c>
    </row>
    <row r="2247" spans="1:19" ht="20.25" x14ac:dyDescent="0.25">
      <c r="A2247" s="46"/>
      <c r="B2247" s="46"/>
      <c r="C2247" s="46"/>
      <c r="D2247" s="46"/>
      <c r="E2247" s="46"/>
      <c r="F2247" s="46"/>
      <c r="G2247" s="46"/>
      <c r="H2247" s="46"/>
      <c r="J2247" s="16"/>
      <c r="K2247" s="16"/>
      <c r="L2247" s="16"/>
      <c r="M2247" s="11" t="str">
        <f t="shared" si="108"/>
        <v>AWAITING INPUT</v>
      </c>
      <c r="O2247" s="15"/>
      <c r="P2247" s="13" t="str">
        <f t="shared" si="107"/>
        <v>←</v>
      </c>
      <c r="Q2247" s="7" t="str" cm="1">
        <f t="array" ref="Q2247">_xlfn.IFS(M2247="ACTIVE","",M2247="LEAVER","ENTER DOL",M2247="LEAVER @ 31/03","ENTER DOL",M2247="OPT OUT","ENTER OPT OUT DATE",M2247="CAREER BREAK","ENTER START DATE OF CAREER BREAK",M2247="DEATH IN SERVICE","ENTER DATE OF DEATH",M2247="SWITCH TO PARTNERSHIP","ENTER SWITCH DATE",M2247="SWITCH TO ALPHA","ENTER SWITCH DATE",M2247="NEW JOINER","ENTER EMPLOYMENT START DATE",M2247="OPT IN","ENTER OPT IN DATE",M2247="NEW JOINER / LEAVER","ENTER START DATE AND DOL",M2247="NEW JOINER / OPT OUT","ENTER START DATE AND DATE OF OPT OUT",M2247="NEW JOINER / PARTNERSHIP","ENTER START DATE AND DATE OF SWITCH TO PARTNERSHIP",M2247="LEAVER FROM CAREER BREAK","ENTER DOL",M2247="LEAVER FROM OPT OUT","ENTER DOL",M2247="LEAVER FROM PARTNERSHIP","ENTER DOL",M2247="RETURN FROM CAREER BREAK","ENTER RETURN BACK DATE",M2247="INVALID COMBINATION","REVIEW INPUT",M2247="AWAITING INPUT","AWAITING INPUT",M2247="CONTINUOUS OPT OUT","",M2247="CONTINUOUS CAREER BREAK","",M2247="CONTINUOUS PARTNERSHIP","")</f>
        <v>AWAITING INPUT</v>
      </c>
      <c r="S2247" s="11" t="str">
        <f t="shared" si="106"/>
        <v/>
      </c>
    </row>
    <row r="2248" spans="1:19" ht="20.25" x14ac:dyDescent="0.25">
      <c r="A2248" s="46"/>
      <c r="B2248" s="46"/>
      <c r="C2248" s="46"/>
      <c r="D2248" s="46"/>
      <c r="E2248" s="46"/>
      <c r="F2248" s="46"/>
      <c r="G2248" s="46"/>
      <c r="H2248" s="46"/>
      <c r="J2248" s="16"/>
      <c r="K2248" s="16"/>
      <c r="L2248" s="16"/>
      <c r="M2248" s="11" t="str">
        <f t="shared" si="108"/>
        <v>AWAITING INPUT</v>
      </c>
      <c r="O2248" s="15"/>
      <c r="P2248" s="13" t="str">
        <f t="shared" si="107"/>
        <v>←</v>
      </c>
      <c r="Q2248" s="7" t="str" cm="1">
        <f t="array" ref="Q2248">_xlfn.IFS(M2248="ACTIVE","",M2248="LEAVER","ENTER DOL",M2248="LEAVER @ 31/03","ENTER DOL",M2248="OPT OUT","ENTER OPT OUT DATE",M2248="CAREER BREAK","ENTER START DATE OF CAREER BREAK",M2248="DEATH IN SERVICE","ENTER DATE OF DEATH",M2248="SWITCH TO PARTNERSHIP","ENTER SWITCH DATE",M2248="SWITCH TO ALPHA","ENTER SWITCH DATE",M2248="NEW JOINER","ENTER EMPLOYMENT START DATE",M2248="OPT IN","ENTER OPT IN DATE",M2248="NEW JOINER / LEAVER","ENTER START DATE AND DOL",M2248="NEW JOINER / OPT OUT","ENTER START DATE AND DATE OF OPT OUT",M2248="NEW JOINER / PARTNERSHIP","ENTER START DATE AND DATE OF SWITCH TO PARTNERSHIP",M2248="LEAVER FROM CAREER BREAK","ENTER DOL",M2248="LEAVER FROM OPT OUT","ENTER DOL",M2248="LEAVER FROM PARTNERSHIP","ENTER DOL",M2248="RETURN FROM CAREER BREAK","ENTER RETURN BACK DATE",M2248="INVALID COMBINATION","REVIEW INPUT",M2248="AWAITING INPUT","AWAITING INPUT",M2248="CONTINUOUS OPT OUT","",M2248="CONTINUOUS CAREER BREAK","",M2248="CONTINUOUS PARTNERSHIP","")</f>
        <v>AWAITING INPUT</v>
      </c>
      <c r="S2248" s="11" t="str">
        <f t="shared" si="106"/>
        <v/>
      </c>
    </row>
    <row r="2249" spans="1:19" ht="20.25" x14ac:dyDescent="0.25">
      <c r="A2249" s="46"/>
      <c r="B2249" s="46"/>
      <c r="C2249" s="46"/>
      <c r="D2249" s="46"/>
      <c r="E2249" s="46"/>
      <c r="F2249" s="46"/>
      <c r="G2249" s="46"/>
      <c r="H2249" s="46"/>
      <c r="J2249" s="16"/>
      <c r="K2249" s="16"/>
      <c r="L2249" s="16"/>
      <c r="M2249" s="11" t="str">
        <f t="shared" si="108"/>
        <v>AWAITING INPUT</v>
      </c>
      <c r="O2249" s="15"/>
      <c r="P2249" s="13" t="str">
        <f t="shared" si="107"/>
        <v>←</v>
      </c>
      <c r="Q2249" s="7" t="str" cm="1">
        <f t="array" ref="Q2249">_xlfn.IFS(M2249="ACTIVE","",M2249="LEAVER","ENTER DOL",M2249="LEAVER @ 31/03","ENTER DOL",M2249="OPT OUT","ENTER OPT OUT DATE",M2249="CAREER BREAK","ENTER START DATE OF CAREER BREAK",M2249="DEATH IN SERVICE","ENTER DATE OF DEATH",M2249="SWITCH TO PARTNERSHIP","ENTER SWITCH DATE",M2249="SWITCH TO ALPHA","ENTER SWITCH DATE",M2249="NEW JOINER","ENTER EMPLOYMENT START DATE",M2249="OPT IN","ENTER OPT IN DATE",M2249="NEW JOINER / LEAVER","ENTER START DATE AND DOL",M2249="NEW JOINER / OPT OUT","ENTER START DATE AND DATE OF OPT OUT",M2249="NEW JOINER / PARTNERSHIP","ENTER START DATE AND DATE OF SWITCH TO PARTNERSHIP",M2249="LEAVER FROM CAREER BREAK","ENTER DOL",M2249="LEAVER FROM OPT OUT","ENTER DOL",M2249="LEAVER FROM PARTNERSHIP","ENTER DOL",M2249="RETURN FROM CAREER BREAK","ENTER RETURN BACK DATE",M2249="INVALID COMBINATION","REVIEW INPUT",M2249="AWAITING INPUT","AWAITING INPUT",M2249="CONTINUOUS OPT OUT","",M2249="CONTINUOUS CAREER BREAK","",M2249="CONTINUOUS PARTNERSHIP","")</f>
        <v>AWAITING INPUT</v>
      </c>
      <c r="S2249" s="11" t="str">
        <f t="shared" ref="S2249:S2312" si="109">IF(AND($J2249="ACTIVE",$K2249="ACTIVE"),"A -&gt; A",IF(AND($J2249="INACTIVE",$K2249="ACTIVE"),"I -&gt; A",IF(AND($J2249="ACTIVE",$K2249="INACTIVE"),"A -&gt; I",IF(AND($J2249="INACTIVE",$K2249="INACTIVE"),"I -&gt; I",""))))</f>
        <v/>
      </c>
    </row>
    <row r="2250" spans="1:19" ht="20.25" x14ac:dyDescent="0.25">
      <c r="A2250" s="46"/>
      <c r="B2250" s="46"/>
      <c r="C2250" s="46"/>
      <c r="D2250" s="46"/>
      <c r="E2250" s="46"/>
      <c r="F2250" s="46"/>
      <c r="G2250" s="46"/>
      <c r="H2250" s="46"/>
      <c r="J2250" s="16"/>
      <c r="K2250" s="16"/>
      <c r="L2250" s="16"/>
      <c r="M2250" s="11" t="str">
        <f t="shared" si="108"/>
        <v>AWAITING INPUT</v>
      </c>
      <c r="O2250" s="15"/>
      <c r="P2250" s="13" t="str">
        <f t="shared" si="107"/>
        <v>←</v>
      </c>
      <c r="Q2250" s="7" t="str" cm="1">
        <f t="array" ref="Q2250">_xlfn.IFS(M2250="ACTIVE","",M2250="LEAVER","ENTER DOL",M2250="LEAVER @ 31/03","ENTER DOL",M2250="OPT OUT","ENTER OPT OUT DATE",M2250="CAREER BREAK","ENTER START DATE OF CAREER BREAK",M2250="DEATH IN SERVICE","ENTER DATE OF DEATH",M2250="SWITCH TO PARTNERSHIP","ENTER SWITCH DATE",M2250="SWITCH TO ALPHA","ENTER SWITCH DATE",M2250="NEW JOINER","ENTER EMPLOYMENT START DATE",M2250="OPT IN","ENTER OPT IN DATE",M2250="NEW JOINER / LEAVER","ENTER START DATE AND DOL",M2250="NEW JOINER / OPT OUT","ENTER START DATE AND DATE OF OPT OUT",M2250="NEW JOINER / PARTNERSHIP","ENTER START DATE AND DATE OF SWITCH TO PARTNERSHIP",M2250="LEAVER FROM CAREER BREAK","ENTER DOL",M2250="LEAVER FROM OPT OUT","ENTER DOL",M2250="LEAVER FROM PARTNERSHIP","ENTER DOL",M2250="RETURN FROM CAREER BREAK","ENTER RETURN BACK DATE",M2250="INVALID COMBINATION","REVIEW INPUT",M2250="AWAITING INPUT","AWAITING INPUT",M2250="CONTINUOUS OPT OUT","",M2250="CONTINUOUS CAREER BREAK","",M2250="CONTINUOUS PARTNERSHIP","")</f>
        <v>AWAITING INPUT</v>
      </c>
      <c r="S2250" s="11" t="str">
        <f t="shared" si="109"/>
        <v/>
      </c>
    </row>
    <row r="2251" spans="1:19" ht="20.25" x14ac:dyDescent="0.25">
      <c r="A2251" s="46"/>
      <c r="B2251" s="46"/>
      <c r="C2251" s="46"/>
      <c r="D2251" s="46"/>
      <c r="E2251" s="46"/>
      <c r="F2251" s="46"/>
      <c r="G2251" s="46"/>
      <c r="H2251" s="46"/>
      <c r="J2251" s="16"/>
      <c r="K2251" s="16"/>
      <c r="L2251" s="16"/>
      <c r="M2251" s="11" t="str">
        <f t="shared" si="108"/>
        <v>AWAITING INPUT</v>
      </c>
      <c r="O2251" s="15"/>
      <c r="P2251" s="13" t="str">
        <f t="shared" ref="P2251:P2314" si="110">IF(Q2251&lt;&gt;"","←","")</f>
        <v>←</v>
      </c>
      <c r="Q2251" s="7" t="str" cm="1">
        <f t="array" ref="Q2251">_xlfn.IFS(M2251="ACTIVE","",M2251="LEAVER","ENTER DOL",M2251="LEAVER @ 31/03","ENTER DOL",M2251="OPT OUT","ENTER OPT OUT DATE",M2251="CAREER BREAK","ENTER START DATE OF CAREER BREAK",M2251="DEATH IN SERVICE","ENTER DATE OF DEATH",M2251="SWITCH TO PARTNERSHIP","ENTER SWITCH DATE",M2251="SWITCH TO ALPHA","ENTER SWITCH DATE",M2251="NEW JOINER","ENTER EMPLOYMENT START DATE",M2251="OPT IN","ENTER OPT IN DATE",M2251="NEW JOINER / LEAVER","ENTER START DATE AND DOL",M2251="NEW JOINER / OPT OUT","ENTER START DATE AND DATE OF OPT OUT",M2251="NEW JOINER / PARTNERSHIP","ENTER START DATE AND DATE OF SWITCH TO PARTNERSHIP",M2251="LEAVER FROM CAREER BREAK","ENTER DOL",M2251="LEAVER FROM OPT OUT","ENTER DOL",M2251="LEAVER FROM PARTNERSHIP","ENTER DOL",M2251="RETURN FROM CAREER BREAK","ENTER RETURN BACK DATE",M2251="INVALID COMBINATION","REVIEW INPUT",M2251="AWAITING INPUT","AWAITING INPUT",M2251="CONTINUOUS OPT OUT","",M2251="CONTINUOUS CAREER BREAK","",M2251="CONTINUOUS PARTNERSHIP","")</f>
        <v>AWAITING INPUT</v>
      </c>
      <c r="S2251" s="11" t="str">
        <f t="shared" si="109"/>
        <v/>
      </c>
    </row>
    <row r="2252" spans="1:19" ht="20.25" x14ac:dyDescent="0.25">
      <c r="A2252" s="46"/>
      <c r="B2252" s="46"/>
      <c r="C2252" s="46"/>
      <c r="D2252" s="46"/>
      <c r="E2252" s="46"/>
      <c r="F2252" s="46"/>
      <c r="G2252" s="46"/>
      <c r="H2252" s="46"/>
      <c r="J2252" s="16"/>
      <c r="K2252" s="16"/>
      <c r="L2252" s="16"/>
      <c r="M2252" s="11" t="str">
        <f t="shared" si="108"/>
        <v>AWAITING INPUT</v>
      </c>
      <c r="O2252" s="15"/>
      <c r="P2252" s="13" t="str">
        <f t="shared" si="110"/>
        <v>←</v>
      </c>
      <c r="Q2252" s="7" t="str" cm="1">
        <f t="array" ref="Q2252">_xlfn.IFS(M2252="ACTIVE","",M2252="LEAVER","ENTER DOL",M2252="LEAVER @ 31/03","ENTER DOL",M2252="OPT OUT","ENTER OPT OUT DATE",M2252="CAREER BREAK","ENTER START DATE OF CAREER BREAK",M2252="DEATH IN SERVICE","ENTER DATE OF DEATH",M2252="SWITCH TO PARTNERSHIP","ENTER SWITCH DATE",M2252="SWITCH TO ALPHA","ENTER SWITCH DATE",M2252="NEW JOINER","ENTER EMPLOYMENT START DATE",M2252="OPT IN","ENTER OPT IN DATE",M2252="NEW JOINER / LEAVER","ENTER START DATE AND DOL",M2252="NEW JOINER / OPT OUT","ENTER START DATE AND DATE OF OPT OUT",M2252="NEW JOINER / PARTNERSHIP","ENTER START DATE AND DATE OF SWITCH TO PARTNERSHIP",M2252="LEAVER FROM CAREER BREAK","ENTER DOL",M2252="LEAVER FROM OPT OUT","ENTER DOL",M2252="LEAVER FROM PARTNERSHIP","ENTER DOL",M2252="RETURN FROM CAREER BREAK","ENTER RETURN BACK DATE",M2252="INVALID COMBINATION","REVIEW INPUT",M2252="AWAITING INPUT","AWAITING INPUT",M2252="CONTINUOUS OPT OUT","",M2252="CONTINUOUS CAREER BREAK","",M2252="CONTINUOUS PARTNERSHIP","")</f>
        <v>AWAITING INPUT</v>
      </c>
      <c r="S2252" s="11" t="str">
        <f t="shared" si="109"/>
        <v/>
      </c>
    </row>
    <row r="2253" spans="1:19" ht="20.25" x14ac:dyDescent="0.25">
      <c r="A2253" s="46"/>
      <c r="B2253" s="46"/>
      <c r="C2253" s="46"/>
      <c r="D2253" s="46"/>
      <c r="E2253" s="46"/>
      <c r="F2253" s="46"/>
      <c r="G2253" s="46"/>
      <c r="H2253" s="46"/>
      <c r="J2253" s="16"/>
      <c r="K2253" s="16"/>
      <c r="L2253" s="16"/>
      <c r="M2253" s="11" t="str">
        <f t="shared" si="108"/>
        <v>AWAITING INPUT</v>
      </c>
      <c r="O2253" s="15"/>
      <c r="P2253" s="13" t="str">
        <f t="shared" si="110"/>
        <v>←</v>
      </c>
      <c r="Q2253" s="7" t="str" cm="1">
        <f t="array" ref="Q2253">_xlfn.IFS(M2253="ACTIVE","",M2253="LEAVER","ENTER DOL",M2253="LEAVER @ 31/03","ENTER DOL",M2253="OPT OUT","ENTER OPT OUT DATE",M2253="CAREER BREAK","ENTER START DATE OF CAREER BREAK",M2253="DEATH IN SERVICE","ENTER DATE OF DEATH",M2253="SWITCH TO PARTNERSHIP","ENTER SWITCH DATE",M2253="SWITCH TO ALPHA","ENTER SWITCH DATE",M2253="NEW JOINER","ENTER EMPLOYMENT START DATE",M2253="OPT IN","ENTER OPT IN DATE",M2253="NEW JOINER / LEAVER","ENTER START DATE AND DOL",M2253="NEW JOINER / OPT OUT","ENTER START DATE AND DATE OF OPT OUT",M2253="NEW JOINER / PARTNERSHIP","ENTER START DATE AND DATE OF SWITCH TO PARTNERSHIP",M2253="LEAVER FROM CAREER BREAK","ENTER DOL",M2253="LEAVER FROM OPT OUT","ENTER DOL",M2253="LEAVER FROM PARTNERSHIP","ENTER DOL",M2253="RETURN FROM CAREER BREAK","ENTER RETURN BACK DATE",M2253="INVALID COMBINATION","REVIEW INPUT",M2253="AWAITING INPUT","AWAITING INPUT",M2253="CONTINUOUS OPT OUT","",M2253="CONTINUOUS CAREER BREAK","",M2253="CONTINUOUS PARTNERSHIP","")</f>
        <v>AWAITING INPUT</v>
      </c>
      <c r="S2253" s="11" t="str">
        <f t="shared" si="109"/>
        <v/>
      </c>
    </row>
    <row r="2254" spans="1:19" ht="20.25" x14ac:dyDescent="0.25">
      <c r="A2254" s="46"/>
      <c r="B2254" s="46"/>
      <c r="C2254" s="46"/>
      <c r="D2254" s="46"/>
      <c r="E2254" s="46"/>
      <c r="F2254" s="46"/>
      <c r="G2254" s="46"/>
      <c r="H2254" s="46"/>
      <c r="J2254" s="16"/>
      <c r="K2254" s="16"/>
      <c r="L2254" s="16"/>
      <c r="M2254" s="11" t="str">
        <f t="shared" si="108"/>
        <v>AWAITING INPUT</v>
      </c>
      <c r="O2254" s="15"/>
      <c r="P2254" s="13" t="str">
        <f t="shared" si="110"/>
        <v>←</v>
      </c>
      <c r="Q2254" s="7" t="str" cm="1">
        <f t="array" ref="Q2254">_xlfn.IFS(M2254="ACTIVE","",M2254="LEAVER","ENTER DOL",M2254="LEAVER @ 31/03","ENTER DOL",M2254="OPT OUT","ENTER OPT OUT DATE",M2254="CAREER BREAK","ENTER START DATE OF CAREER BREAK",M2254="DEATH IN SERVICE","ENTER DATE OF DEATH",M2254="SWITCH TO PARTNERSHIP","ENTER SWITCH DATE",M2254="SWITCH TO ALPHA","ENTER SWITCH DATE",M2254="NEW JOINER","ENTER EMPLOYMENT START DATE",M2254="OPT IN","ENTER OPT IN DATE",M2254="NEW JOINER / LEAVER","ENTER START DATE AND DOL",M2254="NEW JOINER / OPT OUT","ENTER START DATE AND DATE OF OPT OUT",M2254="NEW JOINER / PARTNERSHIP","ENTER START DATE AND DATE OF SWITCH TO PARTNERSHIP",M2254="LEAVER FROM CAREER BREAK","ENTER DOL",M2254="LEAVER FROM OPT OUT","ENTER DOL",M2254="LEAVER FROM PARTNERSHIP","ENTER DOL",M2254="RETURN FROM CAREER BREAK","ENTER RETURN BACK DATE",M2254="INVALID COMBINATION","REVIEW INPUT",M2254="AWAITING INPUT","AWAITING INPUT",M2254="CONTINUOUS OPT OUT","",M2254="CONTINUOUS CAREER BREAK","",M2254="CONTINUOUS PARTNERSHIP","")</f>
        <v>AWAITING INPUT</v>
      </c>
      <c r="S2254" s="11" t="str">
        <f t="shared" si="109"/>
        <v/>
      </c>
    </row>
    <row r="2255" spans="1:19" ht="20.25" x14ac:dyDescent="0.25">
      <c r="A2255" s="46"/>
      <c r="B2255" s="46"/>
      <c r="C2255" s="46"/>
      <c r="D2255" s="46"/>
      <c r="E2255" s="46"/>
      <c r="F2255" s="46"/>
      <c r="G2255" s="46"/>
      <c r="H2255" s="46"/>
      <c r="J2255" s="16"/>
      <c r="K2255" s="16"/>
      <c r="L2255" s="16"/>
      <c r="M2255" s="11" t="str">
        <f t="shared" si="108"/>
        <v>AWAITING INPUT</v>
      </c>
      <c r="O2255" s="15"/>
      <c r="P2255" s="13" t="str">
        <f t="shared" si="110"/>
        <v>←</v>
      </c>
      <c r="Q2255" s="7" t="str" cm="1">
        <f t="array" ref="Q2255">_xlfn.IFS(M2255="ACTIVE","",M2255="LEAVER","ENTER DOL",M2255="LEAVER @ 31/03","ENTER DOL",M2255="OPT OUT","ENTER OPT OUT DATE",M2255="CAREER BREAK","ENTER START DATE OF CAREER BREAK",M2255="DEATH IN SERVICE","ENTER DATE OF DEATH",M2255="SWITCH TO PARTNERSHIP","ENTER SWITCH DATE",M2255="SWITCH TO ALPHA","ENTER SWITCH DATE",M2255="NEW JOINER","ENTER EMPLOYMENT START DATE",M2255="OPT IN","ENTER OPT IN DATE",M2255="NEW JOINER / LEAVER","ENTER START DATE AND DOL",M2255="NEW JOINER / OPT OUT","ENTER START DATE AND DATE OF OPT OUT",M2255="NEW JOINER / PARTNERSHIP","ENTER START DATE AND DATE OF SWITCH TO PARTNERSHIP",M2255="LEAVER FROM CAREER BREAK","ENTER DOL",M2255="LEAVER FROM OPT OUT","ENTER DOL",M2255="LEAVER FROM PARTNERSHIP","ENTER DOL",M2255="RETURN FROM CAREER BREAK","ENTER RETURN BACK DATE",M2255="INVALID COMBINATION","REVIEW INPUT",M2255="AWAITING INPUT","AWAITING INPUT",M2255="CONTINUOUS OPT OUT","",M2255="CONTINUOUS CAREER BREAK","",M2255="CONTINUOUS PARTNERSHIP","")</f>
        <v>AWAITING INPUT</v>
      </c>
      <c r="S2255" s="11" t="str">
        <f t="shared" si="109"/>
        <v/>
      </c>
    </row>
    <row r="2256" spans="1:19" ht="20.25" x14ac:dyDescent="0.25">
      <c r="A2256" s="46"/>
      <c r="B2256" s="46"/>
      <c r="C2256" s="46"/>
      <c r="D2256" s="46"/>
      <c r="E2256" s="46"/>
      <c r="F2256" s="46"/>
      <c r="G2256" s="46"/>
      <c r="H2256" s="46"/>
      <c r="J2256" s="16"/>
      <c r="K2256" s="16"/>
      <c r="L2256" s="16"/>
      <c r="M2256" s="11" t="str">
        <f t="shared" si="108"/>
        <v>AWAITING INPUT</v>
      </c>
      <c r="O2256" s="15"/>
      <c r="P2256" s="13" t="str">
        <f t="shared" si="110"/>
        <v>←</v>
      </c>
      <c r="Q2256" s="7" t="str" cm="1">
        <f t="array" ref="Q2256">_xlfn.IFS(M2256="ACTIVE","",M2256="LEAVER","ENTER DOL",M2256="LEAVER @ 31/03","ENTER DOL",M2256="OPT OUT","ENTER OPT OUT DATE",M2256="CAREER BREAK","ENTER START DATE OF CAREER BREAK",M2256="DEATH IN SERVICE","ENTER DATE OF DEATH",M2256="SWITCH TO PARTNERSHIP","ENTER SWITCH DATE",M2256="SWITCH TO ALPHA","ENTER SWITCH DATE",M2256="NEW JOINER","ENTER EMPLOYMENT START DATE",M2256="OPT IN","ENTER OPT IN DATE",M2256="NEW JOINER / LEAVER","ENTER START DATE AND DOL",M2256="NEW JOINER / OPT OUT","ENTER START DATE AND DATE OF OPT OUT",M2256="NEW JOINER / PARTNERSHIP","ENTER START DATE AND DATE OF SWITCH TO PARTNERSHIP",M2256="LEAVER FROM CAREER BREAK","ENTER DOL",M2256="LEAVER FROM OPT OUT","ENTER DOL",M2256="LEAVER FROM PARTNERSHIP","ENTER DOL",M2256="RETURN FROM CAREER BREAK","ENTER RETURN BACK DATE",M2256="INVALID COMBINATION","REVIEW INPUT",M2256="AWAITING INPUT","AWAITING INPUT",M2256="CONTINUOUS OPT OUT","",M2256="CONTINUOUS CAREER BREAK","",M2256="CONTINUOUS PARTNERSHIP","")</f>
        <v>AWAITING INPUT</v>
      </c>
      <c r="S2256" s="11" t="str">
        <f t="shared" si="109"/>
        <v/>
      </c>
    </row>
    <row r="2257" spans="1:19" ht="20.25" x14ac:dyDescent="0.25">
      <c r="A2257" s="46"/>
      <c r="B2257" s="46"/>
      <c r="C2257" s="46"/>
      <c r="D2257" s="46"/>
      <c r="E2257" s="46"/>
      <c r="F2257" s="46"/>
      <c r="G2257" s="46"/>
      <c r="H2257" s="46"/>
      <c r="J2257" s="16"/>
      <c r="K2257" s="16"/>
      <c r="L2257" s="16"/>
      <c r="M2257" s="11" t="str">
        <f t="shared" si="108"/>
        <v>AWAITING INPUT</v>
      </c>
      <c r="O2257" s="15"/>
      <c r="P2257" s="13" t="str">
        <f t="shared" si="110"/>
        <v>←</v>
      </c>
      <c r="Q2257" s="7" t="str" cm="1">
        <f t="array" ref="Q2257">_xlfn.IFS(M2257="ACTIVE","",M2257="LEAVER","ENTER DOL",M2257="LEAVER @ 31/03","ENTER DOL",M2257="OPT OUT","ENTER OPT OUT DATE",M2257="CAREER BREAK","ENTER START DATE OF CAREER BREAK",M2257="DEATH IN SERVICE","ENTER DATE OF DEATH",M2257="SWITCH TO PARTNERSHIP","ENTER SWITCH DATE",M2257="SWITCH TO ALPHA","ENTER SWITCH DATE",M2257="NEW JOINER","ENTER EMPLOYMENT START DATE",M2257="OPT IN","ENTER OPT IN DATE",M2257="NEW JOINER / LEAVER","ENTER START DATE AND DOL",M2257="NEW JOINER / OPT OUT","ENTER START DATE AND DATE OF OPT OUT",M2257="NEW JOINER / PARTNERSHIP","ENTER START DATE AND DATE OF SWITCH TO PARTNERSHIP",M2257="LEAVER FROM CAREER BREAK","ENTER DOL",M2257="LEAVER FROM OPT OUT","ENTER DOL",M2257="LEAVER FROM PARTNERSHIP","ENTER DOL",M2257="RETURN FROM CAREER BREAK","ENTER RETURN BACK DATE",M2257="INVALID COMBINATION","REVIEW INPUT",M2257="AWAITING INPUT","AWAITING INPUT",M2257="CONTINUOUS OPT OUT","",M2257="CONTINUOUS CAREER BREAK","",M2257="CONTINUOUS PARTNERSHIP","")</f>
        <v>AWAITING INPUT</v>
      </c>
      <c r="S2257" s="11" t="str">
        <f t="shared" si="109"/>
        <v/>
      </c>
    </row>
    <row r="2258" spans="1:19" ht="20.25" x14ac:dyDescent="0.25">
      <c r="A2258" s="46"/>
      <c r="B2258" s="46"/>
      <c r="C2258" s="46"/>
      <c r="D2258" s="46"/>
      <c r="E2258" s="46"/>
      <c r="F2258" s="46"/>
      <c r="G2258" s="46"/>
      <c r="H2258" s="46"/>
      <c r="J2258" s="16"/>
      <c r="K2258" s="16"/>
      <c r="L2258" s="16"/>
      <c r="M2258" s="11" t="str">
        <f t="shared" si="108"/>
        <v>AWAITING INPUT</v>
      </c>
      <c r="O2258" s="15"/>
      <c r="P2258" s="13" t="str">
        <f t="shared" si="110"/>
        <v>←</v>
      </c>
      <c r="Q2258" s="7" t="str" cm="1">
        <f t="array" ref="Q2258">_xlfn.IFS(M2258="ACTIVE","",M2258="LEAVER","ENTER DOL",M2258="LEAVER @ 31/03","ENTER DOL",M2258="OPT OUT","ENTER OPT OUT DATE",M2258="CAREER BREAK","ENTER START DATE OF CAREER BREAK",M2258="DEATH IN SERVICE","ENTER DATE OF DEATH",M2258="SWITCH TO PARTNERSHIP","ENTER SWITCH DATE",M2258="SWITCH TO ALPHA","ENTER SWITCH DATE",M2258="NEW JOINER","ENTER EMPLOYMENT START DATE",M2258="OPT IN","ENTER OPT IN DATE",M2258="NEW JOINER / LEAVER","ENTER START DATE AND DOL",M2258="NEW JOINER / OPT OUT","ENTER START DATE AND DATE OF OPT OUT",M2258="NEW JOINER / PARTNERSHIP","ENTER START DATE AND DATE OF SWITCH TO PARTNERSHIP",M2258="LEAVER FROM CAREER BREAK","ENTER DOL",M2258="LEAVER FROM OPT OUT","ENTER DOL",M2258="LEAVER FROM PARTNERSHIP","ENTER DOL",M2258="RETURN FROM CAREER BREAK","ENTER RETURN BACK DATE",M2258="INVALID COMBINATION","REVIEW INPUT",M2258="AWAITING INPUT","AWAITING INPUT",M2258="CONTINUOUS OPT OUT","",M2258="CONTINUOUS CAREER BREAK","",M2258="CONTINUOUS PARTNERSHIP","")</f>
        <v>AWAITING INPUT</v>
      </c>
      <c r="S2258" s="11" t="str">
        <f t="shared" si="109"/>
        <v/>
      </c>
    </row>
    <row r="2259" spans="1:19" ht="20.25" x14ac:dyDescent="0.25">
      <c r="A2259" s="46"/>
      <c r="B2259" s="46"/>
      <c r="C2259" s="46"/>
      <c r="D2259" s="46"/>
      <c r="E2259" s="46"/>
      <c r="F2259" s="46"/>
      <c r="G2259" s="46"/>
      <c r="H2259" s="46"/>
      <c r="J2259" s="16"/>
      <c r="K2259" s="16"/>
      <c r="L2259" s="16"/>
      <c r="M2259" s="11" t="str">
        <f t="shared" si="108"/>
        <v>AWAITING INPUT</v>
      </c>
      <c r="O2259" s="15"/>
      <c r="P2259" s="13" t="str">
        <f t="shared" si="110"/>
        <v>←</v>
      </c>
      <c r="Q2259" s="7" t="str" cm="1">
        <f t="array" ref="Q2259">_xlfn.IFS(M2259="ACTIVE","",M2259="LEAVER","ENTER DOL",M2259="LEAVER @ 31/03","ENTER DOL",M2259="OPT OUT","ENTER OPT OUT DATE",M2259="CAREER BREAK","ENTER START DATE OF CAREER BREAK",M2259="DEATH IN SERVICE","ENTER DATE OF DEATH",M2259="SWITCH TO PARTNERSHIP","ENTER SWITCH DATE",M2259="SWITCH TO ALPHA","ENTER SWITCH DATE",M2259="NEW JOINER","ENTER EMPLOYMENT START DATE",M2259="OPT IN","ENTER OPT IN DATE",M2259="NEW JOINER / LEAVER","ENTER START DATE AND DOL",M2259="NEW JOINER / OPT OUT","ENTER START DATE AND DATE OF OPT OUT",M2259="NEW JOINER / PARTNERSHIP","ENTER START DATE AND DATE OF SWITCH TO PARTNERSHIP",M2259="LEAVER FROM CAREER BREAK","ENTER DOL",M2259="LEAVER FROM OPT OUT","ENTER DOL",M2259="LEAVER FROM PARTNERSHIP","ENTER DOL",M2259="RETURN FROM CAREER BREAK","ENTER RETURN BACK DATE",M2259="INVALID COMBINATION","REVIEW INPUT",M2259="AWAITING INPUT","AWAITING INPUT",M2259="CONTINUOUS OPT OUT","",M2259="CONTINUOUS CAREER BREAK","",M2259="CONTINUOUS PARTNERSHIP","")</f>
        <v>AWAITING INPUT</v>
      </c>
      <c r="S2259" s="11" t="str">
        <f t="shared" si="109"/>
        <v/>
      </c>
    </row>
    <row r="2260" spans="1:19" ht="20.25" x14ac:dyDescent="0.25">
      <c r="A2260" s="46"/>
      <c r="B2260" s="46"/>
      <c r="C2260" s="46"/>
      <c r="D2260" s="46"/>
      <c r="E2260" s="46"/>
      <c r="F2260" s="46"/>
      <c r="G2260" s="46"/>
      <c r="H2260" s="46"/>
      <c r="J2260" s="16"/>
      <c r="K2260" s="16"/>
      <c r="L2260" s="16"/>
      <c r="M2260" s="11" t="str">
        <f t="shared" si="108"/>
        <v>AWAITING INPUT</v>
      </c>
      <c r="O2260" s="15"/>
      <c r="P2260" s="13" t="str">
        <f t="shared" si="110"/>
        <v>←</v>
      </c>
      <c r="Q2260" s="7" t="str" cm="1">
        <f t="array" ref="Q2260">_xlfn.IFS(M2260="ACTIVE","",M2260="LEAVER","ENTER DOL",M2260="LEAVER @ 31/03","ENTER DOL",M2260="OPT OUT","ENTER OPT OUT DATE",M2260="CAREER BREAK","ENTER START DATE OF CAREER BREAK",M2260="DEATH IN SERVICE","ENTER DATE OF DEATH",M2260="SWITCH TO PARTNERSHIP","ENTER SWITCH DATE",M2260="SWITCH TO ALPHA","ENTER SWITCH DATE",M2260="NEW JOINER","ENTER EMPLOYMENT START DATE",M2260="OPT IN","ENTER OPT IN DATE",M2260="NEW JOINER / LEAVER","ENTER START DATE AND DOL",M2260="NEW JOINER / OPT OUT","ENTER START DATE AND DATE OF OPT OUT",M2260="NEW JOINER / PARTNERSHIP","ENTER START DATE AND DATE OF SWITCH TO PARTNERSHIP",M2260="LEAVER FROM CAREER BREAK","ENTER DOL",M2260="LEAVER FROM OPT OUT","ENTER DOL",M2260="LEAVER FROM PARTNERSHIP","ENTER DOL",M2260="RETURN FROM CAREER BREAK","ENTER RETURN BACK DATE",M2260="INVALID COMBINATION","REVIEW INPUT",M2260="AWAITING INPUT","AWAITING INPUT",M2260="CONTINUOUS OPT OUT","",M2260="CONTINUOUS CAREER BREAK","",M2260="CONTINUOUS PARTNERSHIP","")</f>
        <v>AWAITING INPUT</v>
      </c>
      <c r="S2260" s="11" t="str">
        <f t="shared" si="109"/>
        <v/>
      </c>
    </row>
    <row r="2261" spans="1:19" ht="20.25" x14ac:dyDescent="0.25">
      <c r="A2261" s="46"/>
      <c r="B2261" s="46"/>
      <c r="C2261" s="46"/>
      <c r="D2261" s="46"/>
      <c r="E2261" s="46"/>
      <c r="F2261" s="46"/>
      <c r="G2261" s="46"/>
      <c r="H2261" s="46"/>
      <c r="J2261" s="16"/>
      <c r="K2261" s="16"/>
      <c r="L2261" s="16"/>
      <c r="M2261" s="11" t="str">
        <f t="shared" si="108"/>
        <v>AWAITING INPUT</v>
      </c>
      <c r="O2261" s="15"/>
      <c r="P2261" s="13" t="str">
        <f t="shared" si="110"/>
        <v>←</v>
      </c>
      <c r="Q2261" s="7" t="str" cm="1">
        <f t="array" ref="Q2261">_xlfn.IFS(M2261="ACTIVE","",M2261="LEAVER","ENTER DOL",M2261="LEAVER @ 31/03","ENTER DOL",M2261="OPT OUT","ENTER OPT OUT DATE",M2261="CAREER BREAK","ENTER START DATE OF CAREER BREAK",M2261="DEATH IN SERVICE","ENTER DATE OF DEATH",M2261="SWITCH TO PARTNERSHIP","ENTER SWITCH DATE",M2261="SWITCH TO ALPHA","ENTER SWITCH DATE",M2261="NEW JOINER","ENTER EMPLOYMENT START DATE",M2261="OPT IN","ENTER OPT IN DATE",M2261="NEW JOINER / LEAVER","ENTER START DATE AND DOL",M2261="NEW JOINER / OPT OUT","ENTER START DATE AND DATE OF OPT OUT",M2261="NEW JOINER / PARTNERSHIP","ENTER START DATE AND DATE OF SWITCH TO PARTNERSHIP",M2261="LEAVER FROM CAREER BREAK","ENTER DOL",M2261="LEAVER FROM OPT OUT","ENTER DOL",M2261="LEAVER FROM PARTNERSHIP","ENTER DOL",M2261="RETURN FROM CAREER BREAK","ENTER RETURN BACK DATE",M2261="INVALID COMBINATION","REVIEW INPUT",M2261="AWAITING INPUT","AWAITING INPUT",M2261="CONTINUOUS OPT OUT","",M2261="CONTINUOUS CAREER BREAK","",M2261="CONTINUOUS PARTNERSHIP","")</f>
        <v>AWAITING INPUT</v>
      </c>
      <c r="S2261" s="11" t="str">
        <f t="shared" si="109"/>
        <v/>
      </c>
    </row>
    <row r="2262" spans="1:19" ht="20.25" x14ac:dyDescent="0.25">
      <c r="A2262" s="46"/>
      <c r="B2262" s="46"/>
      <c r="C2262" s="46"/>
      <c r="D2262" s="46"/>
      <c r="E2262" s="46"/>
      <c r="F2262" s="46"/>
      <c r="G2262" s="46"/>
      <c r="H2262" s="46"/>
      <c r="J2262" s="16"/>
      <c r="K2262" s="16"/>
      <c r="L2262" s="16"/>
      <c r="M2262" s="11" t="str">
        <f t="shared" si="108"/>
        <v>AWAITING INPUT</v>
      </c>
      <c r="O2262" s="15"/>
      <c r="P2262" s="13" t="str">
        <f t="shared" si="110"/>
        <v>←</v>
      </c>
      <c r="Q2262" s="7" t="str" cm="1">
        <f t="array" ref="Q2262">_xlfn.IFS(M2262="ACTIVE","",M2262="LEAVER","ENTER DOL",M2262="LEAVER @ 31/03","ENTER DOL",M2262="OPT OUT","ENTER OPT OUT DATE",M2262="CAREER BREAK","ENTER START DATE OF CAREER BREAK",M2262="DEATH IN SERVICE","ENTER DATE OF DEATH",M2262="SWITCH TO PARTNERSHIP","ENTER SWITCH DATE",M2262="SWITCH TO ALPHA","ENTER SWITCH DATE",M2262="NEW JOINER","ENTER EMPLOYMENT START DATE",M2262="OPT IN","ENTER OPT IN DATE",M2262="NEW JOINER / LEAVER","ENTER START DATE AND DOL",M2262="NEW JOINER / OPT OUT","ENTER START DATE AND DATE OF OPT OUT",M2262="NEW JOINER / PARTNERSHIP","ENTER START DATE AND DATE OF SWITCH TO PARTNERSHIP",M2262="LEAVER FROM CAREER BREAK","ENTER DOL",M2262="LEAVER FROM OPT OUT","ENTER DOL",M2262="LEAVER FROM PARTNERSHIP","ENTER DOL",M2262="RETURN FROM CAREER BREAK","ENTER RETURN BACK DATE",M2262="INVALID COMBINATION","REVIEW INPUT",M2262="AWAITING INPUT","AWAITING INPUT",M2262="CONTINUOUS OPT OUT","",M2262="CONTINUOUS CAREER BREAK","",M2262="CONTINUOUS PARTNERSHIP","")</f>
        <v>AWAITING INPUT</v>
      </c>
      <c r="S2262" s="11" t="str">
        <f t="shared" si="109"/>
        <v/>
      </c>
    </row>
    <row r="2263" spans="1:19" ht="20.25" x14ac:dyDescent="0.25">
      <c r="A2263" s="46"/>
      <c r="B2263" s="46"/>
      <c r="C2263" s="46"/>
      <c r="D2263" s="46"/>
      <c r="E2263" s="46"/>
      <c r="F2263" s="46"/>
      <c r="G2263" s="46"/>
      <c r="H2263" s="46"/>
      <c r="J2263" s="16"/>
      <c r="K2263" s="16"/>
      <c r="L2263" s="16"/>
      <c r="M2263" s="11" t="str">
        <f t="shared" si="108"/>
        <v>AWAITING INPUT</v>
      </c>
      <c r="O2263" s="15"/>
      <c r="P2263" s="13" t="str">
        <f t="shared" si="110"/>
        <v>←</v>
      </c>
      <c r="Q2263" s="7" t="str" cm="1">
        <f t="array" ref="Q2263">_xlfn.IFS(M2263="ACTIVE","",M2263="LEAVER","ENTER DOL",M2263="LEAVER @ 31/03","ENTER DOL",M2263="OPT OUT","ENTER OPT OUT DATE",M2263="CAREER BREAK","ENTER START DATE OF CAREER BREAK",M2263="DEATH IN SERVICE","ENTER DATE OF DEATH",M2263="SWITCH TO PARTNERSHIP","ENTER SWITCH DATE",M2263="SWITCH TO ALPHA","ENTER SWITCH DATE",M2263="NEW JOINER","ENTER EMPLOYMENT START DATE",M2263="OPT IN","ENTER OPT IN DATE",M2263="NEW JOINER / LEAVER","ENTER START DATE AND DOL",M2263="NEW JOINER / OPT OUT","ENTER START DATE AND DATE OF OPT OUT",M2263="NEW JOINER / PARTNERSHIP","ENTER START DATE AND DATE OF SWITCH TO PARTNERSHIP",M2263="LEAVER FROM CAREER BREAK","ENTER DOL",M2263="LEAVER FROM OPT OUT","ENTER DOL",M2263="LEAVER FROM PARTNERSHIP","ENTER DOL",M2263="RETURN FROM CAREER BREAK","ENTER RETURN BACK DATE",M2263="INVALID COMBINATION","REVIEW INPUT",M2263="AWAITING INPUT","AWAITING INPUT",M2263="CONTINUOUS OPT OUT","",M2263="CONTINUOUS CAREER BREAK","",M2263="CONTINUOUS PARTNERSHIP","")</f>
        <v>AWAITING INPUT</v>
      </c>
      <c r="S2263" s="11" t="str">
        <f t="shared" si="109"/>
        <v/>
      </c>
    </row>
    <row r="2264" spans="1:19" ht="20.25" x14ac:dyDescent="0.25">
      <c r="A2264" s="46"/>
      <c r="B2264" s="46"/>
      <c r="C2264" s="46"/>
      <c r="D2264" s="46"/>
      <c r="E2264" s="46"/>
      <c r="F2264" s="46"/>
      <c r="G2264" s="46"/>
      <c r="H2264" s="46"/>
      <c r="J2264" s="16"/>
      <c r="K2264" s="16"/>
      <c r="L2264" s="16"/>
      <c r="M2264" s="11" t="str">
        <f t="shared" si="108"/>
        <v>AWAITING INPUT</v>
      </c>
      <c r="O2264" s="15"/>
      <c r="P2264" s="13" t="str">
        <f t="shared" si="110"/>
        <v>←</v>
      </c>
      <c r="Q2264" s="7" t="str" cm="1">
        <f t="array" ref="Q2264">_xlfn.IFS(M2264="ACTIVE","",M2264="LEAVER","ENTER DOL",M2264="LEAVER @ 31/03","ENTER DOL",M2264="OPT OUT","ENTER OPT OUT DATE",M2264="CAREER BREAK","ENTER START DATE OF CAREER BREAK",M2264="DEATH IN SERVICE","ENTER DATE OF DEATH",M2264="SWITCH TO PARTNERSHIP","ENTER SWITCH DATE",M2264="SWITCH TO ALPHA","ENTER SWITCH DATE",M2264="NEW JOINER","ENTER EMPLOYMENT START DATE",M2264="OPT IN","ENTER OPT IN DATE",M2264="NEW JOINER / LEAVER","ENTER START DATE AND DOL",M2264="NEW JOINER / OPT OUT","ENTER START DATE AND DATE OF OPT OUT",M2264="NEW JOINER / PARTNERSHIP","ENTER START DATE AND DATE OF SWITCH TO PARTNERSHIP",M2264="LEAVER FROM CAREER BREAK","ENTER DOL",M2264="LEAVER FROM OPT OUT","ENTER DOL",M2264="LEAVER FROM PARTNERSHIP","ENTER DOL",M2264="RETURN FROM CAREER BREAK","ENTER RETURN BACK DATE",M2264="INVALID COMBINATION","REVIEW INPUT",M2264="AWAITING INPUT","AWAITING INPUT",M2264="CONTINUOUS OPT OUT","",M2264="CONTINUOUS CAREER BREAK","",M2264="CONTINUOUS PARTNERSHIP","")</f>
        <v>AWAITING INPUT</v>
      </c>
      <c r="S2264" s="11" t="str">
        <f t="shared" si="109"/>
        <v/>
      </c>
    </row>
    <row r="2265" spans="1:19" ht="20.25" x14ac:dyDescent="0.25">
      <c r="A2265" s="46"/>
      <c r="B2265" s="46"/>
      <c r="C2265" s="46"/>
      <c r="D2265" s="46"/>
      <c r="E2265" s="46"/>
      <c r="F2265" s="46"/>
      <c r="G2265" s="46"/>
      <c r="H2265" s="46"/>
      <c r="J2265" s="16"/>
      <c r="K2265" s="16"/>
      <c r="L2265" s="16"/>
      <c r="M2265" s="11" t="str">
        <f t="shared" si="108"/>
        <v>AWAITING INPUT</v>
      </c>
      <c r="O2265" s="15"/>
      <c r="P2265" s="13" t="str">
        <f t="shared" si="110"/>
        <v>←</v>
      </c>
      <c r="Q2265" s="7" t="str" cm="1">
        <f t="array" ref="Q2265">_xlfn.IFS(M2265="ACTIVE","",M2265="LEAVER","ENTER DOL",M2265="LEAVER @ 31/03","ENTER DOL",M2265="OPT OUT","ENTER OPT OUT DATE",M2265="CAREER BREAK","ENTER START DATE OF CAREER BREAK",M2265="DEATH IN SERVICE","ENTER DATE OF DEATH",M2265="SWITCH TO PARTNERSHIP","ENTER SWITCH DATE",M2265="SWITCH TO ALPHA","ENTER SWITCH DATE",M2265="NEW JOINER","ENTER EMPLOYMENT START DATE",M2265="OPT IN","ENTER OPT IN DATE",M2265="NEW JOINER / LEAVER","ENTER START DATE AND DOL",M2265="NEW JOINER / OPT OUT","ENTER START DATE AND DATE OF OPT OUT",M2265="NEW JOINER / PARTNERSHIP","ENTER START DATE AND DATE OF SWITCH TO PARTNERSHIP",M2265="LEAVER FROM CAREER BREAK","ENTER DOL",M2265="LEAVER FROM OPT OUT","ENTER DOL",M2265="LEAVER FROM PARTNERSHIP","ENTER DOL",M2265="RETURN FROM CAREER BREAK","ENTER RETURN BACK DATE",M2265="INVALID COMBINATION","REVIEW INPUT",M2265="AWAITING INPUT","AWAITING INPUT",M2265="CONTINUOUS OPT OUT","",M2265="CONTINUOUS CAREER BREAK","",M2265="CONTINUOUS PARTNERSHIP","")</f>
        <v>AWAITING INPUT</v>
      </c>
      <c r="S2265" s="11" t="str">
        <f t="shared" si="109"/>
        <v/>
      </c>
    </row>
    <row r="2266" spans="1:19" ht="20.25" x14ac:dyDescent="0.25">
      <c r="A2266" s="46"/>
      <c r="B2266" s="46"/>
      <c r="C2266" s="46"/>
      <c r="D2266" s="46"/>
      <c r="E2266" s="46"/>
      <c r="F2266" s="46"/>
      <c r="G2266" s="46"/>
      <c r="H2266" s="46"/>
      <c r="J2266" s="16"/>
      <c r="K2266" s="16"/>
      <c r="L2266" s="16"/>
      <c r="M2266" s="11" t="str">
        <f t="shared" si="108"/>
        <v>AWAITING INPUT</v>
      </c>
      <c r="O2266" s="15"/>
      <c r="P2266" s="13" t="str">
        <f t="shared" si="110"/>
        <v>←</v>
      </c>
      <c r="Q2266" s="7" t="str" cm="1">
        <f t="array" ref="Q2266">_xlfn.IFS(M2266="ACTIVE","",M2266="LEAVER","ENTER DOL",M2266="LEAVER @ 31/03","ENTER DOL",M2266="OPT OUT","ENTER OPT OUT DATE",M2266="CAREER BREAK","ENTER START DATE OF CAREER BREAK",M2266="DEATH IN SERVICE","ENTER DATE OF DEATH",M2266="SWITCH TO PARTNERSHIP","ENTER SWITCH DATE",M2266="SWITCH TO ALPHA","ENTER SWITCH DATE",M2266="NEW JOINER","ENTER EMPLOYMENT START DATE",M2266="OPT IN","ENTER OPT IN DATE",M2266="NEW JOINER / LEAVER","ENTER START DATE AND DOL",M2266="NEW JOINER / OPT OUT","ENTER START DATE AND DATE OF OPT OUT",M2266="NEW JOINER / PARTNERSHIP","ENTER START DATE AND DATE OF SWITCH TO PARTNERSHIP",M2266="LEAVER FROM CAREER BREAK","ENTER DOL",M2266="LEAVER FROM OPT OUT","ENTER DOL",M2266="LEAVER FROM PARTNERSHIP","ENTER DOL",M2266="RETURN FROM CAREER BREAK","ENTER RETURN BACK DATE",M2266="INVALID COMBINATION","REVIEW INPUT",M2266="AWAITING INPUT","AWAITING INPUT",M2266="CONTINUOUS OPT OUT","",M2266="CONTINUOUS CAREER BREAK","",M2266="CONTINUOUS PARTNERSHIP","")</f>
        <v>AWAITING INPUT</v>
      </c>
      <c r="S2266" s="11" t="str">
        <f t="shared" si="109"/>
        <v/>
      </c>
    </row>
    <row r="2267" spans="1:19" ht="20.25" x14ac:dyDescent="0.25">
      <c r="A2267" s="46"/>
      <c r="B2267" s="46"/>
      <c r="C2267" s="46"/>
      <c r="D2267" s="46"/>
      <c r="E2267" s="46"/>
      <c r="F2267" s="46"/>
      <c r="G2267" s="46"/>
      <c r="H2267" s="46"/>
      <c r="J2267" s="16"/>
      <c r="K2267" s="16"/>
      <c r="L2267" s="16"/>
      <c r="M2267" s="11" t="str">
        <f t="shared" si="108"/>
        <v>AWAITING INPUT</v>
      </c>
      <c r="O2267" s="15"/>
      <c r="P2267" s="13" t="str">
        <f t="shared" si="110"/>
        <v>←</v>
      </c>
      <c r="Q2267" s="7" t="str" cm="1">
        <f t="array" ref="Q2267">_xlfn.IFS(M2267="ACTIVE","",M2267="LEAVER","ENTER DOL",M2267="LEAVER @ 31/03","ENTER DOL",M2267="OPT OUT","ENTER OPT OUT DATE",M2267="CAREER BREAK","ENTER START DATE OF CAREER BREAK",M2267="DEATH IN SERVICE","ENTER DATE OF DEATH",M2267="SWITCH TO PARTNERSHIP","ENTER SWITCH DATE",M2267="SWITCH TO ALPHA","ENTER SWITCH DATE",M2267="NEW JOINER","ENTER EMPLOYMENT START DATE",M2267="OPT IN","ENTER OPT IN DATE",M2267="NEW JOINER / LEAVER","ENTER START DATE AND DOL",M2267="NEW JOINER / OPT OUT","ENTER START DATE AND DATE OF OPT OUT",M2267="NEW JOINER / PARTNERSHIP","ENTER START DATE AND DATE OF SWITCH TO PARTNERSHIP",M2267="LEAVER FROM CAREER BREAK","ENTER DOL",M2267="LEAVER FROM OPT OUT","ENTER DOL",M2267="LEAVER FROM PARTNERSHIP","ENTER DOL",M2267="RETURN FROM CAREER BREAK","ENTER RETURN BACK DATE",M2267="INVALID COMBINATION","REVIEW INPUT",M2267="AWAITING INPUT","AWAITING INPUT",M2267="CONTINUOUS OPT OUT","",M2267="CONTINUOUS CAREER BREAK","",M2267="CONTINUOUS PARTNERSHIP","")</f>
        <v>AWAITING INPUT</v>
      </c>
      <c r="S2267" s="11" t="str">
        <f t="shared" si="109"/>
        <v/>
      </c>
    </row>
    <row r="2268" spans="1:19" ht="20.25" x14ac:dyDescent="0.25">
      <c r="A2268" s="46"/>
      <c r="B2268" s="46"/>
      <c r="C2268" s="46"/>
      <c r="D2268" s="46"/>
      <c r="E2268" s="46"/>
      <c r="F2268" s="46"/>
      <c r="G2268" s="46"/>
      <c r="H2268" s="46"/>
      <c r="J2268" s="16"/>
      <c r="K2268" s="16"/>
      <c r="L2268" s="16"/>
      <c r="M2268" s="11" t="str">
        <f t="shared" si="108"/>
        <v>AWAITING INPUT</v>
      </c>
      <c r="O2268" s="15"/>
      <c r="P2268" s="13" t="str">
        <f t="shared" si="110"/>
        <v>←</v>
      </c>
      <c r="Q2268" s="7" t="str" cm="1">
        <f t="array" ref="Q2268">_xlfn.IFS(M2268="ACTIVE","",M2268="LEAVER","ENTER DOL",M2268="LEAVER @ 31/03","ENTER DOL",M2268="OPT OUT","ENTER OPT OUT DATE",M2268="CAREER BREAK","ENTER START DATE OF CAREER BREAK",M2268="DEATH IN SERVICE","ENTER DATE OF DEATH",M2268="SWITCH TO PARTNERSHIP","ENTER SWITCH DATE",M2268="SWITCH TO ALPHA","ENTER SWITCH DATE",M2268="NEW JOINER","ENTER EMPLOYMENT START DATE",M2268="OPT IN","ENTER OPT IN DATE",M2268="NEW JOINER / LEAVER","ENTER START DATE AND DOL",M2268="NEW JOINER / OPT OUT","ENTER START DATE AND DATE OF OPT OUT",M2268="NEW JOINER / PARTNERSHIP","ENTER START DATE AND DATE OF SWITCH TO PARTNERSHIP",M2268="LEAVER FROM CAREER BREAK","ENTER DOL",M2268="LEAVER FROM OPT OUT","ENTER DOL",M2268="LEAVER FROM PARTNERSHIP","ENTER DOL",M2268="RETURN FROM CAREER BREAK","ENTER RETURN BACK DATE",M2268="INVALID COMBINATION","REVIEW INPUT",M2268="AWAITING INPUT","AWAITING INPUT",M2268="CONTINUOUS OPT OUT","",M2268="CONTINUOUS CAREER BREAK","",M2268="CONTINUOUS PARTNERSHIP","")</f>
        <v>AWAITING INPUT</v>
      </c>
      <c r="S2268" s="11" t="str">
        <f t="shared" si="109"/>
        <v/>
      </c>
    </row>
    <row r="2269" spans="1:19" ht="20.25" x14ac:dyDescent="0.25">
      <c r="A2269" s="46"/>
      <c r="B2269" s="46"/>
      <c r="C2269" s="46"/>
      <c r="D2269" s="46"/>
      <c r="E2269" s="46"/>
      <c r="F2269" s="46"/>
      <c r="G2269" s="46"/>
      <c r="H2269" s="46"/>
      <c r="J2269" s="16"/>
      <c r="K2269" s="16"/>
      <c r="L2269" s="16"/>
      <c r="M2269" s="11" t="str">
        <f t="shared" si="108"/>
        <v>AWAITING INPUT</v>
      </c>
      <c r="O2269" s="15"/>
      <c r="P2269" s="13" t="str">
        <f t="shared" si="110"/>
        <v>←</v>
      </c>
      <c r="Q2269" s="7" t="str" cm="1">
        <f t="array" ref="Q2269">_xlfn.IFS(M2269="ACTIVE","",M2269="LEAVER","ENTER DOL",M2269="LEAVER @ 31/03","ENTER DOL",M2269="OPT OUT","ENTER OPT OUT DATE",M2269="CAREER BREAK","ENTER START DATE OF CAREER BREAK",M2269="DEATH IN SERVICE","ENTER DATE OF DEATH",M2269="SWITCH TO PARTNERSHIP","ENTER SWITCH DATE",M2269="SWITCH TO ALPHA","ENTER SWITCH DATE",M2269="NEW JOINER","ENTER EMPLOYMENT START DATE",M2269="OPT IN","ENTER OPT IN DATE",M2269="NEW JOINER / LEAVER","ENTER START DATE AND DOL",M2269="NEW JOINER / OPT OUT","ENTER START DATE AND DATE OF OPT OUT",M2269="NEW JOINER / PARTNERSHIP","ENTER START DATE AND DATE OF SWITCH TO PARTNERSHIP",M2269="LEAVER FROM CAREER BREAK","ENTER DOL",M2269="LEAVER FROM OPT OUT","ENTER DOL",M2269="LEAVER FROM PARTNERSHIP","ENTER DOL",M2269="RETURN FROM CAREER BREAK","ENTER RETURN BACK DATE",M2269="INVALID COMBINATION","REVIEW INPUT",M2269="AWAITING INPUT","AWAITING INPUT",M2269="CONTINUOUS OPT OUT","",M2269="CONTINUOUS CAREER BREAK","",M2269="CONTINUOUS PARTNERSHIP","")</f>
        <v>AWAITING INPUT</v>
      </c>
      <c r="S2269" s="11" t="str">
        <f t="shared" si="109"/>
        <v/>
      </c>
    </row>
    <row r="2270" spans="1:19" ht="20.25" x14ac:dyDescent="0.25">
      <c r="A2270" s="46"/>
      <c r="B2270" s="46"/>
      <c r="C2270" s="46"/>
      <c r="D2270" s="46"/>
      <c r="E2270" s="46"/>
      <c r="F2270" s="46"/>
      <c r="G2270" s="46"/>
      <c r="H2270" s="46"/>
      <c r="J2270" s="16"/>
      <c r="K2270" s="16"/>
      <c r="L2270" s="16"/>
      <c r="M2270" s="11" t="str">
        <f t="shared" si="108"/>
        <v>AWAITING INPUT</v>
      </c>
      <c r="O2270" s="15"/>
      <c r="P2270" s="13" t="str">
        <f t="shared" si="110"/>
        <v>←</v>
      </c>
      <c r="Q2270" s="7" t="str" cm="1">
        <f t="array" ref="Q2270">_xlfn.IFS(M2270="ACTIVE","",M2270="LEAVER","ENTER DOL",M2270="LEAVER @ 31/03","ENTER DOL",M2270="OPT OUT","ENTER OPT OUT DATE",M2270="CAREER BREAK","ENTER START DATE OF CAREER BREAK",M2270="DEATH IN SERVICE","ENTER DATE OF DEATH",M2270="SWITCH TO PARTNERSHIP","ENTER SWITCH DATE",M2270="SWITCH TO ALPHA","ENTER SWITCH DATE",M2270="NEW JOINER","ENTER EMPLOYMENT START DATE",M2270="OPT IN","ENTER OPT IN DATE",M2270="NEW JOINER / LEAVER","ENTER START DATE AND DOL",M2270="NEW JOINER / OPT OUT","ENTER START DATE AND DATE OF OPT OUT",M2270="NEW JOINER / PARTNERSHIP","ENTER START DATE AND DATE OF SWITCH TO PARTNERSHIP",M2270="LEAVER FROM CAREER BREAK","ENTER DOL",M2270="LEAVER FROM OPT OUT","ENTER DOL",M2270="LEAVER FROM PARTNERSHIP","ENTER DOL",M2270="RETURN FROM CAREER BREAK","ENTER RETURN BACK DATE",M2270="INVALID COMBINATION","REVIEW INPUT",M2270="AWAITING INPUT","AWAITING INPUT",M2270="CONTINUOUS OPT OUT","",M2270="CONTINUOUS CAREER BREAK","",M2270="CONTINUOUS PARTNERSHIP","")</f>
        <v>AWAITING INPUT</v>
      </c>
      <c r="S2270" s="11" t="str">
        <f t="shared" si="109"/>
        <v/>
      </c>
    </row>
    <row r="2271" spans="1:19" ht="20.25" x14ac:dyDescent="0.25">
      <c r="A2271" s="46"/>
      <c r="B2271" s="46"/>
      <c r="C2271" s="46"/>
      <c r="D2271" s="46"/>
      <c r="E2271" s="46"/>
      <c r="F2271" s="46"/>
      <c r="G2271" s="46"/>
      <c r="H2271" s="46"/>
      <c r="J2271" s="16"/>
      <c r="K2271" s="16"/>
      <c r="L2271" s="16"/>
      <c r="M2271" s="11" t="str">
        <f t="shared" si="108"/>
        <v>AWAITING INPUT</v>
      </c>
      <c r="O2271" s="15"/>
      <c r="P2271" s="13" t="str">
        <f t="shared" si="110"/>
        <v>←</v>
      </c>
      <c r="Q2271" s="7" t="str" cm="1">
        <f t="array" ref="Q2271">_xlfn.IFS(M2271="ACTIVE","",M2271="LEAVER","ENTER DOL",M2271="LEAVER @ 31/03","ENTER DOL",M2271="OPT OUT","ENTER OPT OUT DATE",M2271="CAREER BREAK","ENTER START DATE OF CAREER BREAK",M2271="DEATH IN SERVICE","ENTER DATE OF DEATH",M2271="SWITCH TO PARTNERSHIP","ENTER SWITCH DATE",M2271="SWITCH TO ALPHA","ENTER SWITCH DATE",M2271="NEW JOINER","ENTER EMPLOYMENT START DATE",M2271="OPT IN","ENTER OPT IN DATE",M2271="NEW JOINER / LEAVER","ENTER START DATE AND DOL",M2271="NEW JOINER / OPT OUT","ENTER START DATE AND DATE OF OPT OUT",M2271="NEW JOINER / PARTNERSHIP","ENTER START DATE AND DATE OF SWITCH TO PARTNERSHIP",M2271="LEAVER FROM CAREER BREAK","ENTER DOL",M2271="LEAVER FROM OPT OUT","ENTER DOL",M2271="LEAVER FROM PARTNERSHIP","ENTER DOL",M2271="RETURN FROM CAREER BREAK","ENTER RETURN BACK DATE",M2271="INVALID COMBINATION","REVIEW INPUT",M2271="AWAITING INPUT","AWAITING INPUT",M2271="CONTINUOUS OPT OUT","",M2271="CONTINUOUS CAREER BREAK","",M2271="CONTINUOUS PARTNERSHIP","")</f>
        <v>AWAITING INPUT</v>
      </c>
      <c r="S2271" s="11" t="str">
        <f t="shared" si="109"/>
        <v/>
      </c>
    </row>
    <row r="2272" spans="1:19" ht="20.25" x14ac:dyDescent="0.25">
      <c r="A2272" s="46"/>
      <c r="B2272" s="46"/>
      <c r="C2272" s="46"/>
      <c r="D2272" s="46"/>
      <c r="E2272" s="46"/>
      <c r="F2272" s="46"/>
      <c r="G2272" s="46"/>
      <c r="H2272" s="46"/>
      <c r="J2272" s="16"/>
      <c r="K2272" s="16"/>
      <c r="L2272" s="16"/>
      <c r="M2272" s="11" t="str">
        <f t="shared" si="108"/>
        <v>AWAITING INPUT</v>
      </c>
      <c r="O2272" s="15"/>
      <c r="P2272" s="13" t="str">
        <f t="shared" si="110"/>
        <v>←</v>
      </c>
      <c r="Q2272" s="7" t="str" cm="1">
        <f t="array" ref="Q2272">_xlfn.IFS(M2272="ACTIVE","",M2272="LEAVER","ENTER DOL",M2272="LEAVER @ 31/03","ENTER DOL",M2272="OPT OUT","ENTER OPT OUT DATE",M2272="CAREER BREAK","ENTER START DATE OF CAREER BREAK",M2272="DEATH IN SERVICE","ENTER DATE OF DEATH",M2272="SWITCH TO PARTNERSHIP","ENTER SWITCH DATE",M2272="SWITCH TO ALPHA","ENTER SWITCH DATE",M2272="NEW JOINER","ENTER EMPLOYMENT START DATE",M2272="OPT IN","ENTER OPT IN DATE",M2272="NEW JOINER / LEAVER","ENTER START DATE AND DOL",M2272="NEW JOINER / OPT OUT","ENTER START DATE AND DATE OF OPT OUT",M2272="NEW JOINER / PARTNERSHIP","ENTER START DATE AND DATE OF SWITCH TO PARTNERSHIP",M2272="LEAVER FROM CAREER BREAK","ENTER DOL",M2272="LEAVER FROM OPT OUT","ENTER DOL",M2272="LEAVER FROM PARTNERSHIP","ENTER DOL",M2272="RETURN FROM CAREER BREAK","ENTER RETURN BACK DATE",M2272="INVALID COMBINATION","REVIEW INPUT",M2272="AWAITING INPUT","AWAITING INPUT",M2272="CONTINUOUS OPT OUT","",M2272="CONTINUOUS CAREER BREAK","",M2272="CONTINUOUS PARTNERSHIP","")</f>
        <v>AWAITING INPUT</v>
      </c>
      <c r="S2272" s="11" t="str">
        <f t="shared" si="109"/>
        <v/>
      </c>
    </row>
    <row r="2273" spans="1:19" ht="20.25" x14ac:dyDescent="0.25">
      <c r="A2273" s="46"/>
      <c r="B2273" s="46"/>
      <c r="C2273" s="46"/>
      <c r="D2273" s="46"/>
      <c r="E2273" s="46"/>
      <c r="F2273" s="46"/>
      <c r="G2273" s="46"/>
      <c r="H2273" s="46"/>
      <c r="J2273" s="16"/>
      <c r="K2273" s="16"/>
      <c r="L2273" s="16"/>
      <c r="M2273" s="11" t="str">
        <f t="shared" si="108"/>
        <v>AWAITING INPUT</v>
      </c>
      <c r="O2273" s="15"/>
      <c r="P2273" s="13" t="str">
        <f t="shared" si="110"/>
        <v>←</v>
      </c>
      <c r="Q2273" s="7" t="str" cm="1">
        <f t="array" ref="Q2273">_xlfn.IFS(M2273="ACTIVE","",M2273="LEAVER","ENTER DOL",M2273="LEAVER @ 31/03","ENTER DOL",M2273="OPT OUT","ENTER OPT OUT DATE",M2273="CAREER BREAK","ENTER START DATE OF CAREER BREAK",M2273="DEATH IN SERVICE","ENTER DATE OF DEATH",M2273="SWITCH TO PARTNERSHIP","ENTER SWITCH DATE",M2273="SWITCH TO ALPHA","ENTER SWITCH DATE",M2273="NEW JOINER","ENTER EMPLOYMENT START DATE",M2273="OPT IN","ENTER OPT IN DATE",M2273="NEW JOINER / LEAVER","ENTER START DATE AND DOL",M2273="NEW JOINER / OPT OUT","ENTER START DATE AND DATE OF OPT OUT",M2273="NEW JOINER / PARTNERSHIP","ENTER START DATE AND DATE OF SWITCH TO PARTNERSHIP",M2273="LEAVER FROM CAREER BREAK","ENTER DOL",M2273="LEAVER FROM OPT OUT","ENTER DOL",M2273="LEAVER FROM PARTNERSHIP","ENTER DOL",M2273="RETURN FROM CAREER BREAK","ENTER RETURN BACK DATE",M2273="INVALID COMBINATION","REVIEW INPUT",M2273="AWAITING INPUT","AWAITING INPUT",M2273="CONTINUOUS OPT OUT","",M2273="CONTINUOUS CAREER BREAK","",M2273="CONTINUOUS PARTNERSHIP","")</f>
        <v>AWAITING INPUT</v>
      </c>
      <c r="S2273" s="11" t="str">
        <f t="shared" si="109"/>
        <v/>
      </c>
    </row>
    <row r="2274" spans="1:19" ht="20.25" x14ac:dyDescent="0.25">
      <c r="A2274" s="46"/>
      <c r="B2274" s="46"/>
      <c r="C2274" s="46"/>
      <c r="D2274" s="46"/>
      <c r="E2274" s="46"/>
      <c r="F2274" s="46"/>
      <c r="G2274" s="46"/>
      <c r="H2274" s="46"/>
      <c r="J2274" s="16"/>
      <c r="K2274" s="16"/>
      <c r="L2274" s="16"/>
      <c r="M2274" s="11" t="str">
        <f t="shared" si="108"/>
        <v>AWAITING INPUT</v>
      </c>
      <c r="O2274" s="15"/>
      <c r="P2274" s="13" t="str">
        <f t="shared" si="110"/>
        <v>←</v>
      </c>
      <c r="Q2274" s="7" t="str" cm="1">
        <f t="array" ref="Q2274">_xlfn.IFS(M2274="ACTIVE","",M2274="LEAVER","ENTER DOL",M2274="LEAVER @ 31/03","ENTER DOL",M2274="OPT OUT","ENTER OPT OUT DATE",M2274="CAREER BREAK","ENTER START DATE OF CAREER BREAK",M2274="DEATH IN SERVICE","ENTER DATE OF DEATH",M2274="SWITCH TO PARTNERSHIP","ENTER SWITCH DATE",M2274="SWITCH TO ALPHA","ENTER SWITCH DATE",M2274="NEW JOINER","ENTER EMPLOYMENT START DATE",M2274="OPT IN","ENTER OPT IN DATE",M2274="NEW JOINER / LEAVER","ENTER START DATE AND DOL",M2274="NEW JOINER / OPT OUT","ENTER START DATE AND DATE OF OPT OUT",M2274="NEW JOINER / PARTNERSHIP","ENTER START DATE AND DATE OF SWITCH TO PARTNERSHIP",M2274="LEAVER FROM CAREER BREAK","ENTER DOL",M2274="LEAVER FROM OPT OUT","ENTER DOL",M2274="LEAVER FROM PARTNERSHIP","ENTER DOL",M2274="RETURN FROM CAREER BREAK","ENTER RETURN BACK DATE",M2274="INVALID COMBINATION","REVIEW INPUT",M2274="AWAITING INPUT","AWAITING INPUT",M2274="CONTINUOUS OPT OUT","",M2274="CONTINUOUS CAREER BREAK","",M2274="CONTINUOUS PARTNERSHIP","")</f>
        <v>AWAITING INPUT</v>
      </c>
      <c r="S2274" s="11" t="str">
        <f t="shared" si="109"/>
        <v/>
      </c>
    </row>
    <row r="2275" spans="1:19" ht="20.25" x14ac:dyDescent="0.25">
      <c r="A2275" s="46"/>
      <c r="B2275" s="46"/>
      <c r="C2275" s="46"/>
      <c r="D2275" s="46"/>
      <c r="E2275" s="46"/>
      <c r="F2275" s="46"/>
      <c r="G2275" s="46"/>
      <c r="H2275" s="46"/>
      <c r="J2275" s="16"/>
      <c r="K2275" s="16"/>
      <c r="L2275" s="16"/>
      <c r="M2275" s="11" t="str">
        <f t="shared" si="108"/>
        <v>AWAITING INPUT</v>
      </c>
      <c r="O2275" s="15"/>
      <c r="P2275" s="13" t="str">
        <f t="shared" si="110"/>
        <v>←</v>
      </c>
      <c r="Q2275" s="7" t="str" cm="1">
        <f t="array" ref="Q2275">_xlfn.IFS(M2275="ACTIVE","",M2275="LEAVER","ENTER DOL",M2275="LEAVER @ 31/03","ENTER DOL",M2275="OPT OUT","ENTER OPT OUT DATE",M2275="CAREER BREAK","ENTER START DATE OF CAREER BREAK",M2275="DEATH IN SERVICE","ENTER DATE OF DEATH",M2275="SWITCH TO PARTNERSHIP","ENTER SWITCH DATE",M2275="SWITCH TO ALPHA","ENTER SWITCH DATE",M2275="NEW JOINER","ENTER EMPLOYMENT START DATE",M2275="OPT IN","ENTER OPT IN DATE",M2275="NEW JOINER / LEAVER","ENTER START DATE AND DOL",M2275="NEW JOINER / OPT OUT","ENTER START DATE AND DATE OF OPT OUT",M2275="NEW JOINER / PARTNERSHIP","ENTER START DATE AND DATE OF SWITCH TO PARTNERSHIP",M2275="LEAVER FROM CAREER BREAK","ENTER DOL",M2275="LEAVER FROM OPT OUT","ENTER DOL",M2275="LEAVER FROM PARTNERSHIP","ENTER DOL",M2275="RETURN FROM CAREER BREAK","ENTER RETURN BACK DATE",M2275="INVALID COMBINATION","REVIEW INPUT",M2275="AWAITING INPUT","AWAITING INPUT",M2275="CONTINUOUS OPT OUT","",M2275="CONTINUOUS CAREER BREAK","",M2275="CONTINUOUS PARTNERSHIP","")</f>
        <v>AWAITING INPUT</v>
      </c>
      <c r="S2275" s="11" t="str">
        <f t="shared" si="109"/>
        <v/>
      </c>
    </row>
    <row r="2276" spans="1:19" ht="20.25" x14ac:dyDescent="0.25">
      <c r="A2276" s="46"/>
      <c r="B2276" s="46"/>
      <c r="C2276" s="46"/>
      <c r="D2276" s="46"/>
      <c r="E2276" s="46"/>
      <c r="F2276" s="46"/>
      <c r="G2276" s="46"/>
      <c r="H2276" s="46"/>
      <c r="J2276" s="16"/>
      <c r="K2276" s="16"/>
      <c r="L2276" s="16"/>
      <c r="M2276" s="11" t="str">
        <f t="shared" si="108"/>
        <v>AWAITING INPUT</v>
      </c>
      <c r="O2276" s="15"/>
      <c r="P2276" s="13" t="str">
        <f t="shared" si="110"/>
        <v>←</v>
      </c>
      <c r="Q2276" s="7" t="str" cm="1">
        <f t="array" ref="Q2276">_xlfn.IFS(M2276="ACTIVE","",M2276="LEAVER","ENTER DOL",M2276="LEAVER @ 31/03","ENTER DOL",M2276="OPT OUT","ENTER OPT OUT DATE",M2276="CAREER BREAK","ENTER START DATE OF CAREER BREAK",M2276="DEATH IN SERVICE","ENTER DATE OF DEATH",M2276="SWITCH TO PARTNERSHIP","ENTER SWITCH DATE",M2276="SWITCH TO ALPHA","ENTER SWITCH DATE",M2276="NEW JOINER","ENTER EMPLOYMENT START DATE",M2276="OPT IN","ENTER OPT IN DATE",M2276="NEW JOINER / LEAVER","ENTER START DATE AND DOL",M2276="NEW JOINER / OPT OUT","ENTER START DATE AND DATE OF OPT OUT",M2276="NEW JOINER / PARTNERSHIP","ENTER START DATE AND DATE OF SWITCH TO PARTNERSHIP",M2276="LEAVER FROM CAREER BREAK","ENTER DOL",M2276="LEAVER FROM OPT OUT","ENTER DOL",M2276="LEAVER FROM PARTNERSHIP","ENTER DOL",M2276="RETURN FROM CAREER BREAK","ENTER RETURN BACK DATE",M2276="INVALID COMBINATION","REVIEW INPUT",M2276="AWAITING INPUT","AWAITING INPUT",M2276="CONTINUOUS OPT OUT","",M2276="CONTINUOUS CAREER BREAK","",M2276="CONTINUOUS PARTNERSHIP","")</f>
        <v>AWAITING INPUT</v>
      </c>
      <c r="S2276" s="11" t="str">
        <f t="shared" si="109"/>
        <v/>
      </c>
    </row>
    <row r="2277" spans="1:19" ht="20.25" x14ac:dyDescent="0.25">
      <c r="A2277" s="46"/>
      <c r="B2277" s="46"/>
      <c r="C2277" s="46"/>
      <c r="D2277" s="46"/>
      <c r="E2277" s="46"/>
      <c r="F2277" s="46"/>
      <c r="G2277" s="46"/>
      <c r="H2277" s="46"/>
      <c r="J2277" s="16"/>
      <c r="K2277" s="16"/>
      <c r="L2277" s="16"/>
      <c r="M2277" s="11" t="str">
        <f t="shared" si="108"/>
        <v>AWAITING INPUT</v>
      </c>
      <c r="O2277" s="15"/>
      <c r="P2277" s="13" t="str">
        <f t="shared" si="110"/>
        <v>←</v>
      </c>
      <c r="Q2277" s="7" t="str" cm="1">
        <f t="array" ref="Q2277">_xlfn.IFS(M2277="ACTIVE","",M2277="LEAVER","ENTER DOL",M2277="LEAVER @ 31/03","ENTER DOL",M2277="OPT OUT","ENTER OPT OUT DATE",M2277="CAREER BREAK","ENTER START DATE OF CAREER BREAK",M2277="DEATH IN SERVICE","ENTER DATE OF DEATH",M2277="SWITCH TO PARTNERSHIP","ENTER SWITCH DATE",M2277="SWITCH TO ALPHA","ENTER SWITCH DATE",M2277="NEW JOINER","ENTER EMPLOYMENT START DATE",M2277="OPT IN","ENTER OPT IN DATE",M2277="NEW JOINER / LEAVER","ENTER START DATE AND DOL",M2277="NEW JOINER / OPT OUT","ENTER START DATE AND DATE OF OPT OUT",M2277="NEW JOINER / PARTNERSHIP","ENTER START DATE AND DATE OF SWITCH TO PARTNERSHIP",M2277="LEAVER FROM CAREER BREAK","ENTER DOL",M2277="LEAVER FROM OPT OUT","ENTER DOL",M2277="LEAVER FROM PARTNERSHIP","ENTER DOL",M2277="RETURN FROM CAREER BREAK","ENTER RETURN BACK DATE",M2277="INVALID COMBINATION","REVIEW INPUT",M2277="AWAITING INPUT","AWAITING INPUT",M2277="CONTINUOUS OPT OUT","",M2277="CONTINUOUS CAREER BREAK","",M2277="CONTINUOUS PARTNERSHIP","")</f>
        <v>AWAITING INPUT</v>
      </c>
      <c r="S2277" s="11" t="str">
        <f t="shared" si="109"/>
        <v/>
      </c>
    </row>
    <row r="2278" spans="1:19" ht="20.25" x14ac:dyDescent="0.25">
      <c r="A2278" s="46"/>
      <c r="B2278" s="46"/>
      <c r="C2278" s="46"/>
      <c r="D2278" s="46"/>
      <c r="E2278" s="46"/>
      <c r="F2278" s="46"/>
      <c r="G2278" s="46"/>
      <c r="H2278" s="46"/>
      <c r="J2278" s="16"/>
      <c r="K2278" s="16"/>
      <c r="L2278" s="16"/>
      <c r="M2278" s="11" t="str">
        <f t="shared" si="108"/>
        <v>AWAITING INPUT</v>
      </c>
      <c r="O2278" s="15"/>
      <c r="P2278" s="13" t="str">
        <f t="shared" si="110"/>
        <v>←</v>
      </c>
      <c r="Q2278" s="7" t="str" cm="1">
        <f t="array" ref="Q2278">_xlfn.IFS(M2278="ACTIVE","",M2278="LEAVER","ENTER DOL",M2278="LEAVER @ 31/03","ENTER DOL",M2278="OPT OUT","ENTER OPT OUT DATE",M2278="CAREER BREAK","ENTER START DATE OF CAREER BREAK",M2278="DEATH IN SERVICE","ENTER DATE OF DEATH",M2278="SWITCH TO PARTNERSHIP","ENTER SWITCH DATE",M2278="SWITCH TO ALPHA","ENTER SWITCH DATE",M2278="NEW JOINER","ENTER EMPLOYMENT START DATE",M2278="OPT IN","ENTER OPT IN DATE",M2278="NEW JOINER / LEAVER","ENTER START DATE AND DOL",M2278="NEW JOINER / OPT OUT","ENTER START DATE AND DATE OF OPT OUT",M2278="NEW JOINER / PARTNERSHIP","ENTER START DATE AND DATE OF SWITCH TO PARTNERSHIP",M2278="LEAVER FROM CAREER BREAK","ENTER DOL",M2278="LEAVER FROM OPT OUT","ENTER DOL",M2278="LEAVER FROM PARTNERSHIP","ENTER DOL",M2278="RETURN FROM CAREER BREAK","ENTER RETURN BACK DATE",M2278="INVALID COMBINATION","REVIEW INPUT",M2278="AWAITING INPUT","AWAITING INPUT",M2278="CONTINUOUS OPT OUT","",M2278="CONTINUOUS CAREER BREAK","",M2278="CONTINUOUS PARTNERSHIP","")</f>
        <v>AWAITING INPUT</v>
      </c>
      <c r="S2278" s="11" t="str">
        <f t="shared" si="109"/>
        <v/>
      </c>
    </row>
    <row r="2279" spans="1:19" ht="20.25" x14ac:dyDescent="0.25">
      <c r="A2279" s="46"/>
      <c r="B2279" s="46"/>
      <c r="C2279" s="46"/>
      <c r="D2279" s="46"/>
      <c r="E2279" s="46"/>
      <c r="F2279" s="46"/>
      <c r="G2279" s="46"/>
      <c r="H2279" s="46"/>
      <c r="J2279" s="16"/>
      <c r="K2279" s="16"/>
      <c r="L2279" s="16"/>
      <c r="M2279" s="11" t="str">
        <f t="shared" si="108"/>
        <v>AWAITING INPUT</v>
      </c>
      <c r="O2279" s="15"/>
      <c r="P2279" s="13" t="str">
        <f t="shared" si="110"/>
        <v>←</v>
      </c>
      <c r="Q2279" s="7" t="str" cm="1">
        <f t="array" ref="Q2279">_xlfn.IFS(M2279="ACTIVE","",M2279="LEAVER","ENTER DOL",M2279="LEAVER @ 31/03","ENTER DOL",M2279="OPT OUT","ENTER OPT OUT DATE",M2279="CAREER BREAK","ENTER START DATE OF CAREER BREAK",M2279="DEATH IN SERVICE","ENTER DATE OF DEATH",M2279="SWITCH TO PARTNERSHIP","ENTER SWITCH DATE",M2279="SWITCH TO ALPHA","ENTER SWITCH DATE",M2279="NEW JOINER","ENTER EMPLOYMENT START DATE",M2279="OPT IN","ENTER OPT IN DATE",M2279="NEW JOINER / LEAVER","ENTER START DATE AND DOL",M2279="NEW JOINER / OPT OUT","ENTER START DATE AND DATE OF OPT OUT",M2279="NEW JOINER / PARTNERSHIP","ENTER START DATE AND DATE OF SWITCH TO PARTNERSHIP",M2279="LEAVER FROM CAREER BREAK","ENTER DOL",M2279="LEAVER FROM OPT OUT","ENTER DOL",M2279="LEAVER FROM PARTNERSHIP","ENTER DOL",M2279="RETURN FROM CAREER BREAK","ENTER RETURN BACK DATE",M2279="INVALID COMBINATION","REVIEW INPUT",M2279="AWAITING INPUT","AWAITING INPUT",M2279="CONTINUOUS OPT OUT","",M2279="CONTINUOUS CAREER BREAK","",M2279="CONTINUOUS PARTNERSHIP","")</f>
        <v>AWAITING INPUT</v>
      </c>
      <c r="S2279" s="11" t="str">
        <f t="shared" si="109"/>
        <v/>
      </c>
    </row>
    <row r="2280" spans="1:19" ht="20.25" x14ac:dyDescent="0.25">
      <c r="A2280" s="46"/>
      <c r="B2280" s="46"/>
      <c r="C2280" s="46"/>
      <c r="D2280" s="46"/>
      <c r="E2280" s="46"/>
      <c r="F2280" s="46"/>
      <c r="G2280" s="46"/>
      <c r="H2280" s="46"/>
      <c r="J2280" s="16"/>
      <c r="K2280" s="16"/>
      <c r="L2280" s="16"/>
      <c r="M2280" s="11" t="str">
        <f t="shared" si="108"/>
        <v>AWAITING INPUT</v>
      </c>
      <c r="O2280" s="15"/>
      <c r="P2280" s="13" t="str">
        <f t="shared" si="110"/>
        <v>←</v>
      </c>
      <c r="Q2280" s="7" t="str" cm="1">
        <f t="array" ref="Q2280">_xlfn.IFS(M2280="ACTIVE","",M2280="LEAVER","ENTER DOL",M2280="LEAVER @ 31/03","ENTER DOL",M2280="OPT OUT","ENTER OPT OUT DATE",M2280="CAREER BREAK","ENTER START DATE OF CAREER BREAK",M2280="DEATH IN SERVICE","ENTER DATE OF DEATH",M2280="SWITCH TO PARTNERSHIP","ENTER SWITCH DATE",M2280="SWITCH TO ALPHA","ENTER SWITCH DATE",M2280="NEW JOINER","ENTER EMPLOYMENT START DATE",M2280="OPT IN","ENTER OPT IN DATE",M2280="NEW JOINER / LEAVER","ENTER START DATE AND DOL",M2280="NEW JOINER / OPT OUT","ENTER START DATE AND DATE OF OPT OUT",M2280="NEW JOINER / PARTNERSHIP","ENTER START DATE AND DATE OF SWITCH TO PARTNERSHIP",M2280="LEAVER FROM CAREER BREAK","ENTER DOL",M2280="LEAVER FROM OPT OUT","ENTER DOL",M2280="LEAVER FROM PARTNERSHIP","ENTER DOL",M2280="RETURN FROM CAREER BREAK","ENTER RETURN BACK DATE",M2280="INVALID COMBINATION","REVIEW INPUT",M2280="AWAITING INPUT","AWAITING INPUT",M2280="CONTINUOUS OPT OUT","",M2280="CONTINUOUS CAREER BREAK","",M2280="CONTINUOUS PARTNERSHIP","")</f>
        <v>AWAITING INPUT</v>
      </c>
      <c r="S2280" s="11" t="str">
        <f t="shared" si="109"/>
        <v/>
      </c>
    </row>
    <row r="2281" spans="1:19" ht="20.25" x14ac:dyDescent="0.25">
      <c r="A2281" s="46"/>
      <c r="B2281" s="46"/>
      <c r="C2281" s="46"/>
      <c r="D2281" s="46"/>
      <c r="E2281" s="46"/>
      <c r="F2281" s="46"/>
      <c r="G2281" s="46"/>
      <c r="H2281" s="46"/>
      <c r="J2281" s="16"/>
      <c r="K2281" s="16"/>
      <c r="L2281" s="16"/>
      <c r="M2281" s="11" t="str">
        <f t="shared" si="108"/>
        <v>AWAITING INPUT</v>
      </c>
      <c r="O2281" s="15"/>
      <c r="P2281" s="13" t="str">
        <f t="shared" si="110"/>
        <v>←</v>
      </c>
      <c r="Q2281" s="7" t="str" cm="1">
        <f t="array" ref="Q2281">_xlfn.IFS(M2281="ACTIVE","",M2281="LEAVER","ENTER DOL",M2281="LEAVER @ 31/03","ENTER DOL",M2281="OPT OUT","ENTER OPT OUT DATE",M2281="CAREER BREAK","ENTER START DATE OF CAREER BREAK",M2281="DEATH IN SERVICE","ENTER DATE OF DEATH",M2281="SWITCH TO PARTNERSHIP","ENTER SWITCH DATE",M2281="SWITCH TO ALPHA","ENTER SWITCH DATE",M2281="NEW JOINER","ENTER EMPLOYMENT START DATE",M2281="OPT IN","ENTER OPT IN DATE",M2281="NEW JOINER / LEAVER","ENTER START DATE AND DOL",M2281="NEW JOINER / OPT OUT","ENTER START DATE AND DATE OF OPT OUT",M2281="NEW JOINER / PARTNERSHIP","ENTER START DATE AND DATE OF SWITCH TO PARTNERSHIP",M2281="LEAVER FROM CAREER BREAK","ENTER DOL",M2281="LEAVER FROM OPT OUT","ENTER DOL",M2281="LEAVER FROM PARTNERSHIP","ENTER DOL",M2281="RETURN FROM CAREER BREAK","ENTER RETURN BACK DATE",M2281="INVALID COMBINATION","REVIEW INPUT",M2281="AWAITING INPUT","AWAITING INPUT",M2281="CONTINUOUS OPT OUT","",M2281="CONTINUOUS CAREER BREAK","",M2281="CONTINUOUS PARTNERSHIP","")</f>
        <v>AWAITING INPUT</v>
      </c>
      <c r="S2281" s="11" t="str">
        <f t="shared" si="109"/>
        <v/>
      </c>
    </row>
    <row r="2282" spans="1:19" ht="20.25" x14ac:dyDescent="0.25">
      <c r="A2282" s="46"/>
      <c r="B2282" s="46"/>
      <c r="C2282" s="46"/>
      <c r="D2282" s="46"/>
      <c r="E2282" s="46"/>
      <c r="F2282" s="46"/>
      <c r="G2282" s="46"/>
      <c r="H2282" s="46"/>
      <c r="J2282" s="16"/>
      <c r="K2282" s="16"/>
      <c r="L2282" s="16"/>
      <c r="M2282" s="11" t="str">
        <f t="shared" si="108"/>
        <v>AWAITING INPUT</v>
      </c>
      <c r="O2282" s="15"/>
      <c r="P2282" s="13" t="str">
        <f t="shared" si="110"/>
        <v>←</v>
      </c>
      <c r="Q2282" s="7" t="str" cm="1">
        <f t="array" ref="Q2282">_xlfn.IFS(M2282="ACTIVE","",M2282="LEAVER","ENTER DOL",M2282="LEAVER @ 31/03","ENTER DOL",M2282="OPT OUT","ENTER OPT OUT DATE",M2282="CAREER BREAK","ENTER START DATE OF CAREER BREAK",M2282="DEATH IN SERVICE","ENTER DATE OF DEATH",M2282="SWITCH TO PARTNERSHIP","ENTER SWITCH DATE",M2282="SWITCH TO ALPHA","ENTER SWITCH DATE",M2282="NEW JOINER","ENTER EMPLOYMENT START DATE",M2282="OPT IN","ENTER OPT IN DATE",M2282="NEW JOINER / LEAVER","ENTER START DATE AND DOL",M2282="NEW JOINER / OPT OUT","ENTER START DATE AND DATE OF OPT OUT",M2282="NEW JOINER / PARTNERSHIP","ENTER START DATE AND DATE OF SWITCH TO PARTNERSHIP",M2282="LEAVER FROM CAREER BREAK","ENTER DOL",M2282="LEAVER FROM OPT OUT","ENTER DOL",M2282="LEAVER FROM PARTNERSHIP","ENTER DOL",M2282="RETURN FROM CAREER BREAK","ENTER RETURN BACK DATE",M2282="INVALID COMBINATION","REVIEW INPUT",M2282="AWAITING INPUT","AWAITING INPUT",M2282="CONTINUOUS OPT OUT","",M2282="CONTINUOUS CAREER BREAK","",M2282="CONTINUOUS PARTNERSHIP","")</f>
        <v>AWAITING INPUT</v>
      </c>
      <c r="S2282" s="11" t="str">
        <f t="shared" si="109"/>
        <v/>
      </c>
    </row>
    <row r="2283" spans="1:19" ht="20.25" x14ac:dyDescent="0.25">
      <c r="A2283" s="46"/>
      <c r="B2283" s="46"/>
      <c r="C2283" s="46"/>
      <c r="D2283" s="46"/>
      <c r="E2283" s="46"/>
      <c r="F2283" s="46"/>
      <c r="G2283" s="46"/>
      <c r="H2283" s="46"/>
      <c r="J2283" s="16"/>
      <c r="K2283" s="16"/>
      <c r="L2283" s="16"/>
      <c r="M2283" s="11" t="str">
        <f t="shared" si="108"/>
        <v>AWAITING INPUT</v>
      </c>
      <c r="O2283" s="15"/>
      <c r="P2283" s="13" t="str">
        <f t="shared" si="110"/>
        <v>←</v>
      </c>
      <c r="Q2283" s="7" t="str" cm="1">
        <f t="array" ref="Q2283">_xlfn.IFS(M2283="ACTIVE","",M2283="LEAVER","ENTER DOL",M2283="LEAVER @ 31/03","ENTER DOL",M2283="OPT OUT","ENTER OPT OUT DATE",M2283="CAREER BREAK","ENTER START DATE OF CAREER BREAK",M2283="DEATH IN SERVICE","ENTER DATE OF DEATH",M2283="SWITCH TO PARTNERSHIP","ENTER SWITCH DATE",M2283="SWITCH TO ALPHA","ENTER SWITCH DATE",M2283="NEW JOINER","ENTER EMPLOYMENT START DATE",M2283="OPT IN","ENTER OPT IN DATE",M2283="NEW JOINER / LEAVER","ENTER START DATE AND DOL",M2283="NEW JOINER / OPT OUT","ENTER START DATE AND DATE OF OPT OUT",M2283="NEW JOINER / PARTNERSHIP","ENTER START DATE AND DATE OF SWITCH TO PARTNERSHIP",M2283="LEAVER FROM CAREER BREAK","ENTER DOL",M2283="LEAVER FROM OPT OUT","ENTER DOL",M2283="LEAVER FROM PARTNERSHIP","ENTER DOL",M2283="RETURN FROM CAREER BREAK","ENTER RETURN BACK DATE",M2283="INVALID COMBINATION","REVIEW INPUT",M2283="AWAITING INPUT","AWAITING INPUT",M2283="CONTINUOUS OPT OUT","",M2283="CONTINUOUS CAREER BREAK","",M2283="CONTINUOUS PARTNERSHIP","")</f>
        <v>AWAITING INPUT</v>
      </c>
      <c r="S2283" s="11" t="str">
        <f t="shared" si="109"/>
        <v/>
      </c>
    </row>
    <row r="2284" spans="1:19" ht="20.25" x14ac:dyDescent="0.25">
      <c r="A2284" s="46"/>
      <c r="B2284" s="46"/>
      <c r="C2284" s="46"/>
      <c r="D2284" s="46"/>
      <c r="E2284" s="46"/>
      <c r="F2284" s="46"/>
      <c r="G2284" s="46"/>
      <c r="H2284" s="46"/>
      <c r="J2284" s="16"/>
      <c r="K2284" s="16"/>
      <c r="L2284" s="16"/>
      <c r="M2284" s="11" t="str">
        <f t="shared" si="108"/>
        <v>AWAITING INPUT</v>
      </c>
      <c r="O2284" s="15"/>
      <c r="P2284" s="13" t="str">
        <f t="shared" si="110"/>
        <v>←</v>
      </c>
      <c r="Q2284" s="7" t="str" cm="1">
        <f t="array" ref="Q2284">_xlfn.IFS(M2284="ACTIVE","",M2284="LEAVER","ENTER DOL",M2284="LEAVER @ 31/03","ENTER DOL",M2284="OPT OUT","ENTER OPT OUT DATE",M2284="CAREER BREAK","ENTER START DATE OF CAREER BREAK",M2284="DEATH IN SERVICE","ENTER DATE OF DEATH",M2284="SWITCH TO PARTNERSHIP","ENTER SWITCH DATE",M2284="SWITCH TO ALPHA","ENTER SWITCH DATE",M2284="NEW JOINER","ENTER EMPLOYMENT START DATE",M2284="OPT IN","ENTER OPT IN DATE",M2284="NEW JOINER / LEAVER","ENTER START DATE AND DOL",M2284="NEW JOINER / OPT OUT","ENTER START DATE AND DATE OF OPT OUT",M2284="NEW JOINER / PARTNERSHIP","ENTER START DATE AND DATE OF SWITCH TO PARTNERSHIP",M2284="LEAVER FROM CAREER BREAK","ENTER DOL",M2284="LEAVER FROM OPT OUT","ENTER DOL",M2284="LEAVER FROM PARTNERSHIP","ENTER DOL",M2284="RETURN FROM CAREER BREAK","ENTER RETURN BACK DATE",M2284="INVALID COMBINATION","REVIEW INPUT",M2284="AWAITING INPUT","AWAITING INPUT",M2284="CONTINUOUS OPT OUT","",M2284="CONTINUOUS CAREER BREAK","",M2284="CONTINUOUS PARTNERSHIP","")</f>
        <v>AWAITING INPUT</v>
      </c>
      <c r="S2284" s="11" t="str">
        <f t="shared" si="109"/>
        <v/>
      </c>
    </row>
    <row r="2285" spans="1:19" ht="20.25" x14ac:dyDescent="0.25">
      <c r="A2285" s="46"/>
      <c r="B2285" s="46"/>
      <c r="C2285" s="46"/>
      <c r="D2285" s="46"/>
      <c r="E2285" s="46"/>
      <c r="F2285" s="46"/>
      <c r="G2285" s="46"/>
      <c r="H2285" s="46"/>
      <c r="J2285" s="16"/>
      <c r="K2285" s="16"/>
      <c r="L2285" s="16"/>
      <c r="M2285" s="11" t="str">
        <f t="shared" si="108"/>
        <v>AWAITING INPUT</v>
      </c>
      <c r="O2285" s="15"/>
      <c r="P2285" s="13" t="str">
        <f t="shared" si="110"/>
        <v>←</v>
      </c>
      <c r="Q2285" s="7" t="str" cm="1">
        <f t="array" ref="Q2285">_xlfn.IFS(M2285="ACTIVE","",M2285="LEAVER","ENTER DOL",M2285="LEAVER @ 31/03","ENTER DOL",M2285="OPT OUT","ENTER OPT OUT DATE",M2285="CAREER BREAK","ENTER START DATE OF CAREER BREAK",M2285="DEATH IN SERVICE","ENTER DATE OF DEATH",M2285="SWITCH TO PARTNERSHIP","ENTER SWITCH DATE",M2285="SWITCH TO ALPHA","ENTER SWITCH DATE",M2285="NEW JOINER","ENTER EMPLOYMENT START DATE",M2285="OPT IN","ENTER OPT IN DATE",M2285="NEW JOINER / LEAVER","ENTER START DATE AND DOL",M2285="NEW JOINER / OPT OUT","ENTER START DATE AND DATE OF OPT OUT",M2285="NEW JOINER / PARTNERSHIP","ENTER START DATE AND DATE OF SWITCH TO PARTNERSHIP",M2285="LEAVER FROM CAREER BREAK","ENTER DOL",M2285="LEAVER FROM OPT OUT","ENTER DOL",M2285="LEAVER FROM PARTNERSHIP","ENTER DOL",M2285="RETURN FROM CAREER BREAK","ENTER RETURN BACK DATE",M2285="INVALID COMBINATION","REVIEW INPUT",M2285="AWAITING INPUT","AWAITING INPUT",M2285="CONTINUOUS OPT OUT","",M2285="CONTINUOUS CAREER BREAK","",M2285="CONTINUOUS PARTNERSHIP","")</f>
        <v>AWAITING INPUT</v>
      </c>
      <c r="S2285" s="11" t="str">
        <f t="shared" si="109"/>
        <v/>
      </c>
    </row>
    <row r="2286" spans="1:19" ht="20.25" x14ac:dyDescent="0.25">
      <c r="A2286" s="46"/>
      <c r="B2286" s="46"/>
      <c r="C2286" s="46"/>
      <c r="D2286" s="46"/>
      <c r="E2286" s="46"/>
      <c r="F2286" s="46"/>
      <c r="G2286" s="46"/>
      <c r="H2286" s="46"/>
      <c r="J2286" s="16"/>
      <c r="K2286" s="16"/>
      <c r="L2286" s="16"/>
      <c r="M2286" s="11" t="str">
        <f t="shared" si="108"/>
        <v>AWAITING INPUT</v>
      </c>
      <c r="O2286" s="15"/>
      <c r="P2286" s="13" t="str">
        <f t="shared" si="110"/>
        <v>←</v>
      </c>
      <c r="Q2286" s="7" t="str" cm="1">
        <f t="array" ref="Q2286">_xlfn.IFS(M2286="ACTIVE","",M2286="LEAVER","ENTER DOL",M2286="LEAVER @ 31/03","ENTER DOL",M2286="OPT OUT","ENTER OPT OUT DATE",M2286="CAREER BREAK","ENTER START DATE OF CAREER BREAK",M2286="DEATH IN SERVICE","ENTER DATE OF DEATH",M2286="SWITCH TO PARTNERSHIP","ENTER SWITCH DATE",M2286="SWITCH TO ALPHA","ENTER SWITCH DATE",M2286="NEW JOINER","ENTER EMPLOYMENT START DATE",M2286="OPT IN","ENTER OPT IN DATE",M2286="NEW JOINER / LEAVER","ENTER START DATE AND DOL",M2286="NEW JOINER / OPT OUT","ENTER START DATE AND DATE OF OPT OUT",M2286="NEW JOINER / PARTNERSHIP","ENTER START DATE AND DATE OF SWITCH TO PARTNERSHIP",M2286="LEAVER FROM CAREER BREAK","ENTER DOL",M2286="LEAVER FROM OPT OUT","ENTER DOL",M2286="LEAVER FROM PARTNERSHIP","ENTER DOL",M2286="RETURN FROM CAREER BREAK","ENTER RETURN BACK DATE",M2286="INVALID COMBINATION","REVIEW INPUT",M2286="AWAITING INPUT","AWAITING INPUT",M2286="CONTINUOUS OPT OUT","",M2286="CONTINUOUS CAREER BREAK","",M2286="CONTINUOUS PARTNERSHIP","")</f>
        <v>AWAITING INPUT</v>
      </c>
      <c r="S2286" s="11" t="str">
        <f t="shared" si="109"/>
        <v/>
      </c>
    </row>
    <row r="2287" spans="1:19" ht="20.25" x14ac:dyDescent="0.25">
      <c r="A2287" s="46"/>
      <c r="B2287" s="46"/>
      <c r="C2287" s="46"/>
      <c r="D2287" s="46"/>
      <c r="E2287" s="46"/>
      <c r="F2287" s="46"/>
      <c r="G2287" s="46"/>
      <c r="H2287" s="46"/>
      <c r="J2287" s="16"/>
      <c r="K2287" s="16"/>
      <c r="L2287" s="16"/>
      <c r="M2287" s="11" t="str">
        <f t="shared" ref="M2287:M2350" si="111">IF(AND($J2287="ACTIVE",$K2287="ACTIVE",$L2287="A"),"ACTIVE",(IF(AND($J2287="ACTIVE",$K2287="INACTIVE",$L2287="B"),"LEAVER",(IF(AND($J2287="ACTIVE",$K2287="ACTIVE",$L2287="BE"),"LEAVER @ 31/03",(IF(AND($J2287="ACTIVE",$K2287="INACTIVE",$L2287="C"),"OPT OUT",(IF(AND($J2287="ACTIVE",$K2287="INACTIVE",$L2287="D"),"CAREER BREAK",(IF(AND($J2287="ACTIVE",$K2287="INACTIVE",$L2287="E"),"SWITCH TO PARTNERSHIP",(IF(AND($J2287="ACTIVE",$K2287="INACTIVE",$L2287="X"),"DEATH IN SERVICE",(IF(AND($J2287="INACTIVE",$K2287="ACTIVE",$L2287="F"),"SWITCH TO ALPHA",(IF(AND($J2287="INACTIVE",$K2287="ACTIVE",$L2287="G"),"NEW JOINER",(IF(AND($J2287="INACTIVE",$K2287="ACTIVE",$L2287="H"),"OPT IN",(IF(AND($J2287="INACTIVE",$K2287="ACTIVE",$L2287="I"),"RETURN FROM CAREER BREAK",(IF(AND($J2287="INACTIVE",$K2287="INACTIVE",$L2287="GB"),"NEW JOINER / LEAVER",(IF(AND($J2287="INACTIVE",$K2287="INACTIVE",$L2287="GO"),"NEW JOINER / OPT OUT",(IF(AND($J2287="INACTIVE",$K2287="INACTIVE",$L2287="GP"),"NEW JOINER / PARTNERSHIP",(IF(AND($J2287="INACTIVE",$K2287="INACTIVE",$L2287="BC"),"LEAVER FROM CAREER BREAK",(IF(AND($J2287="INACTIVE",$K2287="INACTIVE",$L2287="BO"),"LEAVER FROM OPT OUT",(IF(AND($J2287="INACTIVE",$K2287="INACTIVE",$L2287="BP"),"LEAVER FROM PARTNERSHIP",(IF(AND($J2287="INACTIVE",$K2287="INACTIVE",$L2287="J"),"CONTINUOUS OPT OUT",(IF(AND($J2287="INACTIVE",$K2287="INACTIVE",$L2287="K"),"CONTINUOUS CAREER BREAK",(IF(AND($J2287="INACTIVE",$K2287="INACTIVE",$L2287="L"),"CONTINUOUS PARTNERSHIP",(IF(AND($J2287="",$K2287="",$L2287=""),"AWAITING INPUT","INVALID COMBINATION")))))))))))))))))))))))))))))))))))))))))</f>
        <v>AWAITING INPUT</v>
      </c>
      <c r="O2287" s="15"/>
      <c r="P2287" s="13" t="str">
        <f t="shared" si="110"/>
        <v>←</v>
      </c>
      <c r="Q2287" s="7" t="str" cm="1">
        <f t="array" ref="Q2287">_xlfn.IFS(M2287="ACTIVE","",M2287="LEAVER","ENTER DOL",M2287="LEAVER @ 31/03","ENTER DOL",M2287="OPT OUT","ENTER OPT OUT DATE",M2287="CAREER BREAK","ENTER START DATE OF CAREER BREAK",M2287="DEATH IN SERVICE","ENTER DATE OF DEATH",M2287="SWITCH TO PARTNERSHIP","ENTER SWITCH DATE",M2287="SWITCH TO ALPHA","ENTER SWITCH DATE",M2287="NEW JOINER","ENTER EMPLOYMENT START DATE",M2287="OPT IN","ENTER OPT IN DATE",M2287="NEW JOINER / LEAVER","ENTER START DATE AND DOL",M2287="NEW JOINER / OPT OUT","ENTER START DATE AND DATE OF OPT OUT",M2287="NEW JOINER / PARTNERSHIP","ENTER START DATE AND DATE OF SWITCH TO PARTNERSHIP",M2287="LEAVER FROM CAREER BREAK","ENTER DOL",M2287="LEAVER FROM OPT OUT","ENTER DOL",M2287="LEAVER FROM PARTNERSHIP","ENTER DOL",M2287="RETURN FROM CAREER BREAK","ENTER RETURN BACK DATE",M2287="INVALID COMBINATION","REVIEW INPUT",M2287="AWAITING INPUT","AWAITING INPUT",M2287="CONTINUOUS OPT OUT","",M2287="CONTINUOUS CAREER BREAK","",M2287="CONTINUOUS PARTNERSHIP","")</f>
        <v>AWAITING INPUT</v>
      </c>
      <c r="S2287" s="11" t="str">
        <f t="shared" si="109"/>
        <v/>
      </c>
    </row>
    <row r="2288" spans="1:19" ht="20.25" x14ac:dyDescent="0.25">
      <c r="A2288" s="46"/>
      <c r="B2288" s="46"/>
      <c r="C2288" s="46"/>
      <c r="D2288" s="46"/>
      <c r="E2288" s="46"/>
      <c r="F2288" s="46"/>
      <c r="G2288" s="46"/>
      <c r="H2288" s="46"/>
      <c r="J2288" s="16"/>
      <c r="K2288" s="16"/>
      <c r="L2288" s="16"/>
      <c r="M2288" s="11" t="str">
        <f t="shared" si="111"/>
        <v>AWAITING INPUT</v>
      </c>
      <c r="O2288" s="15"/>
      <c r="P2288" s="13" t="str">
        <f t="shared" si="110"/>
        <v>←</v>
      </c>
      <c r="Q2288" s="7" t="str" cm="1">
        <f t="array" ref="Q2288">_xlfn.IFS(M2288="ACTIVE","",M2288="LEAVER","ENTER DOL",M2288="LEAVER @ 31/03","ENTER DOL",M2288="OPT OUT","ENTER OPT OUT DATE",M2288="CAREER BREAK","ENTER START DATE OF CAREER BREAK",M2288="DEATH IN SERVICE","ENTER DATE OF DEATH",M2288="SWITCH TO PARTNERSHIP","ENTER SWITCH DATE",M2288="SWITCH TO ALPHA","ENTER SWITCH DATE",M2288="NEW JOINER","ENTER EMPLOYMENT START DATE",M2288="OPT IN","ENTER OPT IN DATE",M2288="NEW JOINER / LEAVER","ENTER START DATE AND DOL",M2288="NEW JOINER / OPT OUT","ENTER START DATE AND DATE OF OPT OUT",M2288="NEW JOINER / PARTNERSHIP","ENTER START DATE AND DATE OF SWITCH TO PARTNERSHIP",M2288="LEAVER FROM CAREER BREAK","ENTER DOL",M2288="LEAVER FROM OPT OUT","ENTER DOL",M2288="LEAVER FROM PARTNERSHIP","ENTER DOL",M2288="RETURN FROM CAREER BREAK","ENTER RETURN BACK DATE",M2288="INVALID COMBINATION","REVIEW INPUT",M2288="AWAITING INPUT","AWAITING INPUT",M2288="CONTINUOUS OPT OUT","",M2288="CONTINUOUS CAREER BREAK","",M2288="CONTINUOUS PARTNERSHIP","")</f>
        <v>AWAITING INPUT</v>
      </c>
      <c r="S2288" s="11" t="str">
        <f t="shared" si="109"/>
        <v/>
      </c>
    </row>
    <row r="2289" spans="1:19" ht="20.25" x14ac:dyDescent="0.25">
      <c r="A2289" s="46"/>
      <c r="B2289" s="46"/>
      <c r="C2289" s="46"/>
      <c r="D2289" s="46"/>
      <c r="E2289" s="46"/>
      <c r="F2289" s="46"/>
      <c r="G2289" s="46"/>
      <c r="H2289" s="46"/>
      <c r="J2289" s="16"/>
      <c r="K2289" s="16"/>
      <c r="L2289" s="16"/>
      <c r="M2289" s="11" t="str">
        <f t="shared" si="111"/>
        <v>AWAITING INPUT</v>
      </c>
      <c r="O2289" s="15"/>
      <c r="P2289" s="13" t="str">
        <f t="shared" si="110"/>
        <v>←</v>
      </c>
      <c r="Q2289" s="7" t="str" cm="1">
        <f t="array" ref="Q2289">_xlfn.IFS(M2289="ACTIVE","",M2289="LEAVER","ENTER DOL",M2289="LEAVER @ 31/03","ENTER DOL",M2289="OPT OUT","ENTER OPT OUT DATE",M2289="CAREER BREAK","ENTER START DATE OF CAREER BREAK",M2289="DEATH IN SERVICE","ENTER DATE OF DEATH",M2289="SWITCH TO PARTNERSHIP","ENTER SWITCH DATE",M2289="SWITCH TO ALPHA","ENTER SWITCH DATE",M2289="NEW JOINER","ENTER EMPLOYMENT START DATE",M2289="OPT IN","ENTER OPT IN DATE",M2289="NEW JOINER / LEAVER","ENTER START DATE AND DOL",M2289="NEW JOINER / OPT OUT","ENTER START DATE AND DATE OF OPT OUT",M2289="NEW JOINER / PARTNERSHIP","ENTER START DATE AND DATE OF SWITCH TO PARTNERSHIP",M2289="LEAVER FROM CAREER BREAK","ENTER DOL",M2289="LEAVER FROM OPT OUT","ENTER DOL",M2289="LEAVER FROM PARTNERSHIP","ENTER DOL",M2289="RETURN FROM CAREER BREAK","ENTER RETURN BACK DATE",M2289="INVALID COMBINATION","REVIEW INPUT",M2289="AWAITING INPUT","AWAITING INPUT",M2289="CONTINUOUS OPT OUT","",M2289="CONTINUOUS CAREER BREAK","",M2289="CONTINUOUS PARTNERSHIP","")</f>
        <v>AWAITING INPUT</v>
      </c>
      <c r="S2289" s="11" t="str">
        <f t="shared" si="109"/>
        <v/>
      </c>
    </row>
    <row r="2290" spans="1:19" ht="20.25" x14ac:dyDescent="0.25">
      <c r="A2290" s="46"/>
      <c r="B2290" s="46"/>
      <c r="C2290" s="46"/>
      <c r="D2290" s="46"/>
      <c r="E2290" s="46"/>
      <c r="F2290" s="46"/>
      <c r="G2290" s="46"/>
      <c r="H2290" s="46"/>
      <c r="J2290" s="16"/>
      <c r="K2290" s="16"/>
      <c r="L2290" s="16"/>
      <c r="M2290" s="11" t="str">
        <f t="shared" si="111"/>
        <v>AWAITING INPUT</v>
      </c>
      <c r="O2290" s="15"/>
      <c r="P2290" s="13" t="str">
        <f t="shared" si="110"/>
        <v>←</v>
      </c>
      <c r="Q2290" s="7" t="str" cm="1">
        <f t="array" ref="Q2290">_xlfn.IFS(M2290="ACTIVE","",M2290="LEAVER","ENTER DOL",M2290="LEAVER @ 31/03","ENTER DOL",M2290="OPT OUT","ENTER OPT OUT DATE",M2290="CAREER BREAK","ENTER START DATE OF CAREER BREAK",M2290="DEATH IN SERVICE","ENTER DATE OF DEATH",M2290="SWITCH TO PARTNERSHIP","ENTER SWITCH DATE",M2290="SWITCH TO ALPHA","ENTER SWITCH DATE",M2290="NEW JOINER","ENTER EMPLOYMENT START DATE",M2290="OPT IN","ENTER OPT IN DATE",M2290="NEW JOINER / LEAVER","ENTER START DATE AND DOL",M2290="NEW JOINER / OPT OUT","ENTER START DATE AND DATE OF OPT OUT",M2290="NEW JOINER / PARTNERSHIP","ENTER START DATE AND DATE OF SWITCH TO PARTNERSHIP",M2290="LEAVER FROM CAREER BREAK","ENTER DOL",M2290="LEAVER FROM OPT OUT","ENTER DOL",M2290="LEAVER FROM PARTNERSHIP","ENTER DOL",M2290="RETURN FROM CAREER BREAK","ENTER RETURN BACK DATE",M2290="INVALID COMBINATION","REVIEW INPUT",M2290="AWAITING INPUT","AWAITING INPUT",M2290="CONTINUOUS OPT OUT","",M2290="CONTINUOUS CAREER BREAK","",M2290="CONTINUOUS PARTNERSHIP","")</f>
        <v>AWAITING INPUT</v>
      </c>
      <c r="S2290" s="11" t="str">
        <f t="shared" si="109"/>
        <v/>
      </c>
    </row>
    <row r="2291" spans="1:19" ht="20.25" x14ac:dyDescent="0.25">
      <c r="A2291" s="46"/>
      <c r="B2291" s="46"/>
      <c r="C2291" s="46"/>
      <c r="D2291" s="46"/>
      <c r="E2291" s="46"/>
      <c r="F2291" s="46"/>
      <c r="G2291" s="46"/>
      <c r="H2291" s="46"/>
      <c r="J2291" s="16"/>
      <c r="K2291" s="16"/>
      <c r="L2291" s="16"/>
      <c r="M2291" s="11" t="str">
        <f t="shared" si="111"/>
        <v>AWAITING INPUT</v>
      </c>
      <c r="O2291" s="15"/>
      <c r="P2291" s="13" t="str">
        <f t="shared" si="110"/>
        <v>←</v>
      </c>
      <c r="Q2291" s="7" t="str" cm="1">
        <f t="array" ref="Q2291">_xlfn.IFS(M2291="ACTIVE","",M2291="LEAVER","ENTER DOL",M2291="LEAVER @ 31/03","ENTER DOL",M2291="OPT OUT","ENTER OPT OUT DATE",M2291="CAREER BREAK","ENTER START DATE OF CAREER BREAK",M2291="DEATH IN SERVICE","ENTER DATE OF DEATH",M2291="SWITCH TO PARTNERSHIP","ENTER SWITCH DATE",M2291="SWITCH TO ALPHA","ENTER SWITCH DATE",M2291="NEW JOINER","ENTER EMPLOYMENT START DATE",M2291="OPT IN","ENTER OPT IN DATE",M2291="NEW JOINER / LEAVER","ENTER START DATE AND DOL",M2291="NEW JOINER / OPT OUT","ENTER START DATE AND DATE OF OPT OUT",M2291="NEW JOINER / PARTNERSHIP","ENTER START DATE AND DATE OF SWITCH TO PARTNERSHIP",M2291="LEAVER FROM CAREER BREAK","ENTER DOL",M2291="LEAVER FROM OPT OUT","ENTER DOL",M2291="LEAVER FROM PARTNERSHIP","ENTER DOL",M2291="RETURN FROM CAREER BREAK","ENTER RETURN BACK DATE",M2291="INVALID COMBINATION","REVIEW INPUT",M2291="AWAITING INPUT","AWAITING INPUT",M2291="CONTINUOUS OPT OUT","",M2291="CONTINUOUS CAREER BREAK","",M2291="CONTINUOUS PARTNERSHIP","")</f>
        <v>AWAITING INPUT</v>
      </c>
      <c r="S2291" s="11" t="str">
        <f t="shared" si="109"/>
        <v/>
      </c>
    </row>
    <row r="2292" spans="1:19" ht="20.25" x14ac:dyDescent="0.25">
      <c r="A2292" s="46"/>
      <c r="B2292" s="46"/>
      <c r="C2292" s="46"/>
      <c r="D2292" s="46"/>
      <c r="E2292" s="46"/>
      <c r="F2292" s="46"/>
      <c r="G2292" s="46"/>
      <c r="H2292" s="46"/>
      <c r="J2292" s="16"/>
      <c r="K2292" s="16"/>
      <c r="L2292" s="16"/>
      <c r="M2292" s="11" t="str">
        <f t="shared" si="111"/>
        <v>AWAITING INPUT</v>
      </c>
      <c r="O2292" s="15"/>
      <c r="P2292" s="13" t="str">
        <f t="shared" si="110"/>
        <v>←</v>
      </c>
      <c r="Q2292" s="7" t="str" cm="1">
        <f t="array" ref="Q2292">_xlfn.IFS(M2292="ACTIVE","",M2292="LEAVER","ENTER DOL",M2292="LEAVER @ 31/03","ENTER DOL",M2292="OPT OUT","ENTER OPT OUT DATE",M2292="CAREER BREAK","ENTER START DATE OF CAREER BREAK",M2292="DEATH IN SERVICE","ENTER DATE OF DEATH",M2292="SWITCH TO PARTNERSHIP","ENTER SWITCH DATE",M2292="SWITCH TO ALPHA","ENTER SWITCH DATE",M2292="NEW JOINER","ENTER EMPLOYMENT START DATE",M2292="OPT IN","ENTER OPT IN DATE",M2292="NEW JOINER / LEAVER","ENTER START DATE AND DOL",M2292="NEW JOINER / OPT OUT","ENTER START DATE AND DATE OF OPT OUT",M2292="NEW JOINER / PARTNERSHIP","ENTER START DATE AND DATE OF SWITCH TO PARTNERSHIP",M2292="LEAVER FROM CAREER BREAK","ENTER DOL",M2292="LEAVER FROM OPT OUT","ENTER DOL",M2292="LEAVER FROM PARTNERSHIP","ENTER DOL",M2292="RETURN FROM CAREER BREAK","ENTER RETURN BACK DATE",M2292="INVALID COMBINATION","REVIEW INPUT",M2292="AWAITING INPUT","AWAITING INPUT",M2292="CONTINUOUS OPT OUT","",M2292="CONTINUOUS CAREER BREAK","",M2292="CONTINUOUS PARTNERSHIP","")</f>
        <v>AWAITING INPUT</v>
      </c>
      <c r="S2292" s="11" t="str">
        <f t="shared" si="109"/>
        <v/>
      </c>
    </row>
    <row r="2293" spans="1:19" ht="20.25" x14ac:dyDescent="0.25">
      <c r="A2293" s="46"/>
      <c r="B2293" s="46"/>
      <c r="C2293" s="46"/>
      <c r="D2293" s="46"/>
      <c r="E2293" s="46"/>
      <c r="F2293" s="46"/>
      <c r="G2293" s="46"/>
      <c r="H2293" s="46"/>
      <c r="J2293" s="16"/>
      <c r="K2293" s="16"/>
      <c r="L2293" s="16"/>
      <c r="M2293" s="11" t="str">
        <f t="shared" si="111"/>
        <v>AWAITING INPUT</v>
      </c>
      <c r="O2293" s="15"/>
      <c r="P2293" s="13" t="str">
        <f t="shared" si="110"/>
        <v>←</v>
      </c>
      <c r="Q2293" s="7" t="str" cm="1">
        <f t="array" ref="Q2293">_xlfn.IFS(M2293="ACTIVE","",M2293="LEAVER","ENTER DOL",M2293="LEAVER @ 31/03","ENTER DOL",M2293="OPT OUT","ENTER OPT OUT DATE",M2293="CAREER BREAK","ENTER START DATE OF CAREER BREAK",M2293="DEATH IN SERVICE","ENTER DATE OF DEATH",M2293="SWITCH TO PARTNERSHIP","ENTER SWITCH DATE",M2293="SWITCH TO ALPHA","ENTER SWITCH DATE",M2293="NEW JOINER","ENTER EMPLOYMENT START DATE",M2293="OPT IN","ENTER OPT IN DATE",M2293="NEW JOINER / LEAVER","ENTER START DATE AND DOL",M2293="NEW JOINER / OPT OUT","ENTER START DATE AND DATE OF OPT OUT",M2293="NEW JOINER / PARTNERSHIP","ENTER START DATE AND DATE OF SWITCH TO PARTNERSHIP",M2293="LEAVER FROM CAREER BREAK","ENTER DOL",M2293="LEAVER FROM OPT OUT","ENTER DOL",M2293="LEAVER FROM PARTNERSHIP","ENTER DOL",M2293="RETURN FROM CAREER BREAK","ENTER RETURN BACK DATE",M2293="INVALID COMBINATION","REVIEW INPUT",M2293="AWAITING INPUT","AWAITING INPUT",M2293="CONTINUOUS OPT OUT","",M2293="CONTINUOUS CAREER BREAK","",M2293="CONTINUOUS PARTNERSHIP","")</f>
        <v>AWAITING INPUT</v>
      </c>
      <c r="S2293" s="11" t="str">
        <f t="shared" si="109"/>
        <v/>
      </c>
    </row>
    <row r="2294" spans="1:19" ht="20.25" x14ac:dyDescent="0.25">
      <c r="A2294" s="46"/>
      <c r="B2294" s="46"/>
      <c r="C2294" s="46"/>
      <c r="D2294" s="46"/>
      <c r="E2294" s="46"/>
      <c r="F2294" s="46"/>
      <c r="G2294" s="46"/>
      <c r="H2294" s="46"/>
      <c r="J2294" s="16"/>
      <c r="K2294" s="16"/>
      <c r="L2294" s="16"/>
      <c r="M2294" s="11" t="str">
        <f t="shared" si="111"/>
        <v>AWAITING INPUT</v>
      </c>
      <c r="O2294" s="15"/>
      <c r="P2294" s="13" t="str">
        <f t="shared" si="110"/>
        <v>←</v>
      </c>
      <c r="Q2294" s="7" t="str" cm="1">
        <f t="array" ref="Q2294">_xlfn.IFS(M2294="ACTIVE","",M2294="LEAVER","ENTER DOL",M2294="LEAVER @ 31/03","ENTER DOL",M2294="OPT OUT","ENTER OPT OUT DATE",M2294="CAREER BREAK","ENTER START DATE OF CAREER BREAK",M2294="DEATH IN SERVICE","ENTER DATE OF DEATH",M2294="SWITCH TO PARTNERSHIP","ENTER SWITCH DATE",M2294="SWITCH TO ALPHA","ENTER SWITCH DATE",M2294="NEW JOINER","ENTER EMPLOYMENT START DATE",M2294="OPT IN","ENTER OPT IN DATE",M2294="NEW JOINER / LEAVER","ENTER START DATE AND DOL",M2294="NEW JOINER / OPT OUT","ENTER START DATE AND DATE OF OPT OUT",M2294="NEW JOINER / PARTNERSHIP","ENTER START DATE AND DATE OF SWITCH TO PARTNERSHIP",M2294="LEAVER FROM CAREER BREAK","ENTER DOL",M2294="LEAVER FROM OPT OUT","ENTER DOL",M2294="LEAVER FROM PARTNERSHIP","ENTER DOL",M2294="RETURN FROM CAREER BREAK","ENTER RETURN BACK DATE",M2294="INVALID COMBINATION","REVIEW INPUT",M2294="AWAITING INPUT","AWAITING INPUT",M2294="CONTINUOUS OPT OUT","",M2294="CONTINUOUS CAREER BREAK","",M2294="CONTINUOUS PARTNERSHIP","")</f>
        <v>AWAITING INPUT</v>
      </c>
      <c r="S2294" s="11" t="str">
        <f t="shared" si="109"/>
        <v/>
      </c>
    </row>
    <row r="2295" spans="1:19" ht="20.25" x14ac:dyDescent="0.25">
      <c r="A2295" s="46"/>
      <c r="B2295" s="46"/>
      <c r="C2295" s="46"/>
      <c r="D2295" s="46"/>
      <c r="E2295" s="46"/>
      <c r="F2295" s="46"/>
      <c r="G2295" s="46"/>
      <c r="H2295" s="46"/>
      <c r="J2295" s="16"/>
      <c r="K2295" s="16"/>
      <c r="L2295" s="16"/>
      <c r="M2295" s="11" t="str">
        <f t="shared" si="111"/>
        <v>AWAITING INPUT</v>
      </c>
      <c r="O2295" s="15"/>
      <c r="P2295" s="13" t="str">
        <f t="shared" si="110"/>
        <v>←</v>
      </c>
      <c r="Q2295" s="7" t="str" cm="1">
        <f t="array" ref="Q2295">_xlfn.IFS(M2295="ACTIVE","",M2295="LEAVER","ENTER DOL",M2295="LEAVER @ 31/03","ENTER DOL",M2295="OPT OUT","ENTER OPT OUT DATE",M2295="CAREER BREAK","ENTER START DATE OF CAREER BREAK",M2295="DEATH IN SERVICE","ENTER DATE OF DEATH",M2295="SWITCH TO PARTNERSHIP","ENTER SWITCH DATE",M2295="SWITCH TO ALPHA","ENTER SWITCH DATE",M2295="NEW JOINER","ENTER EMPLOYMENT START DATE",M2295="OPT IN","ENTER OPT IN DATE",M2295="NEW JOINER / LEAVER","ENTER START DATE AND DOL",M2295="NEW JOINER / OPT OUT","ENTER START DATE AND DATE OF OPT OUT",M2295="NEW JOINER / PARTNERSHIP","ENTER START DATE AND DATE OF SWITCH TO PARTNERSHIP",M2295="LEAVER FROM CAREER BREAK","ENTER DOL",M2295="LEAVER FROM OPT OUT","ENTER DOL",M2295="LEAVER FROM PARTNERSHIP","ENTER DOL",M2295="RETURN FROM CAREER BREAK","ENTER RETURN BACK DATE",M2295="INVALID COMBINATION","REVIEW INPUT",M2295="AWAITING INPUT","AWAITING INPUT",M2295="CONTINUOUS OPT OUT","",M2295="CONTINUOUS CAREER BREAK","",M2295="CONTINUOUS PARTNERSHIP","")</f>
        <v>AWAITING INPUT</v>
      </c>
      <c r="S2295" s="11" t="str">
        <f t="shared" si="109"/>
        <v/>
      </c>
    </row>
    <row r="2296" spans="1:19" ht="20.25" x14ac:dyDescent="0.25">
      <c r="A2296" s="46"/>
      <c r="B2296" s="46"/>
      <c r="C2296" s="46"/>
      <c r="D2296" s="46"/>
      <c r="E2296" s="46"/>
      <c r="F2296" s="46"/>
      <c r="G2296" s="46"/>
      <c r="H2296" s="46"/>
      <c r="J2296" s="16"/>
      <c r="K2296" s="16"/>
      <c r="L2296" s="16"/>
      <c r="M2296" s="11" t="str">
        <f t="shared" si="111"/>
        <v>AWAITING INPUT</v>
      </c>
      <c r="O2296" s="15"/>
      <c r="P2296" s="13" t="str">
        <f t="shared" si="110"/>
        <v>←</v>
      </c>
      <c r="Q2296" s="7" t="str" cm="1">
        <f t="array" ref="Q2296">_xlfn.IFS(M2296="ACTIVE","",M2296="LEAVER","ENTER DOL",M2296="LEAVER @ 31/03","ENTER DOL",M2296="OPT OUT","ENTER OPT OUT DATE",M2296="CAREER BREAK","ENTER START DATE OF CAREER BREAK",M2296="DEATH IN SERVICE","ENTER DATE OF DEATH",M2296="SWITCH TO PARTNERSHIP","ENTER SWITCH DATE",M2296="SWITCH TO ALPHA","ENTER SWITCH DATE",M2296="NEW JOINER","ENTER EMPLOYMENT START DATE",M2296="OPT IN","ENTER OPT IN DATE",M2296="NEW JOINER / LEAVER","ENTER START DATE AND DOL",M2296="NEW JOINER / OPT OUT","ENTER START DATE AND DATE OF OPT OUT",M2296="NEW JOINER / PARTNERSHIP","ENTER START DATE AND DATE OF SWITCH TO PARTNERSHIP",M2296="LEAVER FROM CAREER BREAK","ENTER DOL",M2296="LEAVER FROM OPT OUT","ENTER DOL",M2296="LEAVER FROM PARTNERSHIP","ENTER DOL",M2296="RETURN FROM CAREER BREAK","ENTER RETURN BACK DATE",M2296="INVALID COMBINATION","REVIEW INPUT",M2296="AWAITING INPUT","AWAITING INPUT",M2296="CONTINUOUS OPT OUT","",M2296="CONTINUOUS CAREER BREAK","",M2296="CONTINUOUS PARTNERSHIP","")</f>
        <v>AWAITING INPUT</v>
      </c>
      <c r="S2296" s="11" t="str">
        <f t="shared" si="109"/>
        <v/>
      </c>
    </row>
    <row r="2297" spans="1:19" ht="20.25" x14ac:dyDescent="0.25">
      <c r="A2297" s="46"/>
      <c r="B2297" s="46"/>
      <c r="C2297" s="46"/>
      <c r="D2297" s="46"/>
      <c r="E2297" s="46"/>
      <c r="F2297" s="46"/>
      <c r="G2297" s="46"/>
      <c r="H2297" s="46"/>
      <c r="J2297" s="16"/>
      <c r="K2297" s="16"/>
      <c r="L2297" s="16"/>
      <c r="M2297" s="11" t="str">
        <f t="shared" si="111"/>
        <v>AWAITING INPUT</v>
      </c>
      <c r="O2297" s="15"/>
      <c r="P2297" s="13" t="str">
        <f t="shared" si="110"/>
        <v>←</v>
      </c>
      <c r="Q2297" s="7" t="str" cm="1">
        <f t="array" ref="Q2297">_xlfn.IFS(M2297="ACTIVE","",M2297="LEAVER","ENTER DOL",M2297="LEAVER @ 31/03","ENTER DOL",M2297="OPT OUT","ENTER OPT OUT DATE",M2297="CAREER BREAK","ENTER START DATE OF CAREER BREAK",M2297="DEATH IN SERVICE","ENTER DATE OF DEATH",M2297="SWITCH TO PARTNERSHIP","ENTER SWITCH DATE",M2297="SWITCH TO ALPHA","ENTER SWITCH DATE",M2297="NEW JOINER","ENTER EMPLOYMENT START DATE",M2297="OPT IN","ENTER OPT IN DATE",M2297="NEW JOINER / LEAVER","ENTER START DATE AND DOL",M2297="NEW JOINER / OPT OUT","ENTER START DATE AND DATE OF OPT OUT",M2297="NEW JOINER / PARTNERSHIP","ENTER START DATE AND DATE OF SWITCH TO PARTNERSHIP",M2297="LEAVER FROM CAREER BREAK","ENTER DOL",M2297="LEAVER FROM OPT OUT","ENTER DOL",M2297="LEAVER FROM PARTNERSHIP","ENTER DOL",M2297="RETURN FROM CAREER BREAK","ENTER RETURN BACK DATE",M2297="INVALID COMBINATION","REVIEW INPUT",M2297="AWAITING INPUT","AWAITING INPUT",M2297="CONTINUOUS OPT OUT","",M2297="CONTINUOUS CAREER BREAK","",M2297="CONTINUOUS PARTNERSHIP","")</f>
        <v>AWAITING INPUT</v>
      </c>
      <c r="S2297" s="11" t="str">
        <f t="shared" si="109"/>
        <v/>
      </c>
    </row>
    <row r="2298" spans="1:19" ht="20.25" x14ac:dyDescent="0.25">
      <c r="A2298" s="46"/>
      <c r="B2298" s="46"/>
      <c r="C2298" s="46"/>
      <c r="D2298" s="46"/>
      <c r="E2298" s="46"/>
      <c r="F2298" s="46"/>
      <c r="G2298" s="46"/>
      <c r="H2298" s="46"/>
      <c r="J2298" s="16"/>
      <c r="K2298" s="16"/>
      <c r="L2298" s="16"/>
      <c r="M2298" s="11" t="str">
        <f t="shared" si="111"/>
        <v>AWAITING INPUT</v>
      </c>
      <c r="O2298" s="15"/>
      <c r="P2298" s="13" t="str">
        <f t="shared" si="110"/>
        <v>←</v>
      </c>
      <c r="Q2298" s="7" t="str" cm="1">
        <f t="array" ref="Q2298">_xlfn.IFS(M2298="ACTIVE","",M2298="LEAVER","ENTER DOL",M2298="LEAVER @ 31/03","ENTER DOL",M2298="OPT OUT","ENTER OPT OUT DATE",M2298="CAREER BREAK","ENTER START DATE OF CAREER BREAK",M2298="DEATH IN SERVICE","ENTER DATE OF DEATH",M2298="SWITCH TO PARTNERSHIP","ENTER SWITCH DATE",M2298="SWITCH TO ALPHA","ENTER SWITCH DATE",M2298="NEW JOINER","ENTER EMPLOYMENT START DATE",M2298="OPT IN","ENTER OPT IN DATE",M2298="NEW JOINER / LEAVER","ENTER START DATE AND DOL",M2298="NEW JOINER / OPT OUT","ENTER START DATE AND DATE OF OPT OUT",M2298="NEW JOINER / PARTNERSHIP","ENTER START DATE AND DATE OF SWITCH TO PARTNERSHIP",M2298="LEAVER FROM CAREER BREAK","ENTER DOL",M2298="LEAVER FROM OPT OUT","ENTER DOL",M2298="LEAVER FROM PARTNERSHIP","ENTER DOL",M2298="RETURN FROM CAREER BREAK","ENTER RETURN BACK DATE",M2298="INVALID COMBINATION","REVIEW INPUT",M2298="AWAITING INPUT","AWAITING INPUT",M2298="CONTINUOUS OPT OUT","",M2298="CONTINUOUS CAREER BREAK","",M2298="CONTINUOUS PARTNERSHIP","")</f>
        <v>AWAITING INPUT</v>
      </c>
      <c r="S2298" s="11" t="str">
        <f t="shared" si="109"/>
        <v/>
      </c>
    </row>
    <row r="2299" spans="1:19" ht="20.25" x14ac:dyDescent="0.25">
      <c r="A2299" s="46"/>
      <c r="B2299" s="46"/>
      <c r="C2299" s="46"/>
      <c r="D2299" s="46"/>
      <c r="E2299" s="46"/>
      <c r="F2299" s="46"/>
      <c r="G2299" s="46"/>
      <c r="H2299" s="46"/>
      <c r="J2299" s="16"/>
      <c r="K2299" s="16"/>
      <c r="L2299" s="16"/>
      <c r="M2299" s="11" t="str">
        <f t="shared" si="111"/>
        <v>AWAITING INPUT</v>
      </c>
      <c r="O2299" s="15"/>
      <c r="P2299" s="13" t="str">
        <f t="shared" si="110"/>
        <v>←</v>
      </c>
      <c r="Q2299" s="7" t="str" cm="1">
        <f t="array" ref="Q2299">_xlfn.IFS(M2299="ACTIVE","",M2299="LEAVER","ENTER DOL",M2299="LEAVER @ 31/03","ENTER DOL",M2299="OPT OUT","ENTER OPT OUT DATE",M2299="CAREER BREAK","ENTER START DATE OF CAREER BREAK",M2299="DEATH IN SERVICE","ENTER DATE OF DEATH",M2299="SWITCH TO PARTNERSHIP","ENTER SWITCH DATE",M2299="SWITCH TO ALPHA","ENTER SWITCH DATE",M2299="NEW JOINER","ENTER EMPLOYMENT START DATE",M2299="OPT IN","ENTER OPT IN DATE",M2299="NEW JOINER / LEAVER","ENTER START DATE AND DOL",M2299="NEW JOINER / OPT OUT","ENTER START DATE AND DATE OF OPT OUT",M2299="NEW JOINER / PARTNERSHIP","ENTER START DATE AND DATE OF SWITCH TO PARTNERSHIP",M2299="LEAVER FROM CAREER BREAK","ENTER DOL",M2299="LEAVER FROM OPT OUT","ENTER DOL",M2299="LEAVER FROM PARTNERSHIP","ENTER DOL",M2299="RETURN FROM CAREER BREAK","ENTER RETURN BACK DATE",M2299="INVALID COMBINATION","REVIEW INPUT",M2299="AWAITING INPUT","AWAITING INPUT",M2299="CONTINUOUS OPT OUT","",M2299="CONTINUOUS CAREER BREAK","",M2299="CONTINUOUS PARTNERSHIP","")</f>
        <v>AWAITING INPUT</v>
      </c>
      <c r="S2299" s="11" t="str">
        <f t="shared" si="109"/>
        <v/>
      </c>
    </row>
    <row r="2300" spans="1:19" ht="20.25" x14ac:dyDescent="0.25">
      <c r="A2300" s="46"/>
      <c r="B2300" s="46"/>
      <c r="C2300" s="46"/>
      <c r="D2300" s="46"/>
      <c r="E2300" s="46"/>
      <c r="F2300" s="46"/>
      <c r="G2300" s="46"/>
      <c r="H2300" s="46"/>
      <c r="J2300" s="16"/>
      <c r="K2300" s="16"/>
      <c r="L2300" s="16"/>
      <c r="M2300" s="11" t="str">
        <f t="shared" si="111"/>
        <v>AWAITING INPUT</v>
      </c>
      <c r="O2300" s="15"/>
      <c r="P2300" s="13" t="str">
        <f t="shared" si="110"/>
        <v>←</v>
      </c>
      <c r="Q2300" s="7" t="str" cm="1">
        <f t="array" ref="Q2300">_xlfn.IFS(M2300="ACTIVE","",M2300="LEAVER","ENTER DOL",M2300="LEAVER @ 31/03","ENTER DOL",M2300="OPT OUT","ENTER OPT OUT DATE",M2300="CAREER BREAK","ENTER START DATE OF CAREER BREAK",M2300="DEATH IN SERVICE","ENTER DATE OF DEATH",M2300="SWITCH TO PARTNERSHIP","ENTER SWITCH DATE",M2300="SWITCH TO ALPHA","ENTER SWITCH DATE",M2300="NEW JOINER","ENTER EMPLOYMENT START DATE",M2300="OPT IN","ENTER OPT IN DATE",M2300="NEW JOINER / LEAVER","ENTER START DATE AND DOL",M2300="NEW JOINER / OPT OUT","ENTER START DATE AND DATE OF OPT OUT",M2300="NEW JOINER / PARTNERSHIP","ENTER START DATE AND DATE OF SWITCH TO PARTNERSHIP",M2300="LEAVER FROM CAREER BREAK","ENTER DOL",M2300="LEAVER FROM OPT OUT","ENTER DOL",M2300="LEAVER FROM PARTNERSHIP","ENTER DOL",M2300="RETURN FROM CAREER BREAK","ENTER RETURN BACK DATE",M2300="INVALID COMBINATION","REVIEW INPUT",M2300="AWAITING INPUT","AWAITING INPUT",M2300="CONTINUOUS OPT OUT","",M2300="CONTINUOUS CAREER BREAK","",M2300="CONTINUOUS PARTNERSHIP","")</f>
        <v>AWAITING INPUT</v>
      </c>
      <c r="S2300" s="11" t="str">
        <f t="shared" si="109"/>
        <v/>
      </c>
    </row>
    <row r="2301" spans="1:19" ht="20.25" x14ac:dyDescent="0.25">
      <c r="A2301" s="46"/>
      <c r="B2301" s="46"/>
      <c r="C2301" s="46"/>
      <c r="D2301" s="46"/>
      <c r="E2301" s="46"/>
      <c r="F2301" s="46"/>
      <c r="G2301" s="46"/>
      <c r="H2301" s="46"/>
      <c r="J2301" s="16"/>
      <c r="K2301" s="16"/>
      <c r="L2301" s="16"/>
      <c r="M2301" s="11" t="str">
        <f t="shared" si="111"/>
        <v>AWAITING INPUT</v>
      </c>
      <c r="O2301" s="15"/>
      <c r="P2301" s="13" t="str">
        <f t="shared" si="110"/>
        <v>←</v>
      </c>
      <c r="Q2301" s="7" t="str" cm="1">
        <f t="array" ref="Q2301">_xlfn.IFS(M2301="ACTIVE","",M2301="LEAVER","ENTER DOL",M2301="LEAVER @ 31/03","ENTER DOL",M2301="OPT OUT","ENTER OPT OUT DATE",M2301="CAREER BREAK","ENTER START DATE OF CAREER BREAK",M2301="DEATH IN SERVICE","ENTER DATE OF DEATH",M2301="SWITCH TO PARTNERSHIP","ENTER SWITCH DATE",M2301="SWITCH TO ALPHA","ENTER SWITCH DATE",M2301="NEW JOINER","ENTER EMPLOYMENT START DATE",M2301="OPT IN","ENTER OPT IN DATE",M2301="NEW JOINER / LEAVER","ENTER START DATE AND DOL",M2301="NEW JOINER / OPT OUT","ENTER START DATE AND DATE OF OPT OUT",M2301="NEW JOINER / PARTNERSHIP","ENTER START DATE AND DATE OF SWITCH TO PARTNERSHIP",M2301="LEAVER FROM CAREER BREAK","ENTER DOL",M2301="LEAVER FROM OPT OUT","ENTER DOL",M2301="LEAVER FROM PARTNERSHIP","ENTER DOL",M2301="RETURN FROM CAREER BREAK","ENTER RETURN BACK DATE",M2301="INVALID COMBINATION","REVIEW INPUT",M2301="AWAITING INPUT","AWAITING INPUT",M2301="CONTINUOUS OPT OUT","",M2301="CONTINUOUS CAREER BREAK","",M2301="CONTINUOUS PARTNERSHIP","")</f>
        <v>AWAITING INPUT</v>
      </c>
      <c r="S2301" s="11" t="str">
        <f t="shared" si="109"/>
        <v/>
      </c>
    </row>
    <row r="2302" spans="1:19" ht="20.25" x14ac:dyDescent="0.25">
      <c r="A2302" s="46"/>
      <c r="B2302" s="46"/>
      <c r="C2302" s="46"/>
      <c r="D2302" s="46"/>
      <c r="E2302" s="46"/>
      <c r="F2302" s="46"/>
      <c r="G2302" s="46"/>
      <c r="H2302" s="46"/>
      <c r="J2302" s="16"/>
      <c r="K2302" s="16"/>
      <c r="L2302" s="16"/>
      <c r="M2302" s="11" t="str">
        <f t="shared" si="111"/>
        <v>AWAITING INPUT</v>
      </c>
      <c r="O2302" s="15"/>
      <c r="P2302" s="13" t="str">
        <f t="shared" si="110"/>
        <v>←</v>
      </c>
      <c r="Q2302" s="7" t="str" cm="1">
        <f t="array" ref="Q2302">_xlfn.IFS(M2302="ACTIVE","",M2302="LEAVER","ENTER DOL",M2302="LEAVER @ 31/03","ENTER DOL",M2302="OPT OUT","ENTER OPT OUT DATE",M2302="CAREER BREAK","ENTER START DATE OF CAREER BREAK",M2302="DEATH IN SERVICE","ENTER DATE OF DEATH",M2302="SWITCH TO PARTNERSHIP","ENTER SWITCH DATE",M2302="SWITCH TO ALPHA","ENTER SWITCH DATE",M2302="NEW JOINER","ENTER EMPLOYMENT START DATE",M2302="OPT IN","ENTER OPT IN DATE",M2302="NEW JOINER / LEAVER","ENTER START DATE AND DOL",M2302="NEW JOINER / OPT OUT","ENTER START DATE AND DATE OF OPT OUT",M2302="NEW JOINER / PARTNERSHIP","ENTER START DATE AND DATE OF SWITCH TO PARTNERSHIP",M2302="LEAVER FROM CAREER BREAK","ENTER DOL",M2302="LEAVER FROM OPT OUT","ENTER DOL",M2302="LEAVER FROM PARTNERSHIP","ENTER DOL",M2302="RETURN FROM CAREER BREAK","ENTER RETURN BACK DATE",M2302="INVALID COMBINATION","REVIEW INPUT",M2302="AWAITING INPUT","AWAITING INPUT",M2302="CONTINUOUS OPT OUT","",M2302="CONTINUOUS CAREER BREAK","",M2302="CONTINUOUS PARTNERSHIP","")</f>
        <v>AWAITING INPUT</v>
      </c>
      <c r="S2302" s="11" t="str">
        <f t="shared" si="109"/>
        <v/>
      </c>
    </row>
    <row r="2303" spans="1:19" ht="20.25" x14ac:dyDescent="0.25">
      <c r="A2303" s="46"/>
      <c r="B2303" s="46"/>
      <c r="C2303" s="46"/>
      <c r="D2303" s="46"/>
      <c r="E2303" s="46"/>
      <c r="F2303" s="46"/>
      <c r="G2303" s="46"/>
      <c r="H2303" s="46"/>
      <c r="J2303" s="16"/>
      <c r="K2303" s="16"/>
      <c r="L2303" s="16"/>
      <c r="M2303" s="11" t="str">
        <f t="shared" si="111"/>
        <v>AWAITING INPUT</v>
      </c>
      <c r="O2303" s="15"/>
      <c r="P2303" s="13" t="str">
        <f t="shared" si="110"/>
        <v>←</v>
      </c>
      <c r="Q2303" s="7" t="str" cm="1">
        <f t="array" ref="Q2303">_xlfn.IFS(M2303="ACTIVE","",M2303="LEAVER","ENTER DOL",M2303="LEAVER @ 31/03","ENTER DOL",M2303="OPT OUT","ENTER OPT OUT DATE",M2303="CAREER BREAK","ENTER START DATE OF CAREER BREAK",M2303="DEATH IN SERVICE","ENTER DATE OF DEATH",M2303="SWITCH TO PARTNERSHIP","ENTER SWITCH DATE",M2303="SWITCH TO ALPHA","ENTER SWITCH DATE",M2303="NEW JOINER","ENTER EMPLOYMENT START DATE",M2303="OPT IN","ENTER OPT IN DATE",M2303="NEW JOINER / LEAVER","ENTER START DATE AND DOL",M2303="NEW JOINER / OPT OUT","ENTER START DATE AND DATE OF OPT OUT",M2303="NEW JOINER / PARTNERSHIP","ENTER START DATE AND DATE OF SWITCH TO PARTNERSHIP",M2303="LEAVER FROM CAREER BREAK","ENTER DOL",M2303="LEAVER FROM OPT OUT","ENTER DOL",M2303="LEAVER FROM PARTNERSHIP","ENTER DOL",M2303="RETURN FROM CAREER BREAK","ENTER RETURN BACK DATE",M2303="INVALID COMBINATION","REVIEW INPUT",M2303="AWAITING INPUT","AWAITING INPUT",M2303="CONTINUOUS OPT OUT","",M2303="CONTINUOUS CAREER BREAK","",M2303="CONTINUOUS PARTNERSHIP","")</f>
        <v>AWAITING INPUT</v>
      </c>
      <c r="S2303" s="11" t="str">
        <f t="shared" si="109"/>
        <v/>
      </c>
    </row>
    <row r="2304" spans="1:19" ht="20.25" x14ac:dyDescent="0.25">
      <c r="A2304" s="46"/>
      <c r="B2304" s="46"/>
      <c r="C2304" s="46"/>
      <c r="D2304" s="46"/>
      <c r="E2304" s="46"/>
      <c r="F2304" s="46"/>
      <c r="G2304" s="46"/>
      <c r="H2304" s="46"/>
      <c r="J2304" s="16"/>
      <c r="K2304" s="16"/>
      <c r="L2304" s="16"/>
      <c r="M2304" s="11" t="str">
        <f t="shared" si="111"/>
        <v>AWAITING INPUT</v>
      </c>
      <c r="O2304" s="15"/>
      <c r="P2304" s="13" t="str">
        <f t="shared" si="110"/>
        <v>←</v>
      </c>
      <c r="Q2304" s="7" t="str" cm="1">
        <f t="array" ref="Q2304">_xlfn.IFS(M2304="ACTIVE","",M2304="LEAVER","ENTER DOL",M2304="LEAVER @ 31/03","ENTER DOL",M2304="OPT OUT","ENTER OPT OUT DATE",M2304="CAREER BREAK","ENTER START DATE OF CAREER BREAK",M2304="DEATH IN SERVICE","ENTER DATE OF DEATH",M2304="SWITCH TO PARTNERSHIP","ENTER SWITCH DATE",M2304="SWITCH TO ALPHA","ENTER SWITCH DATE",M2304="NEW JOINER","ENTER EMPLOYMENT START DATE",M2304="OPT IN","ENTER OPT IN DATE",M2304="NEW JOINER / LEAVER","ENTER START DATE AND DOL",M2304="NEW JOINER / OPT OUT","ENTER START DATE AND DATE OF OPT OUT",M2304="NEW JOINER / PARTNERSHIP","ENTER START DATE AND DATE OF SWITCH TO PARTNERSHIP",M2304="LEAVER FROM CAREER BREAK","ENTER DOL",M2304="LEAVER FROM OPT OUT","ENTER DOL",M2304="LEAVER FROM PARTNERSHIP","ENTER DOL",M2304="RETURN FROM CAREER BREAK","ENTER RETURN BACK DATE",M2304="INVALID COMBINATION","REVIEW INPUT",M2304="AWAITING INPUT","AWAITING INPUT",M2304="CONTINUOUS OPT OUT","",M2304="CONTINUOUS CAREER BREAK","",M2304="CONTINUOUS PARTNERSHIP","")</f>
        <v>AWAITING INPUT</v>
      </c>
      <c r="S2304" s="11" t="str">
        <f t="shared" si="109"/>
        <v/>
      </c>
    </row>
    <row r="2305" spans="1:19" ht="20.25" x14ac:dyDescent="0.25">
      <c r="A2305" s="46"/>
      <c r="B2305" s="46"/>
      <c r="C2305" s="46"/>
      <c r="D2305" s="46"/>
      <c r="E2305" s="46"/>
      <c r="F2305" s="46"/>
      <c r="G2305" s="46"/>
      <c r="H2305" s="46"/>
      <c r="J2305" s="16"/>
      <c r="K2305" s="16"/>
      <c r="L2305" s="16"/>
      <c r="M2305" s="11" t="str">
        <f t="shared" si="111"/>
        <v>AWAITING INPUT</v>
      </c>
      <c r="O2305" s="15"/>
      <c r="P2305" s="13" t="str">
        <f t="shared" si="110"/>
        <v>←</v>
      </c>
      <c r="Q2305" s="7" t="str" cm="1">
        <f t="array" ref="Q2305">_xlfn.IFS(M2305="ACTIVE","",M2305="LEAVER","ENTER DOL",M2305="LEAVER @ 31/03","ENTER DOL",M2305="OPT OUT","ENTER OPT OUT DATE",M2305="CAREER BREAK","ENTER START DATE OF CAREER BREAK",M2305="DEATH IN SERVICE","ENTER DATE OF DEATH",M2305="SWITCH TO PARTNERSHIP","ENTER SWITCH DATE",M2305="SWITCH TO ALPHA","ENTER SWITCH DATE",M2305="NEW JOINER","ENTER EMPLOYMENT START DATE",M2305="OPT IN","ENTER OPT IN DATE",M2305="NEW JOINER / LEAVER","ENTER START DATE AND DOL",M2305="NEW JOINER / OPT OUT","ENTER START DATE AND DATE OF OPT OUT",M2305="NEW JOINER / PARTNERSHIP","ENTER START DATE AND DATE OF SWITCH TO PARTNERSHIP",M2305="LEAVER FROM CAREER BREAK","ENTER DOL",M2305="LEAVER FROM OPT OUT","ENTER DOL",M2305="LEAVER FROM PARTNERSHIP","ENTER DOL",M2305="RETURN FROM CAREER BREAK","ENTER RETURN BACK DATE",M2305="INVALID COMBINATION","REVIEW INPUT",M2305="AWAITING INPUT","AWAITING INPUT",M2305="CONTINUOUS OPT OUT","",M2305="CONTINUOUS CAREER BREAK","",M2305="CONTINUOUS PARTNERSHIP","")</f>
        <v>AWAITING INPUT</v>
      </c>
      <c r="S2305" s="11" t="str">
        <f t="shared" si="109"/>
        <v/>
      </c>
    </row>
    <row r="2306" spans="1:19" ht="20.25" x14ac:dyDescent="0.25">
      <c r="A2306" s="46"/>
      <c r="B2306" s="46"/>
      <c r="C2306" s="46"/>
      <c r="D2306" s="46"/>
      <c r="E2306" s="46"/>
      <c r="F2306" s="46"/>
      <c r="G2306" s="46"/>
      <c r="H2306" s="46"/>
      <c r="J2306" s="16"/>
      <c r="K2306" s="16"/>
      <c r="L2306" s="16"/>
      <c r="M2306" s="11" t="str">
        <f t="shared" si="111"/>
        <v>AWAITING INPUT</v>
      </c>
      <c r="O2306" s="15"/>
      <c r="P2306" s="13" t="str">
        <f t="shared" si="110"/>
        <v>←</v>
      </c>
      <c r="Q2306" s="7" t="str" cm="1">
        <f t="array" ref="Q2306">_xlfn.IFS(M2306="ACTIVE","",M2306="LEAVER","ENTER DOL",M2306="LEAVER @ 31/03","ENTER DOL",M2306="OPT OUT","ENTER OPT OUT DATE",M2306="CAREER BREAK","ENTER START DATE OF CAREER BREAK",M2306="DEATH IN SERVICE","ENTER DATE OF DEATH",M2306="SWITCH TO PARTNERSHIP","ENTER SWITCH DATE",M2306="SWITCH TO ALPHA","ENTER SWITCH DATE",M2306="NEW JOINER","ENTER EMPLOYMENT START DATE",M2306="OPT IN","ENTER OPT IN DATE",M2306="NEW JOINER / LEAVER","ENTER START DATE AND DOL",M2306="NEW JOINER / OPT OUT","ENTER START DATE AND DATE OF OPT OUT",M2306="NEW JOINER / PARTNERSHIP","ENTER START DATE AND DATE OF SWITCH TO PARTNERSHIP",M2306="LEAVER FROM CAREER BREAK","ENTER DOL",M2306="LEAVER FROM OPT OUT","ENTER DOL",M2306="LEAVER FROM PARTNERSHIP","ENTER DOL",M2306="RETURN FROM CAREER BREAK","ENTER RETURN BACK DATE",M2306="INVALID COMBINATION","REVIEW INPUT",M2306="AWAITING INPUT","AWAITING INPUT",M2306="CONTINUOUS OPT OUT","",M2306="CONTINUOUS CAREER BREAK","",M2306="CONTINUOUS PARTNERSHIP","")</f>
        <v>AWAITING INPUT</v>
      </c>
      <c r="S2306" s="11" t="str">
        <f t="shared" si="109"/>
        <v/>
      </c>
    </row>
    <row r="2307" spans="1:19" ht="20.25" x14ac:dyDescent="0.25">
      <c r="A2307" s="46"/>
      <c r="B2307" s="46"/>
      <c r="C2307" s="46"/>
      <c r="D2307" s="46"/>
      <c r="E2307" s="46"/>
      <c r="F2307" s="46"/>
      <c r="G2307" s="46"/>
      <c r="H2307" s="46"/>
      <c r="J2307" s="16"/>
      <c r="K2307" s="16"/>
      <c r="L2307" s="16"/>
      <c r="M2307" s="11" t="str">
        <f t="shared" si="111"/>
        <v>AWAITING INPUT</v>
      </c>
      <c r="O2307" s="15"/>
      <c r="P2307" s="13" t="str">
        <f t="shared" si="110"/>
        <v>←</v>
      </c>
      <c r="Q2307" s="7" t="str" cm="1">
        <f t="array" ref="Q2307">_xlfn.IFS(M2307="ACTIVE","",M2307="LEAVER","ENTER DOL",M2307="LEAVER @ 31/03","ENTER DOL",M2307="OPT OUT","ENTER OPT OUT DATE",M2307="CAREER BREAK","ENTER START DATE OF CAREER BREAK",M2307="DEATH IN SERVICE","ENTER DATE OF DEATH",M2307="SWITCH TO PARTNERSHIP","ENTER SWITCH DATE",M2307="SWITCH TO ALPHA","ENTER SWITCH DATE",M2307="NEW JOINER","ENTER EMPLOYMENT START DATE",M2307="OPT IN","ENTER OPT IN DATE",M2307="NEW JOINER / LEAVER","ENTER START DATE AND DOL",M2307="NEW JOINER / OPT OUT","ENTER START DATE AND DATE OF OPT OUT",M2307="NEW JOINER / PARTNERSHIP","ENTER START DATE AND DATE OF SWITCH TO PARTNERSHIP",M2307="LEAVER FROM CAREER BREAK","ENTER DOL",M2307="LEAVER FROM OPT OUT","ENTER DOL",M2307="LEAVER FROM PARTNERSHIP","ENTER DOL",M2307="RETURN FROM CAREER BREAK","ENTER RETURN BACK DATE",M2307="INVALID COMBINATION","REVIEW INPUT",M2307="AWAITING INPUT","AWAITING INPUT",M2307="CONTINUOUS OPT OUT","",M2307="CONTINUOUS CAREER BREAK","",M2307="CONTINUOUS PARTNERSHIP","")</f>
        <v>AWAITING INPUT</v>
      </c>
      <c r="S2307" s="11" t="str">
        <f t="shared" si="109"/>
        <v/>
      </c>
    </row>
    <row r="2308" spans="1:19" ht="20.25" x14ac:dyDescent="0.25">
      <c r="A2308" s="46"/>
      <c r="B2308" s="46"/>
      <c r="C2308" s="46"/>
      <c r="D2308" s="46"/>
      <c r="E2308" s="46"/>
      <c r="F2308" s="46"/>
      <c r="G2308" s="46"/>
      <c r="H2308" s="46"/>
      <c r="J2308" s="16"/>
      <c r="K2308" s="16"/>
      <c r="L2308" s="16"/>
      <c r="M2308" s="11" t="str">
        <f t="shared" si="111"/>
        <v>AWAITING INPUT</v>
      </c>
      <c r="O2308" s="15"/>
      <c r="P2308" s="13" t="str">
        <f t="shared" si="110"/>
        <v>←</v>
      </c>
      <c r="Q2308" s="7" t="str" cm="1">
        <f t="array" ref="Q2308">_xlfn.IFS(M2308="ACTIVE","",M2308="LEAVER","ENTER DOL",M2308="LEAVER @ 31/03","ENTER DOL",M2308="OPT OUT","ENTER OPT OUT DATE",M2308="CAREER BREAK","ENTER START DATE OF CAREER BREAK",M2308="DEATH IN SERVICE","ENTER DATE OF DEATH",M2308="SWITCH TO PARTNERSHIP","ENTER SWITCH DATE",M2308="SWITCH TO ALPHA","ENTER SWITCH DATE",M2308="NEW JOINER","ENTER EMPLOYMENT START DATE",M2308="OPT IN","ENTER OPT IN DATE",M2308="NEW JOINER / LEAVER","ENTER START DATE AND DOL",M2308="NEW JOINER / OPT OUT","ENTER START DATE AND DATE OF OPT OUT",M2308="NEW JOINER / PARTNERSHIP","ENTER START DATE AND DATE OF SWITCH TO PARTNERSHIP",M2308="LEAVER FROM CAREER BREAK","ENTER DOL",M2308="LEAVER FROM OPT OUT","ENTER DOL",M2308="LEAVER FROM PARTNERSHIP","ENTER DOL",M2308="RETURN FROM CAREER BREAK","ENTER RETURN BACK DATE",M2308="INVALID COMBINATION","REVIEW INPUT",M2308="AWAITING INPUT","AWAITING INPUT",M2308="CONTINUOUS OPT OUT","",M2308="CONTINUOUS CAREER BREAK","",M2308="CONTINUOUS PARTNERSHIP","")</f>
        <v>AWAITING INPUT</v>
      </c>
      <c r="S2308" s="11" t="str">
        <f t="shared" si="109"/>
        <v/>
      </c>
    </row>
    <row r="2309" spans="1:19" ht="20.25" x14ac:dyDescent="0.25">
      <c r="A2309" s="46"/>
      <c r="B2309" s="46"/>
      <c r="C2309" s="46"/>
      <c r="D2309" s="46"/>
      <c r="E2309" s="46"/>
      <c r="F2309" s="46"/>
      <c r="G2309" s="46"/>
      <c r="H2309" s="46"/>
      <c r="J2309" s="16"/>
      <c r="K2309" s="16"/>
      <c r="L2309" s="16"/>
      <c r="M2309" s="11" t="str">
        <f t="shared" si="111"/>
        <v>AWAITING INPUT</v>
      </c>
      <c r="O2309" s="15"/>
      <c r="P2309" s="13" t="str">
        <f t="shared" si="110"/>
        <v>←</v>
      </c>
      <c r="Q2309" s="7" t="str" cm="1">
        <f t="array" ref="Q2309">_xlfn.IFS(M2309="ACTIVE","",M2309="LEAVER","ENTER DOL",M2309="LEAVER @ 31/03","ENTER DOL",M2309="OPT OUT","ENTER OPT OUT DATE",M2309="CAREER BREAK","ENTER START DATE OF CAREER BREAK",M2309="DEATH IN SERVICE","ENTER DATE OF DEATH",M2309="SWITCH TO PARTNERSHIP","ENTER SWITCH DATE",M2309="SWITCH TO ALPHA","ENTER SWITCH DATE",M2309="NEW JOINER","ENTER EMPLOYMENT START DATE",M2309="OPT IN","ENTER OPT IN DATE",M2309="NEW JOINER / LEAVER","ENTER START DATE AND DOL",M2309="NEW JOINER / OPT OUT","ENTER START DATE AND DATE OF OPT OUT",M2309="NEW JOINER / PARTNERSHIP","ENTER START DATE AND DATE OF SWITCH TO PARTNERSHIP",M2309="LEAVER FROM CAREER BREAK","ENTER DOL",M2309="LEAVER FROM OPT OUT","ENTER DOL",M2309="LEAVER FROM PARTNERSHIP","ENTER DOL",M2309="RETURN FROM CAREER BREAK","ENTER RETURN BACK DATE",M2309="INVALID COMBINATION","REVIEW INPUT",M2309="AWAITING INPUT","AWAITING INPUT",M2309="CONTINUOUS OPT OUT","",M2309="CONTINUOUS CAREER BREAK","",M2309="CONTINUOUS PARTNERSHIP","")</f>
        <v>AWAITING INPUT</v>
      </c>
      <c r="S2309" s="11" t="str">
        <f t="shared" si="109"/>
        <v/>
      </c>
    </row>
    <row r="2310" spans="1:19" ht="20.25" x14ac:dyDescent="0.25">
      <c r="A2310" s="46"/>
      <c r="B2310" s="46"/>
      <c r="C2310" s="46"/>
      <c r="D2310" s="46"/>
      <c r="E2310" s="46"/>
      <c r="F2310" s="46"/>
      <c r="G2310" s="46"/>
      <c r="H2310" s="46"/>
      <c r="J2310" s="16"/>
      <c r="K2310" s="16"/>
      <c r="L2310" s="16"/>
      <c r="M2310" s="11" t="str">
        <f t="shared" si="111"/>
        <v>AWAITING INPUT</v>
      </c>
      <c r="O2310" s="15"/>
      <c r="P2310" s="13" t="str">
        <f t="shared" si="110"/>
        <v>←</v>
      </c>
      <c r="Q2310" s="7" t="str" cm="1">
        <f t="array" ref="Q2310">_xlfn.IFS(M2310="ACTIVE","",M2310="LEAVER","ENTER DOL",M2310="LEAVER @ 31/03","ENTER DOL",M2310="OPT OUT","ENTER OPT OUT DATE",M2310="CAREER BREAK","ENTER START DATE OF CAREER BREAK",M2310="DEATH IN SERVICE","ENTER DATE OF DEATH",M2310="SWITCH TO PARTNERSHIP","ENTER SWITCH DATE",M2310="SWITCH TO ALPHA","ENTER SWITCH DATE",M2310="NEW JOINER","ENTER EMPLOYMENT START DATE",M2310="OPT IN","ENTER OPT IN DATE",M2310="NEW JOINER / LEAVER","ENTER START DATE AND DOL",M2310="NEW JOINER / OPT OUT","ENTER START DATE AND DATE OF OPT OUT",M2310="NEW JOINER / PARTNERSHIP","ENTER START DATE AND DATE OF SWITCH TO PARTNERSHIP",M2310="LEAVER FROM CAREER BREAK","ENTER DOL",M2310="LEAVER FROM OPT OUT","ENTER DOL",M2310="LEAVER FROM PARTNERSHIP","ENTER DOL",M2310="RETURN FROM CAREER BREAK","ENTER RETURN BACK DATE",M2310="INVALID COMBINATION","REVIEW INPUT",M2310="AWAITING INPUT","AWAITING INPUT",M2310="CONTINUOUS OPT OUT","",M2310="CONTINUOUS CAREER BREAK","",M2310="CONTINUOUS PARTNERSHIP","")</f>
        <v>AWAITING INPUT</v>
      </c>
      <c r="S2310" s="11" t="str">
        <f t="shared" si="109"/>
        <v/>
      </c>
    </row>
    <row r="2311" spans="1:19" ht="20.25" x14ac:dyDescent="0.25">
      <c r="A2311" s="46"/>
      <c r="B2311" s="46"/>
      <c r="C2311" s="46"/>
      <c r="D2311" s="46"/>
      <c r="E2311" s="46"/>
      <c r="F2311" s="46"/>
      <c r="G2311" s="46"/>
      <c r="H2311" s="46"/>
      <c r="J2311" s="16"/>
      <c r="K2311" s="16"/>
      <c r="L2311" s="16"/>
      <c r="M2311" s="11" t="str">
        <f t="shared" si="111"/>
        <v>AWAITING INPUT</v>
      </c>
      <c r="O2311" s="15"/>
      <c r="P2311" s="13" t="str">
        <f t="shared" si="110"/>
        <v>←</v>
      </c>
      <c r="Q2311" s="7" t="str" cm="1">
        <f t="array" ref="Q2311">_xlfn.IFS(M2311="ACTIVE","",M2311="LEAVER","ENTER DOL",M2311="LEAVER @ 31/03","ENTER DOL",M2311="OPT OUT","ENTER OPT OUT DATE",M2311="CAREER BREAK","ENTER START DATE OF CAREER BREAK",M2311="DEATH IN SERVICE","ENTER DATE OF DEATH",M2311="SWITCH TO PARTNERSHIP","ENTER SWITCH DATE",M2311="SWITCH TO ALPHA","ENTER SWITCH DATE",M2311="NEW JOINER","ENTER EMPLOYMENT START DATE",M2311="OPT IN","ENTER OPT IN DATE",M2311="NEW JOINER / LEAVER","ENTER START DATE AND DOL",M2311="NEW JOINER / OPT OUT","ENTER START DATE AND DATE OF OPT OUT",M2311="NEW JOINER / PARTNERSHIP","ENTER START DATE AND DATE OF SWITCH TO PARTNERSHIP",M2311="LEAVER FROM CAREER BREAK","ENTER DOL",M2311="LEAVER FROM OPT OUT","ENTER DOL",M2311="LEAVER FROM PARTNERSHIP","ENTER DOL",M2311="RETURN FROM CAREER BREAK","ENTER RETURN BACK DATE",M2311="INVALID COMBINATION","REVIEW INPUT",M2311="AWAITING INPUT","AWAITING INPUT",M2311="CONTINUOUS OPT OUT","",M2311="CONTINUOUS CAREER BREAK","",M2311="CONTINUOUS PARTNERSHIP","")</f>
        <v>AWAITING INPUT</v>
      </c>
      <c r="S2311" s="11" t="str">
        <f t="shared" si="109"/>
        <v/>
      </c>
    </row>
    <row r="2312" spans="1:19" ht="20.25" x14ac:dyDescent="0.25">
      <c r="A2312" s="46"/>
      <c r="B2312" s="46"/>
      <c r="C2312" s="46"/>
      <c r="D2312" s="46"/>
      <c r="E2312" s="46"/>
      <c r="F2312" s="46"/>
      <c r="G2312" s="46"/>
      <c r="H2312" s="46"/>
      <c r="J2312" s="16"/>
      <c r="K2312" s="16"/>
      <c r="L2312" s="16"/>
      <c r="M2312" s="11" t="str">
        <f t="shared" si="111"/>
        <v>AWAITING INPUT</v>
      </c>
      <c r="O2312" s="15"/>
      <c r="P2312" s="13" t="str">
        <f t="shared" si="110"/>
        <v>←</v>
      </c>
      <c r="Q2312" s="7" t="str" cm="1">
        <f t="array" ref="Q2312">_xlfn.IFS(M2312="ACTIVE","",M2312="LEAVER","ENTER DOL",M2312="LEAVER @ 31/03","ENTER DOL",M2312="OPT OUT","ENTER OPT OUT DATE",M2312="CAREER BREAK","ENTER START DATE OF CAREER BREAK",M2312="DEATH IN SERVICE","ENTER DATE OF DEATH",M2312="SWITCH TO PARTNERSHIP","ENTER SWITCH DATE",M2312="SWITCH TO ALPHA","ENTER SWITCH DATE",M2312="NEW JOINER","ENTER EMPLOYMENT START DATE",M2312="OPT IN","ENTER OPT IN DATE",M2312="NEW JOINER / LEAVER","ENTER START DATE AND DOL",M2312="NEW JOINER / OPT OUT","ENTER START DATE AND DATE OF OPT OUT",M2312="NEW JOINER / PARTNERSHIP","ENTER START DATE AND DATE OF SWITCH TO PARTNERSHIP",M2312="LEAVER FROM CAREER BREAK","ENTER DOL",M2312="LEAVER FROM OPT OUT","ENTER DOL",M2312="LEAVER FROM PARTNERSHIP","ENTER DOL",M2312="RETURN FROM CAREER BREAK","ENTER RETURN BACK DATE",M2312="INVALID COMBINATION","REVIEW INPUT",M2312="AWAITING INPUT","AWAITING INPUT",M2312="CONTINUOUS OPT OUT","",M2312="CONTINUOUS CAREER BREAK","",M2312="CONTINUOUS PARTNERSHIP","")</f>
        <v>AWAITING INPUT</v>
      </c>
      <c r="S2312" s="11" t="str">
        <f t="shared" si="109"/>
        <v/>
      </c>
    </row>
    <row r="2313" spans="1:19" ht="20.25" x14ac:dyDescent="0.25">
      <c r="A2313" s="46"/>
      <c r="B2313" s="46"/>
      <c r="C2313" s="46"/>
      <c r="D2313" s="46"/>
      <c r="E2313" s="46"/>
      <c r="F2313" s="46"/>
      <c r="G2313" s="46"/>
      <c r="H2313" s="46"/>
      <c r="J2313" s="16"/>
      <c r="K2313" s="16"/>
      <c r="L2313" s="16"/>
      <c r="M2313" s="11" t="str">
        <f t="shared" si="111"/>
        <v>AWAITING INPUT</v>
      </c>
      <c r="O2313" s="15"/>
      <c r="P2313" s="13" t="str">
        <f t="shared" si="110"/>
        <v>←</v>
      </c>
      <c r="Q2313" s="7" t="str" cm="1">
        <f t="array" ref="Q2313">_xlfn.IFS(M2313="ACTIVE","",M2313="LEAVER","ENTER DOL",M2313="LEAVER @ 31/03","ENTER DOL",M2313="OPT OUT","ENTER OPT OUT DATE",M2313="CAREER BREAK","ENTER START DATE OF CAREER BREAK",M2313="DEATH IN SERVICE","ENTER DATE OF DEATH",M2313="SWITCH TO PARTNERSHIP","ENTER SWITCH DATE",M2313="SWITCH TO ALPHA","ENTER SWITCH DATE",M2313="NEW JOINER","ENTER EMPLOYMENT START DATE",M2313="OPT IN","ENTER OPT IN DATE",M2313="NEW JOINER / LEAVER","ENTER START DATE AND DOL",M2313="NEW JOINER / OPT OUT","ENTER START DATE AND DATE OF OPT OUT",M2313="NEW JOINER / PARTNERSHIP","ENTER START DATE AND DATE OF SWITCH TO PARTNERSHIP",M2313="LEAVER FROM CAREER BREAK","ENTER DOL",M2313="LEAVER FROM OPT OUT","ENTER DOL",M2313="LEAVER FROM PARTNERSHIP","ENTER DOL",M2313="RETURN FROM CAREER BREAK","ENTER RETURN BACK DATE",M2313="INVALID COMBINATION","REVIEW INPUT",M2313="AWAITING INPUT","AWAITING INPUT",M2313="CONTINUOUS OPT OUT","",M2313="CONTINUOUS CAREER BREAK","",M2313="CONTINUOUS PARTNERSHIP","")</f>
        <v>AWAITING INPUT</v>
      </c>
      <c r="S2313" s="11" t="str">
        <f t="shared" ref="S2313:S2376" si="112">IF(AND($J2313="ACTIVE",$K2313="ACTIVE"),"A -&gt; A",IF(AND($J2313="INACTIVE",$K2313="ACTIVE"),"I -&gt; A",IF(AND($J2313="ACTIVE",$K2313="INACTIVE"),"A -&gt; I",IF(AND($J2313="INACTIVE",$K2313="INACTIVE"),"I -&gt; I",""))))</f>
        <v/>
      </c>
    </row>
    <row r="2314" spans="1:19" ht="20.25" x14ac:dyDescent="0.25">
      <c r="A2314" s="46"/>
      <c r="B2314" s="46"/>
      <c r="C2314" s="46"/>
      <c r="D2314" s="46"/>
      <c r="E2314" s="46"/>
      <c r="F2314" s="46"/>
      <c r="G2314" s="46"/>
      <c r="H2314" s="46"/>
      <c r="J2314" s="16"/>
      <c r="K2314" s="16"/>
      <c r="L2314" s="16"/>
      <c r="M2314" s="11" t="str">
        <f t="shared" si="111"/>
        <v>AWAITING INPUT</v>
      </c>
      <c r="O2314" s="15"/>
      <c r="P2314" s="13" t="str">
        <f t="shared" si="110"/>
        <v>←</v>
      </c>
      <c r="Q2314" s="7" t="str" cm="1">
        <f t="array" ref="Q2314">_xlfn.IFS(M2314="ACTIVE","",M2314="LEAVER","ENTER DOL",M2314="LEAVER @ 31/03","ENTER DOL",M2314="OPT OUT","ENTER OPT OUT DATE",M2314="CAREER BREAK","ENTER START DATE OF CAREER BREAK",M2314="DEATH IN SERVICE","ENTER DATE OF DEATH",M2314="SWITCH TO PARTNERSHIP","ENTER SWITCH DATE",M2314="SWITCH TO ALPHA","ENTER SWITCH DATE",M2314="NEW JOINER","ENTER EMPLOYMENT START DATE",M2314="OPT IN","ENTER OPT IN DATE",M2314="NEW JOINER / LEAVER","ENTER START DATE AND DOL",M2314="NEW JOINER / OPT OUT","ENTER START DATE AND DATE OF OPT OUT",M2314="NEW JOINER / PARTNERSHIP","ENTER START DATE AND DATE OF SWITCH TO PARTNERSHIP",M2314="LEAVER FROM CAREER BREAK","ENTER DOL",M2314="LEAVER FROM OPT OUT","ENTER DOL",M2314="LEAVER FROM PARTNERSHIP","ENTER DOL",M2314="RETURN FROM CAREER BREAK","ENTER RETURN BACK DATE",M2314="INVALID COMBINATION","REVIEW INPUT",M2314="AWAITING INPUT","AWAITING INPUT",M2314="CONTINUOUS OPT OUT","",M2314="CONTINUOUS CAREER BREAK","",M2314="CONTINUOUS PARTNERSHIP","")</f>
        <v>AWAITING INPUT</v>
      </c>
      <c r="S2314" s="11" t="str">
        <f t="shared" si="112"/>
        <v/>
      </c>
    </row>
    <row r="2315" spans="1:19" ht="20.25" x14ac:dyDescent="0.25">
      <c r="A2315" s="46"/>
      <c r="B2315" s="46"/>
      <c r="C2315" s="46"/>
      <c r="D2315" s="46"/>
      <c r="E2315" s="46"/>
      <c r="F2315" s="46"/>
      <c r="G2315" s="46"/>
      <c r="H2315" s="46"/>
      <c r="J2315" s="16"/>
      <c r="K2315" s="16"/>
      <c r="L2315" s="16"/>
      <c r="M2315" s="11" t="str">
        <f t="shared" si="111"/>
        <v>AWAITING INPUT</v>
      </c>
      <c r="O2315" s="15"/>
      <c r="P2315" s="13" t="str">
        <f t="shared" ref="P2315:P2378" si="113">IF(Q2315&lt;&gt;"","←","")</f>
        <v>←</v>
      </c>
      <c r="Q2315" s="7" t="str" cm="1">
        <f t="array" ref="Q2315">_xlfn.IFS(M2315="ACTIVE","",M2315="LEAVER","ENTER DOL",M2315="LEAVER @ 31/03","ENTER DOL",M2315="OPT OUT","ENTER OPT OUT DATE",M2315="CAREER BREAK","ENTER START DATE OF CAREER BREAK",M2315="DEATH IN SERVICE","ENTER DATE OF DEATH",M2315="SWITCH TO PARTNERSHIP","ENTER SWITCH DATE",M2315="SWITCH TO ALPHA","ENTER SWITCH DATE",M2315="NEW JOINER","ENTER EMPLOYMENT START DATE",M2315="OPT IN","ENTER OPT IN DATE",M2315="NEW JOINER / LEAVER","ENTER START DATE AND DOL",M2315="NEW JOINER / OPT OUT","ENTER START DATE AND DATE OF OPT OUT",M2315="NEW JOINER / PARTNERSHIP","ENTER START DATE AND DATE OF SWITCH TO PARTNERSHIP",M2315="LEAVER FROM CAREER BREAK","ENTER DOL",M2315="LEAVER FROM OPT OUT","ENTER DOL",M2315="LEAVER FROM PARTNERSHIP","ENTER DOL",M2315="RETURN FROM CAREER BREAK","ENTER RETURN BACK DATE",M2315="INVALID COMBINATION","REVIEW INPUT",M2315="AWAITING INPUT","AWAITING INPUT",M2315="CONTINUOUS OPT OUT","",M2315="CONTINUOUS CAREER BREAK","",M2315="CONTINUOUS PARTNERSHIP","")</f>
        <v>AWAITING INPUT</v>
      </c>
      <c r="S2315" s="11" t="str">
        <f t="shared" si="112"/>
        <v/>
      </c>
    </row>
    <row r="2316" spans="1:19" ht="20.25" x14ac:dyDescent="0.25">
      <c r="A2316" s="46"/>
      <c r="B2316" s="46"/>
      <c r="C2316" s="46"/>
      <c r="D2316" s="46"/>
      <c r="E2316" s="46"/>
      <c r="F2316" s="46"/>
      <c r="G2316" s="46"/>
      <c r="H2316" s="46"/>
      <c r="J2316" s="16"/>
      <c r="K2316" s="16"/>
      <c r="L2316" s="16"/>
      <c r="M2316" s="11" t="str">
        <f t="shared" si="111"/>
        <v>AWAITING INPUT</v>
      </c>
      <c r="O2316" s="15"/>
      <c r="P2316" s="13" t="str">
        <f t="shared" si="113"/>
        <v>←</v>
      </c>
      <c r="Q2316" s="7" t="str" cm="1">
        <f t="array" ref="Q2316">_xlfn.IFS(M2316="ACTIVE","",M2316="LEAVER","ENTER DOL",M2316="LEAVER @ 31/03","ENTER DOL",M2316="OPT OUT","ENTER OPT OUT DATE",M2316="CAREER BREAK","ENTER START DATE OF CAREER BREAK",M2316="DEATH IN SERVICE","ENTER DATE OF DEATH",M2316="SWITCH TO PARTNERSHIP","ENTER SWITCH DATE",M2316="SWITCH TO ALPHA","ENTER SWITCH DATE",M2316="NEW JOINER","ENTER EMPLOYMENT START DATE",M2316="OPT IN","ENTER OPT IN DATE",M2316="NEW JOINER / LEAVER","ENTER START DATE AND DOL",M2316="NEW JOINER / OPT OUT","ENTER START DATE AND DATE OF OPT OUT",M2316="NEW JOINER / PARTNERSHIP","ENTER START DATE AND DATE OF SWITCH TO PARTNERSHIP",M2316="LEAVER FROM CAREER BREAK","ENTER DOL",M2316="LEAVER FROM OPT OUT","ENTER DOL",M2316="LEAVER FROM PARTNERSHIP","ENTER DOL",M2316="RETURN FROM CAREER BREAK","ENTER RETURN BACK DATE",M2316="INVALID COMBINATION","REVIEW INPUT",M2316="AWAITING INPUT","AWAITING INPUT",M2316="CONTINUOUS OPT OUT","",M2316="CONTINUOUS CAREER BREAK","",M2316="CONTINUOUS PARTNERSHIP","")</f>
        <v>AWAITING INPUT</v>
      </c>
      <c r="S2316" s="11" t="str">
        <f t="shared" si="112"/>
        <v/>
      </c>
    </row>
    <row r="2317" spans="1:19" ht="20.25" x14ac:dyDescent="0.25">
      <c r="A2317" s="46"/>
      <c r="B2317" s="46"/>
      <c r="C2317" s="46"/>
      <c r="D2317" s="46"/>
      <c r="E2317" s="46"/>
      <c r="F2317" s="46"/>
      <c r="G2317" s="46"/>
      <c r="H2317" s="46"/>
      <c r="J2317" s="16"/>
      <c r="K2317" s="16"/>
      <c r="L2317" s="16"/>
      <c r="M2317" s="11" t="str">
        <f t="shared" si="111"/>
        <v>AWAITING INPUT</v>
      </c>
      <c r="O2317" s="15"/>
      <c r="P2317" s="13" t="str">
        <f t="shared" si="113"/>
        <v>←</v>
      </c>
      <c r="Q2317" s="7" t="str" cm="1">
        <f t="array" ref="Q2317">_xlfn.IFS(M2317="ACTIVE","",M2317="LEAVER","ENTER DOL",M2317="LEAVER @ 31/03","ENTER DOL",M2317="OPT OUT","ENTER OPT OUT DATE",M2317="CAREER BREAK","ENTER START DATE OF CAREER BREAK",M2317="DEATH IN SERVICE","ENTER DATE OF DEATH",M2317="SWITCH TO PARTNERSHIP","ENTER SWITCH DATE",M2317="SWITCH TO ALPHA","ENTER SWITCH DATE",M2317="NEW JOINER","ENTER EMPLOYMENT START DATE",M2317="OPT IN","ENTER OPT IN DATE",M2317="NEW JOINER / LEAVER","ENTER START DATE AND DOL",M2317="NEW JOINER / OPT OUT","ENTER START DATE AND DATE OF OPT OUT",M2317="NEW JOINER / PARTNERSHIP","ENTER START DATE AND DATE OF SWITCH TO PARTNERSHIP",M2317="LEAVER FROM CAREER BREAK","ENTER DOL",M2317="LEAVER FROM OPT OUT","ENTER DOL",M2317="LEAVER FROM PARTNERSHIP","ENTER DOL",M2317="RETURN FROM CAREER BREAK","ENTER RETURN BACK DATE",M2317="INVALID COMBINATION","REVIEW INPUT",M2317="AWAITING INPUT","AWAITING INPUT",M2317="CONTINUOUS OPT OUT","",M2317="CONTINUOUS CAREER BREAK","",M2317="CONTINUOUS PARTNERSHIP","")</f>
        <v>AWAITING INPUT</v>
      </c>
      <c r="S2317" s="11" t="str">
        <f t="shared" si="112"/>
        <v/>
      </c>
    </row>
    <row r="2318" spans="1:19" ht="20.25" x14ac:dyDescent="0.25">
      <c r="A2318" s="46"/>
      <c r="B2318" s="46"/>
      <c r="C2318" s="46"/>
      <c r="D2318" s="46"/>
      <c r="E2318" s="46"/>
      <c r="F2318" s="46"/>
      <c r="G2318" s="46"/>
      <c r="H2318" s="46"/>
      <c r="J2318" s="16"/>
      <c r="K2318" s="16"/>
      <c r="L2318" s="16"/>
      <c r="M2318" s="11" t="str">
        <f t="shared" si="111"/>
        <v>AWAITING INPUT</v>
      </c>
      <c r="O2318" s="15"/>
      <c r="P2318" s="13" t="str">
        <f t="shared" si="113"/>
        <v>←</v>
      </c>
      <c r="Q2318" s="7" t="str" cm="1">
        <f t="array" ref="Q2318">_xlfn.IFS(M2318="ACTIVE","",M2318="LEAVER","ENTER DOL",M2318="LEAVER @ 31/03","ENTER DOL",M2318="OPT OUT","ENTER OPT OUT DATE",M2318="CAREER BREAK","ENTER START DATE OF CAREER BREAK",M2318="DEATH IN SERVICE","ENTER DATE OF DEATH",M2318="SWITCH TO PARTNERSHIP","ENTER SWITCH DATE",M2318="SWITCH TO ALPHA","ENTER SWITCH DATE",M2318="NEW JOINER","ENTER EMPLOYMENT START DATE",M2318="OPT IN","ENTER OPT IN DATE",M2318="NEW JOINER / LEAVER","ENTER START DATE AND DOL",M2318="NEW JOINER / OPT OUT","ENTER START DATE AND DATE OF OPT OUT",M2318="NEW JOINER / PARTNERSHIP","ENTER START DATE AND DATE OF SWITCH TO PARTNERSHIP",M2318="LEAVER FROM CAREER BREAK","ENTER DOL",M2318="LEAVER FROM OPT OUT","ENTER DOL",M2318="LEAVER FROM PARTNERSHIP","ENTER DOL",M2318="RETURN FROM CAREER BREAK","ENTER RETURN BACK DATE",M2318="INVALID COMBINATION","REVIEW INPUT",M2318="AWAITING INPUT","AWAITING INPUT",M2318="CONTINUOUS OPT OUT","",M2318="CONTINUOUS CAREER BREAK","",M2318="CONTINUOUS PARTNERSHIP","")</f>
        <v>AWAITING INPUT</v>
      </c>
      <c r="S2318" s="11" t="str">
        <f t="shared" si="112"/>
        <v/>
      </c>
    </row>
    <row r="2319" spans="1:19" ht="20.25" x14ac:dyDescent="0.25">
      <c r="A2319" s="46"/>
      <c r="B2319" s="46"/>
      <c r="C2319" s="46"/>
      <c r="D2319" s="46"/>
      <c r="E2319" s="46"/>
      <c r="F2319" s="46"/>
      <c r="G2319" s="46"/>
      <c r="H2319" s="46"/>
      <c r="J2319" s="16"/>
      <c r="K2319" s="16"/>
      <c r="L2319" s="16"/>
      <c r="M2319" s="11" t="str">
        <f t="shared" si="111"/>
        <v>AWAITING INPUT</v>
      </c>
      <c r="O2319" s="15"/>
      <c r="P2319" s="13" t="str">
        <f t="shared" si="113"/>
        <v>←</v>
      </c>
      <c r="Q2319" s="7" t="str" cm="1">
        <f t="array" ref="Q2319">_xlfn.IFS(M2319="ACTIVE","",M2319="LEAVER","ENTER DOL",M2319="LEAVER @ 31/03","ENTER DOL",M2319="OPT OUT","ENTER OPT OUT DATE",M2319="CAREER BREAK","ENTER START DATE OF CAREER BREAK",M2319="DEATH IN SERVICE","ENTER DATE OF DEATH",M2319="SWITCH TO PARTNERSHIP","ENTER SWITCH DATE",M2319="SWITCH TO ALPHA","ENTER SWITCH DATE",M2319="NEW JOINER","ENTER EMPLOYMENT START DATE",M2319="OPT IN","ENTER OPT IN DATE",M2319="NEW JOINER / LEAVER","ENTER START DATE AND DOL",M2319="NEW JOINER / OPT OUT","ENTER START DATE AND DATE OF OPT OUT",M2319="NEW JOINER / PARTNERSHIP","ENTER START DATE AND DATE OF SWITCH TO PARTNERSHIP",M2319="LEAVER FROM CAREER BREAK","ENTER DOL",M2319="LEAVER FROM OPT OUT","ENTER DOL",M2319="LEAVER FROM PARTNERSHIP","ENTER DOL",M2319="RETURN FROM CAREER BREAK","ENTER RETURN BACK DATE",M2319="INVALID COMBINATION","REVIEW INPUT",M2319="AWAITING INPUT","AWAITING INPUT",M2319="CONTINUOUS OPT OUT","",M2319="CONTINUOUS CAREER BREAK","",M2319="CONTINUOUS PARTNERSHIP","")</f>
        <v>AWAITING INPUT</v>
      </c>
      <c r="S2319" s="11" t="str">
        <f t="shared" si="112"/>
        <v/>
      </c>
    </row>
    <row r="2320" spans="1:19" ht="20.25" x14ac:dyDescent="0.25">
      <c r="A2320" s="46"/>
      <c r="B2320" s="46"/>
      <c r="C2320" s="46"/>
      <c r="D2320" s="46"/>
      <c r="E2320" s="46"/>
      <c r="F2320" s="46"/>
      <c r="G2320" s="46"/>
      <c r="H2320" s="46"/>
      <c r="J2320" s="16"/>
      <c r="K2320" s="16"/>
      <c r="L2320" s="16"/>
      <c r="M2320" s="11" t="str">
        <f t="shared" si="111"/>
        <v>AWAITING INPUT</v>
      </c>
      <c r="O2320" s="15"/>
      <c r="P2320" s="13" t="str">
        <f t="shared" si="113"/>
        <v>←</v>
      </c>
      <c r="Q2320" s="7" t="str" cm="1">
        <f t="array" ref="Q2320">_xlfn.IFS(M2320="ACTIVE","",M2320="LEAVER","ENTER DOL",M2320="LEAVER @ 31/03","ENTER DOL",M2320="OPT OUT","ENTER OPT OUT DATE",M2320="CAREER BREAK","ENTER START DATE OF CAREER BREAK",M2320="DEATH IN SERVICE","ENTER DATE OF DEATH",M2320="SWITCH TO PARTNERSHIP","ENTER SWITCH DATE",M2320="SWITCH TO ALPHA","ENTER SWITCH DATE",M2320="NEW JOINER","ENTER EMPLOYMENT START DATE",M2320="OPT IN","ENTER OPT IN DATE",M2320="NEW JOINER / LEAVER","ENTER START DATE AND DOL",M2320="NEW JOINER / OPT OUT","ENTER START DATE AND DATE OF OPT OUT",M2320="NEW JOINER / PARTNERSHIP","ENTER START DATE AND DATE OF SWITCH TO PARTNERSHIP",M2320="LEAVER FROM CAREER BREAK","ENTER DOL",M2320="LEAVER FROM OPT OUT","ENTER DOL",M2320="LEAVER FROM PARTNERSHIP","ENTER DOL",M2320="RETURN FROM CAREER BREAK","ENTER RETURN BACK DATE",M2320="INVALID COMBINATION","REVIEW INPUT",M2320="AWAITING INPUT","AWAITING INPUT",M2320="CONTINUOUS OPT OUT","",M2320="CONTINUOUS CAREER BREAK","",M2320="CONTINUOUS PARTNERSHIP","")</f>
        <v>AWAITING INPUT</v>
      </c>
      <c r="S2320" s="11" t="str">
        <f t="shared" si="112"/>
        <v/>
      </c>
    </row>
    <row r="2321" spans="1:19" ht="20.25" x14ac:dyDescent="0.25">
      <c r="A2321" s="46"/>
      <c r="B2321" s="46"/>
      <c r="C2321" s="46"/>
      <c r="D2321" s="46"/>
      <c r="E2321" s="46"/>
      <c r="F2321" s="46"/>
      <c r="G2321" s="46"/>
      <c r="H2321" s="46"/>
      <c r="J2321" s="16"/>
      <c r="K2321" s="16"/>
      <c r="L2321" s="16"/>
      <c r="M2321" s="11" t="str">
        <f t="shared" si="111"/>
        <v>AWAITING INPUT</v>
      </c>
      <c r="O2321" s="15"/>
      <c r="P2321" s="13" t="str">
        <f t="shared" si="113"/>
        <v>←</v>
      </c>
      <c r="Q2321" s="7" t="str" cm="1">
        <f t="array" ref="Q2321">_xlfn.IFS(M2321="ACTIVE","",M2321="LEAVER","ENTER DOL",M2321="LEAVER @ 31/03","ENTER DOL",M2321="OPT OUT","ENTER OPT OUT DATE",M2321="CAREER BREAK","ENTER START DATE OF CAREER BREAK",M2321="DEATH IN SERVICE","ENTER DATE OF DEATH",M2321="SWITCH TO PARTNERSHIP","ENTER SWITCH DATE",M2321="SWITCH TO ALPHA","ENTER SWITCH DATE",M2321="NEW JOINER","ENTER EMPLOYMENT START DATE",M2321="OPT IN","ENTER OPT IN DATE",M2321="NEW JOINER / LEAVER","ENTER START DATE AND DOL",M2321="NEW JOINER / OPT OUT","ENTER START DATE AND DATE OF OPT OUT",M2321="NEW JOINER / PARTNERSHIP","ENTER START DATE AND DATE OF SWITCH TO PARTNERSHIP",M2321="LEAVER FROM CAREER BREAK","ENTER DOL",M2321="LEAVER FROM OPT OUT","ENTER DOL",M2321="LEAVER FROM PARTNERSHIP","ENTER DOL",M2321="RETURN FROM CAREER BREAK","ENTER RETURN BACK DATE",M2321="INVALID COMBINATION","REVIEW INPUT",M2321="AWAITING INPUT","AWAITING INPUT",M2321="CONTINUOUS OPT OUT","",M2321="CONTINUOUS CAREER BREAK","",M2321="CONTINUOUS PARTNERSHIP","")</f>
        <v>AWAITING INPUT</v>
      </c>
      <c r="S2321" s="11" t="str">
        <f t="shared" si="112"/>
        <v/>
      </c>
    </row>
    <row r="2322" spans="1:19" ht="20.25" x14ac:dyDescent="0.25">
      <c r="A2322" s="46"/>
      <c r="B2322" s="46"/>
      <c r="C2322" s="46"/>
      <c r="D2322" s="46"/>
      <c r="E2322" s="46"/>
      <c r="F2322" s="46"/>
      <c r="G2322" s="46"/>
      <c r="H2322" s="46"/>
      <c r="J2322" s="16"/>
      <c r="K2322" s="16"/>
      <c r="L2322" s="16"/>
      <c r="M2322" s="11" t="str">
        <f t="shared" si="111"/>
        <v>AWAITING INPUT</v>
      </c>
      <c r="O2322" s="15"/>
      <c r="P2322" s="13" t="str">
        <f t="shared" si="113"/>
        <v>←</v>
      </c>
      <c r="Q2322" s="7" t="str" cm="1">
        <f t="array" ref="Q2322">_xlfn.IFS(M2322="ACTIVE","",M2322="LEAVER","ENTER DOL",M2322="LEAVER @ 31/03","ENTER DOL",M2322="OPT OUT","ENTER OPT OUT DATE",M2322="CAREER BREAK","ENTER START DATE OF CAREER BREAK",M2322="DEATH IN SERVICE","ENTER DATE OF DEATH",M2322="SWITCH TO PARTNERSHIP","ENTER SWITCH DATE",M2322="SWITCH TO ALPHA","ENTER SWITCH DATE",M2322="NEW JOINER","ENTER EMPLOYMENT START DATE",M2322="OPT IN","ENTER OPT IN DATE",M2322="NEW JOINER / LEAVER","ENTER START DATE AND DOL",M2322="NEW JOINER / OPT OUT","ENTER START DATE AND DATE OF OPT OUT",M2322="NEW JOINER / PARTNERSHIP","ENTER START DATE AND DATE OF SWITCH TO PARTNERSHIP",M2322="LEAVER FROM CAREER BREAK","ENTER DOL",M2322="LEAVER FROM OPT OUT","ENTER DOL",M2322="LEAVER FROM PARTNERSHIP","ENTER DOL",M2322="RETURN FROM CAREER BREAK","ENTER RETURN BACK DATE",M2322="INVALID COMBINATION","REVIEW INPUT",M2322="AWAITING INPUT","AWAITING INPUT",M2322="CONTINUOUS OPT OUT","",M2322="CONTINUOUS CAREER BREAK","",M2322="CONTINUOUS PARTNERSHIP","")</f>
        <v>AWAITING INPUT</v>
      </c>
      <c r="S2322" s="11" t="str">
        <f t="shared" si="112"/>
        <v/>
      </c>
    </row>
    <row r="2323" spans="1:19" ht="20.25" x14ac:dyDescent="0.25">
      <c r="A2323" s="46"/>
      <c r="B2323" s="46"/>
      <c r="C2323" s="46"/>
      <c r="D2323" s="46"/>
      <c r="E2323" s="46"/>
      <c r="F2323" s="46"/>
      <c r="G2323" s="46"/>
      <c r="H2323" s="46"/>
      <c r="J2323" s="16"/>
      <c r="K2323" s="16"/>
      <c r="L2323" s="16"/>
      <c r="M2323" s="11" t="str">
        <f t="shared" si="111"/>
        <v>AWAITING INPUT</v>
      </c>
      <c r="O2323" s="15"/>
      <c r="P2323" s="13" t="str">
        <f t="shared" si="113"/>
        <v>←</v>
      </c>
      <c r="Q2323" s="7" t="str" cm="1">
        <f t="array" ref="Q2323">_xlfn.IFS(M2323="ACTIVE","",M2323="LEAVER","ENTER DOL",M2323="LEAVER @ 31/03","ENTER DOL",M2323="OPT OUT","ENTER OPT OUT DATE",M2323="CAREER BREAK","ENTER START DATE OF CAREER BREAK",M2323="DEATH IN SERVICE","ENTER DATE OF DEATH",M2323="SWITCH TO PARTNERSHIP","ENTER SWITCH DATE",M2323="SWITCH TO ALPHA","ENTER SWITCH DATE",M2323="NEW JOINER","ENTER EMPLOYMENT START DATE",M2323="OPT IN","ENTER OPT IN DATE",M2323="NEW JOINER / LEAVER","ENTER START DATE AND DOL",M2323="NEW JOINER / OPT OUT","ENTER START DATE AND DATE OF OPT OUT",M2323="NEW JOINER / PARTNERSHIP","ENTER START DATE AND DATE OF SWITCH TO PARTNERSHIP",M2323="LEAVER FROM CAREER BREAK","ENTER DOL",M2323="LEAVER FROM OPT OUT","ENTER DOL",M2323="LEAVER FROM PARTNERSHIP","ENTER DOL",M2323="RETURN FROM CAREER BREAK","ENTER RETURN BACK DATE",M2323="INVALID COMBINATION","REVIEW INPUT",M2323="AWAITING INPUT","AWAITING INPUT",M2323="CONTINUOUS OPT OUT","",M2323="CONTINUOUS CAREER BREAK","",M2323="CONTINUOUS PARTNERSHIP","")</f>
        <v>AWAITING INPUT</v>
      </c>
      <c r="S2323" s="11" t="str">
        <f t="shared" si="112"/>
        <v/>
      </c>
    </row>
    <row r="2324" spans="1:19" ht="20.25" x14ac:dyDescent="0.25">
      <c r="A2324" s="46"/>
      <c r="B2324" s="46"/>
      <c r="C2324" s="46"/>
      <c r="D2324" s="46"/>
      <c r="E2324" s="46"/>
      <c r="F2324" s="46"/>
      <c r="G2324" s="46"/>
      <c r="H2324" s="46"/>
      <c r="J2324" s="16"/>
      <c r="K2324" s="16"/>
      <c r="L2324" s="16"/>
      <c r="M2324" s="11" t="str">
        <f t="shared" si="111"/>
        <v>AWAITING INPUT</v>
      </c>
      <c r="O2324" s="15"/>
      <c r="P2324" s="13" t="str">
        <f t="shared" si="113"/>
        <v>←</v>
      </c>
      <c r="Q2324" s="7" t="str" cm="1">
        <f t="array" ref="Q2324">_xlfn.IFS(M2324="ACTIVE","",M2324="LEAVER","ENTER DOL",M2324="LEAVER @ 31/03","ENTER DOL",M2324="OPT OUT","ENTER OPT OUT DATE",M2324="CAREER BREAK","ENTER START DATE OF CAREER BREAK",M2324="DEATH IN SERVICE","ENTER DATE OF DEATH",M2324="SWITCH TO PARTNERSHIP","ENTER SWITCH DATE",M2324="SWITCH TO ALPHA","ENTER SWITCH DATE",M2324="NEW JOINER","ENTER EMPLOYMENT START DATE",M2324="OPT IN","ENTER OPT IN DATE",M2324="NEW JOINER / LEAVER","ENTER START DATE AND DOL",M2324="NEW JOINER / OPT OUT","ENTER START DATE AND DATE OF OPT OUT",M2324="NEW JOINER / PARTNERSHIP","ENTER START DATE AND DATE OF SWITCH TO PARTNERSHIP",M2324="LEAVER FROM CAREER BREAK","ENTER DOL",M2324="LEAVER FROM OPT OUT","ENTER DOL",M2324="LEAVER FROM PARTNERSHIP","ENTER DOL",M2324="RETURN FROM CAREER BREAK","ENTER RETURN BACK DATE",M2324="INVALID COMBINATION","REVIEW INPUT",M2324="AWAITING INPUT","AWAITING INPUT",M2324="CONTINUOUS OPT OUT","",M2324="CONTINUOUS CAREER BREAK","",M2324="CONTINUOUS PARTNERSHIP","")</f>
        <v>AWAITING INPUT</v>
      </c>
      <c r="S2324" s="11" t="str">
        <f t="shared" si="112"/>
        <v/>
      </c>
    </row>
    <row r="2325" spans="1:19" ht="20.25" x14ac:dyDescent="0.25">
      <c r="A2325" s="46"/>
      <c r="B2325" s="46"/>
      <c r="C2325" s="46"/>
      <c r="D2325" s="46"/>
      <c r="E2325" s="46"/>
      <c r="F2325" s="46"/>
      <c r="G2325" s="46"/>
      <c r="H2325" s="46"/>
      <c r="J2325" s="16"/>
      <c r="K2325" s="16"/>
      <c r="L2325" s="16"/>
      <c r="M2325" s="11" t="str">
        <f t="shared" si="111"/>
        <v>AWAITING INPUT</v>
      </c>
      <c r="O2325" s="15"/>
      <c r="P2325" s="13" t="str">
        <f t="shared" si="113"/>
        <v>←</v>
      </c>
      <c r="Q2325" s="7" t="str" cm="1">
        <f t="array" ref="Q2325">_xlfn.IFS(M2325="ACTIVE","",M2325="LEAVER","ENTER DOL",M2325="LEAVER @ 31/03","ENTER DOL",M2325="OPT OUT","ENTER OPT OUT DATE",M2325="CAREER BREAK","ENTER START DATE OF CAREER BREAK",M2325="DEATH IN SERVICE","ENTER DATE OF DEATH",M2325="SWITCH TO PARTNERSHIP","ENTER SWITCH DATE",M2325="SWITCH TO ALPHA","ENTER SWITCH DATE",M2325="NEW JOINER","ENTER EMPLOYMENT START DATE",M2325="OPT IN","ENTER OPT IN DATE",M2325="NEW JOINER / LEAVER","ENTER START DATE AND DOL",M2325="NEW JOINER / OPT OUT","ENTER START DATE AND DATE OF OPT OUT",M2325="NEW JOINER / PARTNERSHIP","ENTER START DATE AND DATE OF SWITCH TO PARTNERSHIP",M2325="LEAVER FROM CAREER BREAK","ENTER DOL",M2325="LEAVER FROM OPT OUT","ENTER DOL",M2325="LEAVER FROM PARTNERSHIP","ENTER DOL",M2325="RETURN FROM CAREER BREAK","ENTER RETURN BACK DATE",M2325="INVALID COMBINATION","REVIEW INPUT",M2325="AWAITING INPUT","AWAITING INPUT",M2325="CONTINUOUS OPT OUT","",M2325="CONTINUOUS CAREER BREAK","",M2325="CONTINUOUS PARTNERSHIP","")</f>
        <v>AWAITING INPUT</v>
      </c>
      <c r="S2325" s="11" t="str">
        <f t="shared" si="112"/>
        <v/>
      </c>
    </row>
    <row r="2326" spans="1:19" ht="20.25" x14ac:dyDescent="0.25">
      <c r="A2326" s="46"/>
      <c r="B2326" s="46"/>
      <c r="C2326" s="46"/>
      <c r="D2326" s="46"/>
      <c r="E2326" s="46"/>
      <c r="F2326" s="46"/>
      <c r="G2326" s="46"/>
      <c r="H2326" s="46"/>
      <c r="J2326" s="16"/>
      <c r="K2326" s="16"/>
      <c r="L2326" s="16"/>
      <c r="M2326" s="11" t="str">
        <f t="shared" si="111"/>
        <v>AWAITING INPUT</v>
      </c>
      <c r="O2326" s="15"/>
      <c r="P2326" s="13" t="str">
        <f t="shared" si="113"/>
        <v>←</v>
      </c>
      <c r="Q2326" s="7" t="str" cm="1">
        <f t="array" ref="Q2326">_xlfn.IFS(M2326="ACTIVE","",M2326="LEAVER","ENTER DOL",M2326="LEAVER @ 31/03","ENTER DOL",M2326="OPT OUT","ENTER OPT OUT DATE",M2326="CAREER BREAK","ENTER START DATE OF CAREER BREAK",M2326="DEATH IN SERVICE","ENTER DATE OF DEATH",M2326="SWITCH TO PARTNERSHIP","ENTER SWITCH DATE",M2326="SWITCH TO ALPHA","ENTER SWITCH DATE",M2326="NEW JOINER","ENTER EMPLOYMENT START DATE",M2326="OPT IN","ENTER OPT IN DATE",M2326="NEW JOINER / LEAVER","ENTER START DATE AND DOL",M2326="NEW JOINER / OPT OUT","ENTER START DATE AND DATE OF OPT OUT",M2326="NEW JOINER / PARTNERSHIP","ENTER START DATE AND DATE OF SWITCH TO PARTNERSHIP",M2326="LEAVER FROM CAREER BREAK","ENTER DOL",M2326="LEAVER FROM OPT OUT","ENTER DOL",M2326="LEAVER FROM PARTNERSHIP","ENTER DOL",M2326="RETURN FROM CAREER BREAK","ENTER RETURN BACK DATE",M2326="INVALID COMBINATION","REVIEW INPUT",M2326="AWAITING INPUT","AWAITING INPUT",M2326="CONTINUOUS OPT OUT","",M2326="CONTINUOUS CAREER BREAK","",M2326="CONTINUOUS PARTNERSHIP","")</f>
        <v>AWAITING INPUT</v>
      </c>
      <c r="S2326" s="11" t="str">
        <f t="shared" si="112"/>
        <v/>
      </c>
    </row>
    <row r="2327" spans="1:19" ht="20.25" x14ac:dyDescent="0.25">
      <c r="A2327" s="46"/>
      <c r="B2327" s="46"/>
      <c r="C2327" s="46"/>
      <c r="D2327" s="46"/>
      <c r="E2327" s="46"/>
      <c r="F2327" s="46"/>
      <c r="G2327" s="46"/>
      <c r="H2327" s="46"/>
      <c r="J2327" s="16"/>
      <c r="K2327" s="16"/>
      <c r="L2327" s="16"/>
      <c r="M2327" s="11" t="str">
        <f t="shared" si="111"/>
        <v>AWAITING INPUT</v>
      </c>
      <c r="O2327" s="15"/>
      <c r="P2327" s="13" t="str">
        <f t="shared" si="113"/>
        <v>←</v>
      </c>
      <c r="Q2327" s="7" t="str" cm="1">
        <f t="array" ref="Q2327">_xlfn.IFS(M2327="ACTIVE","",M2327="LEAVER","ENTER DOL",M2327="LEAVER @ 31/03","ENTER DOL",M2327="OPT OUT","ENTER OPT OUT DATE",M2327="CAREER BREAK","ENTER START DATE OF CAREER BREAK",M2327="DEATH IN SERVICE","ENTER DATE OF DEATH",M2327="SWITCH TO PARTNERSHIP","ENTER SWITCH DATE",M2327="SWITCH TO ALPHA","ENTER SWITCH DATE",M2327="NEW JOINER","ENTER EMPLOYMENT START DATE",M2327="OPT IN","ENTER OPT IN DATE",M2327="NEW JOINER / LEAVER","ENTER START DATE AND DOL",M2327="NEW JOINER / OPT OUT","ENTER START DATE AND DATE OF OPT OUT",M2327="NEW JOINER / PARTNERSHIP","ENTER START DATE AND DATE OF SWITCH TO PARTNERSHIP",M2327="LEAVER FROM CAREER BREAK","ENTER DOL",M2327="LEAVER FROM OPT OUT","ENTER DOL",M2327="LEAVER FROM PARTNERSHIP","ENTER DOL",M2327="RETURN FROM CAREER BREAK","ENTER RETURN BACK DATE",M2327="INVALID COMBINATION","REVIEW INPUT",M2327="AWAITING INPUT","AWAITING INPUT",M2327="CONTINUOUS OPT OUT","",M2327="CONTINUOUS CAREER BREAK","",M2327="CONTINUOUS PARTNERSHIP","")</f>
        <v>AWAITING INPUT</v>
      </c>
      <c r="S2327" s="11" t="str">
        <f t="shared" si="112"/>
        <v/>
      </c>
    </row>
    <row r="2328" spans="1:19" ht="20.25" x14ac:dyDescent="0.25">
      <c r="A2328" s="46"/>
      <c r="B2328" s="46"/>
      <c r="C2328" s="46"/>
      <c r="D2328" s="46"/>
      <c r="E2328" s="46"/>
      <c r="F2328" s="46"/>
      <c r="G2328" s="46"/>
      <c r="H2328" s="46"/>
      <c r="J2328" s="16"/>
      <c r="K2328" s="16"/>
      <c r="L2328" s="16"/>
      <c r="M2328" s="11" t="str">
        <f t="shared" si="111"/>
        <v>AWAITING INPUT</v>
      </c>
      <c r="O2328" s="15"/>
      <c r="P2328" s="13" t="str">
        <f t="shared" si="113"/>
        <v>←</v>
      </c>
      <c r="Q2328" s="7" t="str" cm="1">
        <f t="array" ref="Q2328">_xlfn.IFS(M2328="ACTIVE","",M2328="LEAVER","ENTER DOL",M2328="LEAVER @ 31/03","ENTER DOL",M2328="OPT OUT","ENTER OPT OUT DATE",M2328="CAREER BREAK","ENTER START DATE OF CAREER BREAK",M2328="DEATH IN SERVICE","ENTER DATE OF DEATH",M2328="SWITCH TO PARTNERSHIP","ENTER SWITCH DATE",M2328="SWITCH TO ALPHA","ENTER SWITCH DATE",M2328="NEW JOINER","ENTER EMPLOYMENT START DATE",M2328="OPT IN","ENTER OPT IN DATE",M2328="NEW JOINER / LEAVER","ENTER START DATE AND DOL",M2328="NEW JOINER / OPT OUT","ENTER START DATE AND DATE OF OPT OUT",M2328="NEW JOINER / PARTNERSHIP","ENTER START DATE AND DATE OF SWITCH TO PARTNERSHIP",M2328="LEAVER FROM CAREER BREAK","ENTER DOL",M2328="LEAVER FROM OPT OUT","ENTER DOL",M2328="LEAVER FROM PARTNERSHIP","ENTER DOL",M2328="RETURN FROM CAREER BREAK","ENTER RETURN BACK DATE",M2328="INVALID COMBINATION","REVIEW INPUT",M2328="AWAITING INPUT","AWAITING INPUT",M2328="CONTINUOUS OPT OUT","",M2328="CONTINUOUS CAREER BREAK","",M2328="CONTINUOUS PARTNERSHIP","")</f>
        <v>AWAITING INPUT</v>
      </c>
      <c r="S2328" s="11" t="str">
        <f t="shared" si="112"/>
        <v/>
      </c>
    </row>
    <row r="2329" spans="1:19" ht="20.25" x14ac:dyDescent="0.25">
      <c r="A2329" s="46"/>
      <c r="B2329" s="46"/>
      <c r="C2329" s="46"/>
      <c r="D2329" s="46"/>
      <c r="E2329" s="46"/>
      <c r="F2329" s="46"/>
      <c r="G2329" s="46"/>
      <c r="H2329" s="46"/>
      <c r="J2329" s="16"/>
      <c r="K2329" s="16"/>
      <c r="L2329" s="16"/>
      <c r="M2329" s="11" t="str">
        <f t="shared" si="111"/>
        <v>AWAITING INPUT</v>
      </c>
      <c r="O2329" s="15"/>
      <c r="P2329" s="13" t="str">
        <f t="shared" si="113"/>
        <v>←</v>
      </c>
      <c r="Q2329" s="7" t="str" cm="1">
        <f t="array" ref="Q2329">_xlfn.IFS(M2329="ACTIVE","",M2329="LEAVER","ENTER DOL",M2329="LEAVER @ 31/03","ENTER DOL",M2329="OPT OUT","ENTER OPT OUT DATE",M2329="CAREER BREAK","ENTER START DATE OF CAREER BREAK",M2329="DEATH IN SERVICE","ENTER DATE OF DEATH",M2329="SWITCH TO PARTNERSHIP","ENTER SWITCH DATE",M2329="SWITCH TO ALPHA","ENTER SWITCH DATE",M2329="NEW JOINER","ENTER EMPLOYMENT START DATE",M2329="OPT IN","ENTER OPT IN DATE",M2329="NEW JOINER / LEAVER","ENTER START DATE AND DOL",M2329="NEW JOINER / OPT OUT","ENTER START DATE AND DATE OF OPT OUT",M2329="NEW JOINER / PARTNERSHIP","ENTER START DATE AND DATE OF SWITCH TO PARTNERSHIP",M2329="LEAVER FROM CAREER BREAK","ENTER DOL",M2329="LEAVER FROM OPT OUT","ENTER DOL",M2329="LEAVER FROM PARTNERSHIP","ENTER DOL",M2329="RETURN FROM CAREER BREAK","ENTER RETURN BACK DATE",M2329="INVALID COMBINATION","REVIEW INPUT",M2329="AWAITING INPUT","AWAITING INPUT",M2329="CONTINUOUS OPT OUT","",M2329="CONTINUOUS CAREER BREAK","",M2329="CONTINUOUS PARTNERSHIP","")</f>
        <v>AWAITING INPUT</v>
      </c>
      <c r="S2329" s="11" t="str">
        <f t="shared" si="112"/>
        <v/>
      </c>
    </row>
    <row r="2330" spans="1:19" ht="20.25" x14ac:dyDescent="0.25">
      <c r="A2330" s="46"/>
      <c r="B2330" s="46"/>
      <c r="C2330" s="46"/>
      <c r="D2330" s="46"/>
      <c r="E2330" s="46"/>
      <c r="F2330" s="46"/>
      <c r="G2330" s="46"/>
      <c r="H2330" s="46"/>
      <c r="J2330" s="16"/>
      <c r="K2330" s="16"/>
      <c r="L2330" s="16"/>
      <c r="M2330" s="11" t="str">
        <f t="shared" si="111"/>
        <v>AWAITING INPUT</v>
      </c>
      <c r="O2330" s="15"/>
      <c r="P2330" s="13" t="str">
        <f t="shared" si="113"/>
        <v>←</v>
      </c>
      <c r="Q2330" s="7" t="str" cm="1">
        <f t="array" ref="Q2330">_xlfn.IFS(M2330="ACTIVE","",M2330="LEAVER","ENTER DOL",M2330="LEAVER @ 31/03","ENTER DOL",M2330="OPT OUT","ENTER OPT OUT DATE",M2330="CAREER BREAK","ENTER START DATE OF CAREER BREAK",M2330="DEATH IN SERVICE","ENTER DATE OF DEATH",M2330="SWITCH TO PARTNERSHIP","ENTER SWITCH DATE",M2330="SWITCH TO ALPHA","ENTER SWITCH DATE",M2330="NEW JOINER","ENTER EMPLOYMENT START DATE",M2330="OPT IN","ENTER OPT IN DATE",M2330="NEW JOINER / LEAVER","ENTER START DATE AND DOL",M2330="NEW JOINER / OPT OUT","ENTER START DATE AND DATE OF OPT OUT",M2330="NEW JOINER / PARTNERSHIP","ENTER START DATE AND DATE OF SWITCH TO PARTNERSHIP",M2330="LEAVER FROM CAREER BREAK","ENTER DOL",M2330="LEAVER FROM OPT OUT","ENTER DOL",M2330="LEAVER FROM PARTNERSHIP","ENTER DOL",M2330="RETURN FROM CAREER BREAK","ENTER RETURN BACK DATE",M2330="INVALID COMBINATION","REVIEW INPUT",M2330="AWAITING INPUT","AWAITING INPUT",M2330="CONTINUOUS OPT OUT","",M2330="CONTINUOUS CAREER BREAK","",M2330="CONTINUOUS PARTNERSHIP","")</f>
        <v>AWAITING INPUT</v>
      </c>
      <c r="S2330" s="11" t="str">
        <f t="shared" si="112"/>
        <v/>
      </c>
    </row>
    <row r="2331" spans="1:19" ht="20.25" x14ac:dyDescent="0.25">
      <c r="A2331" s="46"/>
      <c r="B2331" s="46"/>
      <c r="C2331" s="46"/>
      <c r="D2331" s="46"/>
      <c r="E2331" s="46"/>
      <c r="F2331" s="46"/>
      <c r="G2331" s="46"/>
      <c r="H2331" s="46"/>
      <c r="J2331" s="16"/>
      <c r="K2331" s="16"/>
      <c r="L2331" s="16"/>
      <c r="M2331" s="11" t="str">
        <f t="shared" si="111"/>
        <v>AWAITING INPUT</v>
      </c>
      <c r="O2331" s="15"/>
      <c r="P2331" s="13" t="str">
        <f t="shared" si="113"/>
        <v>←</v>
      </c>
      <c r="Q2331" s="7" t="str" cm="1">
        <f t="array" ref="Q2331">_xlfn.IFS(M2331="ACTIVE","",M2331="LEAVER","ENTER DOL",M2331="LEAVER @ 31/03","ENTER DOL",M2331="OPT OUT","ENTER OPT OUT DATE",M2331="CAREER BREAK","ENTER START DATE OF CAREER BREAK",M2331="DEATH IN SERVICE","ENTER DATE OF DEATH",M2331="SWITCH TO PARTNERSHIP","ENTER SWITCH DATE",M2331="SWITCH TO ALPHA","ENTER SWITCH DATE",M2331="NEW JOINER","ENTER EMPLOYMENT START DATE",M2331="OPT IN","ENTER OPT IN DATE",M2331="NEW JOINER / LEAVER","ENTER START DATE AND DOL",M2331="NEW JOINER / OPT OUT","ENTER START DATE AND DATE OF OPT OUT",M2331="NEW JOINER / PARTNERSHIP","ENTER START DATE AND DATE OF SWITCH TO PARTNERSHIP",M2331="LEAVER FROM CAREER BREAK","ENTER DOL",M2331="LEAVER FROM OPT OUT","ENTER DOL",M2331="LEAVER FROM PARTNERSHIP","ENTER DOL",M2331="RETURN FROM CAREER BREAK","ENTER RETURN BACK DATE",M2331="INVALID COMBINATION","REVIEW INPUT",M2331="AWAITING INPUT","AWAITING INPUT",M2331="CONTINUOUS OPT OUT","",M2331="CONTINUOUS CAREER BREAK","",M2331="CONTINUOUS PARTNERSHIP","")</f>
        <v>AWAITING INPUT</v>
      </c>
      <c r="S2331" s="11" t="str">
        <f t="shared" si="112"/>
        <v/>
      </c>
    </row>
    <row r="2332" spans="1:19" ht="20.25" x14ac:dyDescent="0.25">
      <c r="A2332" s="46"/>
      <c r="B2332" s="46"/>
      <c r="C2332" s="46"/>
      <c r="D2332" s="46"/>
      <c r="E2332" s="46"/>
      <c r="F2332" s="46"/>
      <c r="G2332" s="46"/>
      <c r="H2332" s="46"/>
      <c r="J2332" s="16"/>
      <c r="K2332" s="16"/>
      <c r="L2332" s="16"/>
      <c r="M2332" s="11" t="str">
        <f t="shared" si="111"/>
        <v>AWAITING INPUT</v>
      </c>
      <c r="O2332" s="15"/>
      <c r="P2332" s="13" t="str">
        <f t="shared" si="113"/>
        <v>←</v>
      </c>
      <c r="Q2332" s="7" t="str" cm="1">
        <f t="array" ref="Q2332">_xlfn.IFS(M2332="ACTIVE","",M2332="LEAVER","ENTER DOL",M2332="LEAVER @ 31/03","ENTER DOL",M2332="OPT OUT","ENTER OPT OUT DATE",M2332="CAREER BREAK","ENTER START DATE OF CAREER BREAK",M2332="DEATH IN SERVICE","ENTER DATE OF DEATH",M2332="SWITCH TO PARTNERSHIP","ENTER SWITCH DATE",M2332="SWITCH TO ALPHA","ENTER SWITCH DATE",M2332="NEW JOINER","ENTER EMPLOYMENT START DATE",M2332="OPT IN","ENTER OPT IN DATE",M2332="NEW JOINER / LEAVER","ENTER START DATE AND DOL",M2332="NEW JOINER / OPT OUT","ENTER START DATE AND DATE OF OPT OUT",M2332="NEW JOINER / PARTNERSHIP","ENTER START DATE AND DATE OF SWITCH TO PARTNERSHIP",M2332="LEAVER FROM CAREER BREAK","ENTER DOL",M2332="LEAVER FROM OPT OUT","ENTER DOL",M2332="LEAVER FROM PARTNERSHIP","ENTER DOL",M2332="RETURN FROM CAREER BREAK","ENTER RETURN BACK DATE",M2332="INVALID COMBINATION","REVIEW INPUT",M2332="AWAITING INPUT","AWAITING INPUT",M2332="CONTINUOUS OPT OUT","",M2332="CONTINUOUS CAREER BREAK","",M2332="CONTINUOUS PARTNERSHIP","")</f>
        <v>AWAITING INPUT</v>
      </c>
      <c r="S2332" s="11" t="str">
        <f t="shared" si="112"/>
        <v/>
      </c>
    </row>
    <row r="2333" spans="1:19" ht="20.25" x14ac:dyDescent="0.25">
      <c r="A2333" s="46"/>
      <c r="B2333" s="46"/>
      <c r="C2333" s="46"/>
      <c r="D2333" s="46"/>
      <c r="E2333" s="46"/>
      <c r="F2333" s="46"/>
      <c r="G2333" s="46"/>
      <c r="H2333" s="46"/>
      <c r="J2333" s="16"/>
      <c r="K2333" s="16"/>
      <c r="L2333" s="16"/>
      <c r="M2333" s="11" t="str">
        <f t="shared" si="111"/>
        <v>AWAITING INPUT</v>
      </c>
      <c r="O2333" s="15"/>
      <c r="P2333" s="13" t="str">
        <f t="shared" si="113"/>
        <v>←</v>
      </c>
      <c r="Q2333" s="7" t="str" cm="1">
        <f t="array" ref="Q2333">_xlfn.IFS(M2333="ACTIVE","",M2333="LEAVER","ENTER DOL",M2333="LEAVER @ 31/03","ENTER DOL",M2333="OPT OUT","ENTER OPT OUT DATE",M2333="CAREER BREAK","ENTER START DATE OF CAREER BREAK",M2333="DEATH IN SERVICE","ENTER DATE OF DEATH",M2333="SWITCH TO PARTNERSHIP","ENTER SWITCH DATE",M2333="SWITCH TO ALPHA","ENTER SWITCH DATE",M2333="NEW JOINER","ENTER EMPLOYMENT START DATE",M2333="OPT IN","ENTER OPT IN DATE",M2333="NEW JOINER / LEAVER","ENTER START DATE AND DOL",M2333="NEW JOINER / OPT OUT","ENTER START DATE AND DATE OF OPT OUT",M2333="NEW JOINER / PARTNERSHIP","ENTER START DATE AND DATE OF SWITCH TO PARTNERSHIP",M2333="LEAVER FROM CAREER BREAK","ENTER DOL",M2333="LEAVER FROM OPT OUT","ENTER DOL",M2333="LEAVER FROM PARTNERSHIP","ENTER DOL",M2333="RETURN FROM CAREER BREAK","ENTER RETURN BACK DATE",M2333="INVALID COMBINATION","REVIEW INPUT",M2333="AWAITING INPUT","AWAITING INPUT",M2333="CONTINUOUS OPT OUT","",M2333="CONTINUOUS CAREER BREAK","",M2333="CONTINUOUS PARTNERSHIP","")</f>
        <v>AWAITING INPUT</v>
      </c>
      <c r="S2333" s="11" t="str">
        <f t="shared" si="112"/>
        <v/>
      </c>
    </row>
    <row r="2334" spans="1:19" ht="20.25" x14ac:dyDescent="0.25">
      <c r="A2334" s="46"/>
      <c r="B2334" s="46"/>
      <c r="C2334" s="46"/>
      <c r="D2334" s="46"/>
      <c r="E2334" s="46"/>
      <c r="F2334" s="46"/>
      <c r="G2334" s="46"/>
      <c r="H2334" s="46"/>
      <c r="J2334" s="16"/>
      <c r="K2334" s="16"/>
      <c r="L2334" s="16"/>
      <c r="M2334" s="11" t="str">
        <f t="shared" si="111"/>
        <v>AWAITING INPUT</v>
      </c>
      <c r="O2334" s="15"/>
      <c r="P2334" s="13" t="str">
        <f t="shared" si="113"/>
        <v>←</v>
      </c>
      <c r="Q2334" s="7" t="str" cm="1">
        <f t="array" ref="Q2334">_xlfn.IFS(M2334="ACTIVE","",M2334="LEAVER","ENTER DOL",M2334="LEAVER @ 31/03","ENTER DOL",M2334="OPT OUT","ENTER OPT OUT DATE",M2334="CAREER BREAK","ENTER START DATE OF CAREER BREAK",M2334="DEATH IN SERVICE","ENTER DATE OF DEATH",M2334="SWITCH TO PARTNERSHIP","ENTER SWITCH DATE",M2334="SWITCH TO ALPHA","ENTER SWITCH DATE",M2334="NEW JOINER","ENTER EMPLOYMENT START DATE",M2334="OPT IN","ENTER OPT IN DATE",M2334="NEW JOINER / LEAVER","ENTER START DATE AND DOL",M2334="NEW JOINER / OPT OUT","ENTER START DATE AND DATE OF OPT OUT",M2334="NEW JOINER / PARTNERSHIP","ENTER START DATE AND DATE OF SWITCH TO PARTNERSHIP",M2334="LEAVER FROM CAREER BREAK","ENTER DOL",M2334="LEAVER FROM OPT OUT","ENTER DOL",M2334="LEAVER FROM PARTNERSHIP","ENTER DOL",M2334="RETURN FROM CAREER BREAK","ENTER RETURN BACK DATE",M2334="INVALID COMBINATION","REVIEW INPUT",M2334="AWAITING INPUT","AWAITING INPUT",M2334="CONTINUOUS OPT OUT","",M2334="CONTINUOUS CAREER BREAK","",M2334="CONTINUOUS PARTNERSHIP","")</f>
        <v>AWAITING INPUT</v>
      </c>
      <c r="S2334" s="11" t="str">
        <f t="shared" si="112"/>
        <v/>
      </c>
    </row>
    <row r="2335" spans="1:19" ht="20.25" x14ac:dyDescent="0.25">
      <c r="A2335" s="46"/>
      <c r="B2335" s="46"/>
      <c r="C2335" s="46"/>
      <c r="D2335" s="46"/>
      <c r="E2335" s="46"/>
      <c r="F2335" s="46"/>
      <c r="G2335" s="46"/>
      <c r="H2335" s="46"/>
      <c r="J2335" s="16"/>
      <c r="K2335" s="16"/>
      <c r="L2335" s="16"/>
      <c r="M2335" s="11" t="str">
        <f t="shared" si="111"/>
        <v>AWAITING INPUT</v>
      </c>
      <c r="O2335" s="15"/>
      <c r="P2335" s="13" t="str">
        <f t="shared" si="113"/>
        <v>←</v>
      </c>
      <c r="Q2335" s="7" t="str" cm="1">
        <f t="array" ref="Q2335">_xlfn.IFS(M2335="ACTIVE","",M2335="LEAVER","ENTER DOL",M2335="LEAVER @ 31/03","ENTER DOL",M2335="OPT OUT","ENTER OPT OUT DATE",M2335="CAREER BREAK","ENTER START DATE OF CAREER BREAK",M2335="DEATH IN SERVICE","ENTER DATE OF DEATH",M2335="SWITCH TO PARTNERSHIP","ENTER SWITCH DATE",M2335="SWITCH TO ALPHA","ENTER SWITCH DATE",M2335="NEW JOINER","ENTER EMPLOYMENT START DATE",M2335="OPT IN","ENTER OPT IN DATE",M2335="NEW JOINER / LEAVER","ENTER START DATE AND DOL",M2335="NEW JOINER / OPT OUT","ENTER START DATE AND DATE OF OPT OUT",M2335="NEW JOINER / PARTNERSHIP","ENTER START DATE AND DATE OF SWITCH TO PARTNERSHIP",M2335="LEAVER FROM CAREER BREAK","ENTER DOL",M2335="LEAVER FROM OPT OUT","ENTER DOL",M2335="LEAVER FROM PARTNERSHIP","ENTER DOL",M2335="RETURN FROM CAREER BREAK","ENTER RETURN BACK DATE",M2335="INVALID COMBINATION","REVIEW INPUT",M2335="AWAITING INPUT","AWAITING INPUT",M2335="CONTINUOUS OPT OUT","",M2335="CONTINUOUS CAREER BREAK","",M2335="CONTINUOUS PARTNERSHIP","")</f>
        <v>AWAITING INPUT</v>
      </c>
      <c r="S2335" s="11" t="str">
        <f t="shared" si="112"/>
        <v/>
      </c>
    </row>
    <row r="2336" spans="1:19" ht="20.25" x14ac:dyDescent="0.25">
      <c r="A2336" s="46"/>
      <c r="B2336" s="46"/>
      <c r="C2336" s="46"/>
      <c r="D2336" s="46"/>
      <c r="E2336" s="46"/>
      <c r="F2336" s="46"/>
      <c r="G2336" s="46"/>
      <c r="H2336" s="46"/>
      <c r="J2336" s="16"/>
      <c r="K2336" s="16"/>
      <c r="L2336" s="16"/>
      <c r="M2336" s="11" t="str">
        <f t="shared" si="111"/>
        <v>AWAITING INPUT</v>
      </c>
      <c r="O2336" s="15"/>
      <c r="P2336" s="13" t="str">
        <f t="shared" si="113"/>
        <v>←</v>
      </c>
      <c r="Q2336" s="7" t="str" cm="1">
        <f t="array" ref="Q2336">_xlfn.IFS(M2336="ACTIVE","",M2336="LEAVER","ENTER DOL",M2336="LEAVER @ 31/03","ENTER DOL",M2336="OPT OUT","ENTER OPT OUT DATE",M2336="CAREER BREAK","ENTER START DATE OF CAREER BREAK",M2336="DEATH IN SERVICE","ENTER DATE OF DEATH",M2336="SWITCH TO PARTNERSHIP","ENTER SWITCH DATE",M2336="SWITCH TO ALPHA","ENTER SWITCH DATE",M2336="NEW JOINER","ENTER EMPLOYMENT START DATE",M2336="OPT IN","ENTER OPT IN DATE",M2336="NEW JOINER / LEAVER","ENTER START DATE AND DOL",M2336="NEW JOINER / OPT OUT","ENTER START DATE AND DATE OF OPT OUT",M2336="NEW JOINER / PARTNERSHIP","ENTER START DATE AND DATE OF SWITCH TO PARTNERSHIP",M2336="LEAVER FROM CAREER BREAK","ENTER DOL",M2336="LEAVER FROM OPT OUT","ENTER DOL",M2336="LEAVER FROM PARTNERSHIP","ENTER DOL",M2336="RETURN FROM CAREER BREAK","ENTER RETURN BACK DATE",M2336="INVALID COMBINATION","REVIEW INPUT",M2336="AWAITING INPUT","AWAITING INPUT",M2336="CONTINUOUS OPT OUT","",M2336="CONTINUOUS CAREER BREAK","",M2336="CONTINUOUS PARTNERSHIP","")</f>
        <v>AWAITING INPUT</v>
      </c>
      <c r="S2336" s="11" t="str">
        <f t="shared" si="112"/>
        <v/>
      </c>
    </row>
    <row r="2337" spans="1:19" ht="20.25" x14ac:dyDescent="0.25">
      <c r="A2337" s="46"/>
      <c r="B2337" s="46"/>
      <c r="C2337" s="46"/>
      <c r="D2337" s="46"/>
      <c r="E2337" s="46"/>
      <c r="F2337" s="46"/>
      <c r="G2337" s="46"/>
      <c r="H2337" s="46"/>
      <c r="J2337" s="16"/>
      <c r="K2337" s="16"/>
      <c r="L2337" s="16"/>
      <c r="M2337" s="11" t="str">
        <f t="shared" si="111"/>
        <v>AWAITING INPUT</v>
      </c>
      <c r="O2337" s="15"/>
      <c r="P2337" s="13" t="str">
        <f t="shared" si="113"/>
        <v>←</v>
      </c>
      <c r="Q2337" s="7" t="str" cm="1">
        <f t="array" ref="Q2337">_xlfn.IFS(M2337="ACTIVE","",M2337="LEAVER","ENTER DOL",M2337="LEAVER @ 31/03","ENTER DOL",M2337="OPT OUT","ENTER OPT OUT DATE",M2337="CAREER BREAK","ENTER START DATE OF CAREER BREAK",M2337="DEATH IN SERVICE","ENTER DATE OF DEATH",M2337="SWITCH TO PARTNERSHIP","ENTER SWITCH DATE",M2337="SWITCH TO ALPHA","ENTER SWITCH DATE",M2337="NEW JOINER","ENTER EMPLOYMENT START DATE",M2337="OPT IN","ENTER OPT IN DATE",M2337="NEW JOINER / LEAVER","ENTER START DATE AND DOL",M2337="NEW JOINER / OPT OUT","ENTER START DATE AND DATE OF OPT OUT",M2337="NEW JOINER / PARTNERSHIP","ENTER START DATE AND DATE OF SWITCH TO PARTNERSHIP",M2337="LEAVER FROM CAREER BREAK","ENTER DOL",M2337="LEAVER FROM OPT OUT","ENTER DOL",M2337="LEAVER FROM PARTNERSHIP","ENTER DOL",M2337="RETURN FROM CAREER BREAK","ENTER RETURN BACK DATE",M2337="INVALID COMBINATION","REVIEW INPUT",M2337="AWAITING INPUT","AWAITING INPUT",M2337="CONTINUOUS OPT OUT","",M2337="CONTINUOUS CAREER BREAK","",M2337="CONTINUOUS PARTNERSHIP","")</f>
        <v>AWAITING INPUT</v>
      </c>
      <c r="S2337" s="11" t="str">
        <f t="shared" si="112"/>
        <v/>
      </c>
    </row>
    <row r="2338" spans="1:19" ht="20.25" x14ac:dyDescent="0.25">
      <c r="A2338" s="46"/>
      <c r="B2338" s="46"/>
      <c r="C2338" s="46"/>
      <c r="D2338" s="46"/>
      <c r="E2338" s="46"/>
      <c r="F2338" s="46"/>
      <c r="G2338" s="46"/>
      <c r="H2338" s="46"/>
      <c r="J2338" s="16"/>
      <c r="K2338" s="16"/>
      <c r="L2338" s="16"/>
      <c r="M2338" s="11" t="str">
        <f t="shared" si="111"/>
        <v>AWAITING INPUT</v>
      </c>
      <c r="O2338" s="15"/>
      <c r="P2338" s="13" t="str">
        <f t="shared" si="113"/>
        <v>←</v>
      </c>
      <c r="Q2338" s="7" t="str" cm="1">
        <f t="array" ref="Q2338">_xlfn.IFS(M2338="ACTIVE","",M2338="LEAVER","ENTER DOL",M2338="LEAVER @ 31/03","ENTER DOL",M2338="OPT OUT","ENTER OPT OUT DATE",M2338="CAREER BREAK","ENTER START DATE OF CAREER BREAK",M2338="DEATH IN SERVICE","ENTER DATE OF DEATH",M2338="SWITCH TO PARTNERSHIP","ENTER SWITCH DATE",M2338="SWITCH TO ALPHA","ENTER SWITCH DATE",M2338="NEW JOINER","ENTER EMPLOYMENT START DATE",M2338="OPT IN","ENTER OPT IN DATE",M2338="NEW JOINER / LEAVER","ENTER START DATE AND DOL",M2338="NEW JOINER / OPT OUT","ENTER START DATE AND DATE OF OPT OUT",M2338="NEW JOINER / PARTNERSHIP","ENTER START DATE AND DATE OF SWITCH TO PARTNERSHIP",M2338="LEAVER FROM CAREER BREAK","ENTER DOL",M2338="LEAVER FROM OPT OUT","ENTER DOL",M2338="LEAVER FROM PARTNERSHIP","ENTER DOL",M2338="RETURN FROM CAREER BREAK","ENTER RETURN BACK DATE",M2338="INVALID COMBINATION","REVIEW INPUT",M2338="AWAITING INPUT","AWAITING INPUT",M2338="CONTINUOUS OPT OUT","",M2338="CONTINUOUS CAREER BREAK","",M2338="CONTINUOUS PARTNERSHIP","")</f>
        <v>AWAITING INPUT</v>
      </c>
      <c r="S2338" s="11" t="str">
        <f t="shared" si="112"/>
        <v/>
      </c>
    </row>
    <row r="2339" spans="1:19" ht="20.25" x14ac:dyDescent="0.25">
      <c r="A2339" s="46"/>
      <c r="B2339" s="46"/>
      <c r="C2339" s="46"/>
      <c r="D2339" s="46"/>
      <c r="E2339" s="46"/>
      <c r="F2339" s="46"/>
      <c r="G2339" s="46"/>
      <c r="H2339" s="46"/>
      <c r="J2339" s="16"/>
      <c r="K2339" s="16"/>
      <c r="L2339" s="16"/>
      <c r="M2339" s="11" t="str">
        <f t="shared" si="111"/>
        <v>AWAITING INPUT</v>
      </c>
      <c r="O2339" s="15"/>
      <c r="P2339" s="13" t="str">
        <f t="shared" si="113"/>
        <v>←</v>
      </c>
      <c r="Q2339" s="7" t="str" cm="1">
        <f t="array" ref="Q2339">_xlfn.IFS(M2339="ACTIVE","",M2339="LEAVER","ENTER DOL",M2339="LEAVER @ 31/03","ENTER DOL",M2339="OPT OUT","ENTER OPT OUT DATE",M2339="CAREER BREAK","ENTER START DATE OF CAREER BREAK",M2339="DEATH IN SERVICE","ENTER DATE OF DEATH",M2339="SWITCH TO PARTNERSHIP","ENTER SWITCH DATE",M2339="SWITCH TO ALPHA","ENTER SWITCH DATE",M2339="NEW JOINER","ENTER EMPLOYMENT START DATE",M2339="OPT IN","ENTER OPT IN DATE",M2339="NEW JOINER / LEAVER","ENTER START DATE AND DOL",M2339="NEW JOINER / OPT OUT","ENTER START DATE AND DATE OF OPT OUT",M2339="NEW JOINER / PARTNERSHIP","ENTER START DATE AND DATE OF SWITCH TO PARTNERSHIP",M2339="LEAVER FROM CAREER BREAK","ENTER DOL",M2339="LEAVER FROM OPT OUT","ENTER DOL",M2339="LEAVER FROM PARTNERSHIP","ENTER DOL",M2339="RETURN FROM CAREER BREAK","ENTER RETURN BACK DATE",M2339="INVALID COMBINATION","REVIEW INPUT",M2339="AWAITING INPUT","AWAITING INPUT",M2339="CONTINUOUS OPT OUT","",M2339="CONTINUOUS CAREER BREAK","",M2339="CONTINUOUS PARTNERSHIP","")</f>
        <v>AWAITING INPUT</v>
      </c>
      <c r="S2339" s="11" t="str">
        <f t="shared" si="112"/>
        <v/>
      </c>
    </row>
    <row r="2340" spans="1:19" ht="20.25" x14ac:dyDescent="0.25">
      <c r="A2340" s="46"/>
      <c r="B2340" s="46"/>
      <c r="C2340" s="46"/>
      <c r="D2340" s="46"/>
      <c r="E2340" s="46"/>
      <c r="F2340" s="46"/>
      <c r="G2340" s="46"/>
      <c r="H2340" s="46"/>
      <c r="J2340" s="16"/>
      <c r="K2340" s="16"/>
      <c r="L2340" s="16"/>
      <c r="M2340" s="11" t="str">
        <f t="shared" si="111"/>
        <v>AWAITING INPUT</v>
      </c>
      <c r="O2340" s="15"/>
      <c r="P2340" s="13" t="str">
        <f t="shared" si="113"/>
        <v>←</v>
      </c>
      <c r="Q2340" s="7" t="str" cm="1">
        <f t="array" ref="Q2340">_xlfn.IFS(M2340="ACTIVE","",M2340="LEAVER","ENTER DOL",M2340="LEAVER @ 31/03","ENTER DOL",M2340="OPT OUT","ENTER OPT OUT DATE",M2340="CAREER BREAK","ENTER START DATE OF CAREER BREAK",M2340="DEATH IN SERVICE","ENTER DATE OF DEATH",M2340="SWITCH TO PARTNERSHIP","ENTER SWITCH DATE",M2340="SWITCH TO ALPHA","ENTER SWITCH DATE",M2340="NEW JOINER","ENTER EMPLOYMENT START DATE",M2340="OPT IN","ENTER OPT IN DATE",M2340="NEW JOINER / LEAVER","ENTER START DATE AND DOL",M2340="NEW JOINER / OPT OUT","ENTER START DATE AND DATE OF OPT OUT",M2340="NEW JOINER / PARTNERSHIP","ENTER START DATE AND DATE OF SWITCH TO PARTNERSHIP",M2340="LEAVER FROM CAREER BREAK","ENTER DOL",M2340="LEAVER FROM OPT OUT","ENTER DOL",M2340="LEAVER FROM PARTNERSHIP","ENTER DOL",M2340="RETURN FROM CAREER BREAK","ENTER RETURN BACK DATE",M2340="INVALID COMBINATION","REVIEW INPUT",M2340="AWAITING INPUT","AWAITING INPUT",M2340="CONTINUOUS OPT OUT","",M2340="CONTINUOUS CAREER BREAK","",M2340="CONTINUOUS PARTNERSHIP","")</f>
        <v>AWAITING INPUT</v>
      </c>
      <c r="S2340" s="11" t="str">
        <f t="shared" si="112"/>
        <v/>
      </c>
    </row>
    <row r="2341" spans="1:19" ht="20.25" x14ac:dyDescent="0.25">
      <c r="A2341" s="46"/>
      <c r="B2341" s="46"/>
      <c r="C2341" s="46"/>
      <c r="D2341" s="46"/>
      <c r="E2341" s="46"/>
      <c r="F2341" s="46"/>
      <c r="G2341" s="46"/>
      <c r="H2341" s="46"/>
      <c r="J2341" s="16"/>
      <c r="K2341" s="16"/>
      <c r="L2341" s="16"/>
      <c r="M2341" s="11" t="str">
        <f t="shared" si="111"/>
        <v>AWAITING INPUT</v>
      </c>
      <c r="O2341" s="15"/>
      <c r="P2341" s="13" t="str">
        <f t="shared" si="113"/>
        <v>←</v>
      </c>
      <c r="Q2341" s="7" t="str" cm="1">
        <f t="array" ref="Q2341">_xlfn.IFS(M2341="ACTIVE","",M2341="LEAVER","ENTER DOL",M2341="LEAVER @ 31/03","ENTER DOL",M2341="OPT OUT","ENTER OPT OUT DATE",M2341="CAREER BREAK","ENTER START DATE OF CAREER BREAK",M2341="DEATH IN SERVICE","ENTER DATE OF DEATH",M2341="SWITCH TO PARTNERSHIP","ENTER SWITCH DATE",M2341="SWITCH TO ALPHA","ENTER SWITCH DATE",M2341="NEW JOINER","ENTER EMPLOYMENT START DATE",M2341="OPT IN","ENTER OPT IN DATE",M2341="NEW JOINER / LEAVER","ENTER START DATE AND DOL",M2341="NEW JOINER / OPT OUT","ENTER START DATE AND DATE OF OPT OUT",M2341="NEW JOINER / PARTNERSHIP","ENTER START DATE AND DATE OF SWITCH TO PARTNERSHIP",M2341="LEAVER FROM CAREER BREAK","ENTER DOL",M2341="LEAVER FROM OPT OUT","ENTER DOL",M2341="LEAVER FROM PARTNERSHIP","ENTER DOL",M2341="RETURN FROM CAREER BREAK","ENTER RETURN BACK DATE",M2341="INVALID COMBINATION","REVIEW INPUT",M2341="AWAITING INPUT","AWAITING INPUT",M2341="CONTINUOUS OPT OUT","",M2341="CONTINUOUS CAREER BREAK","",M2341="CONTINUOUS PARTNERSHIP","")</f>
        <v>AWAITING INPUT</v>
      </c>
      <c r="S2341" s="11" t="str">
        <f t="shared" si="112"/>
        <v/>
      </c>
    </row>
    <row r="2342" spans="1:19" ht="20.25" x14ac:dyDescent="0.25">
      <c r="A2342" s="46"/>
      <c r="B2342" s="46"/>
      <c r="C2342" s="46"/>
      <c r="D2342" s="46"/>
      <c r="E2342" s="46"/>
      <c r="F2342" s="46"/>
      <c r="G2342" s="46"/>
      <c r="H2342" s="46"/>
      <c r="J2342" s="16"/>
      <c r="K2342" s="16"/>
      <c r="L2342" s="16"/>
      <c r="M2342" s="11" t="str">
        <f t="shared" si="111"/>
        <v>AWAITING INPUT</v>
      </c>
      <c r="O2342" s="15"/>
      <c r="P2342" s="13" t="str">
        <f t="shared" si="113"/>
        <v>←</v>
      </c>
      <c r="Q2342" s="7" t="str" cm="1">
        <f t="array" ref="Q2342">_xlfn.IFS(M2342="ACTIVE","",M2342="LEAVER","ENTER DOL",M2342="LEAVER @ 31/03","ENTER DOL",M2342="OPT OUT","ENTER OPT OUT DATE",M2342="CAREER BREAK","ENTER START DATE OF CAREER BREAK",M2342="DEATH IN SERVICE","ENTER DATE OF DEATH",M2342="SWITCH TO PARTNERSHIP","ENTER SWITCH DATE",M2342="SWITCH TO ALPHA","ENTER SWITCH DATE",M2342="NEW JOINER","ENTER EMPLOYMENT START DATE",M2342="OPT IN","ENTER OPT IN DATE",M2342="NEW JOINER / LEAVER","ENTER START DATE AND DOL",M2342="NEW JOINER / OPT OUT","ENTER START DATE AND DATE OF OPT OUT",M2342="NEW JOINER / PARTNERSHIP","ENTER START DATE AND DATE OF SWITCH TO PARTNERSHIP",M2342="LEAVER FROM CAREER BREAK","ENTER DOL",M2342="LEAVER FROM OPT OUT","ENTER DOL",M2342="LEAVER FROM PARTNERSHIP","ENTER DOL",M2342="RETURN FROM CAREER BREAK","ENTER RETURN BACK DATE",M2342="INVALID COMBINATION","REVIEW INPUT",M2342="AWAITING INPUT","AWAITING INPUT",M2342="CONTINUOUS OPT OUT","",M2342="CONTINUOUS CAREER BREAK","",M2342="CONTINUOUS PARTNERSHIP","")</f>
        <v>AWAITING INPUT</v>
      </c>
      <c r="S2342" s="11" t="str">
        <f t="shared" si="112"/>
        <v/>
      </c>
    </row>
    <row r="2343" spans="1:19" ht="20.25" x14ac:dyDescent="0.25">
      <c r="A2343" s="46"/>
      <c r="B2343" s="46"/>
      <c r="C2343" s="46"/>
      <c r="D2343" s="46"/>
      <c r="E2343" s="46"/>
      <c r="F2343" s="46"/>
      <c r="G2343" s="46"/>
      <c r="H2343" s="46"/>
      <c r="J2343" s="16"/>
      <c r="K2343" s="16"/>
      <c r="L2343" s="16"/>
      <c r="M2343" s="11" t="str">
        <f t="shared" si="111"/>
        <v>AWAITING INPUT</v>
      </c>
      <c r="O2343" s="15"/>
      <c r="P2343" s="13" t="str">
        <f t="shared" si="113"/>
        <v>←</v>
      </c>
      <c r="Q2343" s="7" t="str" cm="1">
        <f t="array" ref="Q2343">_xlfn.IFS(M2343="ACTIVE","",M2343="LEAVER","ENTER DOL",M2343="LEAVER @ 31/03","ENTER DOL",M2343="OPT OUT","ENTER OPT OUT DATE",M2343="CAREER BREAK","ENTER START DATE OF CAREER BREAK",M2343="DEATH IN SERVICE","ENTER DATE OF DEATH",M2343="SWITCH TO PARTNERSHIP","ENTER SWITCH DATE",M2343="SWITCH TO ALPHA","ENTER SWITCH DATE",M2343="NEW JOINER","ENTER EMPLOYMENT START DATE",M2343="OPT IN","ENTER OPT IN DATE",M2343="NEW JOINER / LEAVER","ENTER START DATE AND DOL",M2343="NEW JOINER / OPT OUT","ENTER START DATE AND DATE OF OPT OUT",M2343="NEW JOINER / PARTNERSHIP","ENTER START DATE AND DATE OF SWITCH TO PARTNERSHIP",M2343="LEAVER FROM CAREER BREAK","ENTER DOL",M2343="LEAVER FROM OPT OUT","ENTER DOL",M2343="LEAVER FROM PARTNERSHIP","ENTER DOL",M2343="RETURN FROM CAREER BREAK","ENTER RETURN BACK DATE",M2343="INVALID COMBINATION","REVIEW INPUT",M2343="AWAITING INPUT","AWAITING INPUT",M2343="CONTINUOUS OPT OUT","",M2343="CONTINUOUS CAREER BREAK","",M2343="CONTINUOUS PARTNERSHIP","")</f>
        <v>AWAITING INPUT</v>
      </c>
      <c r="S2343" s="11" t="str">
        <f t="shared" si="112"/>
        <v/>
      </c>
    </row>
    <row r="2344" spans="1:19" ht="20.25" x14ac:dyDescent="0.25">
      <c r="A2344" s="46"/>
      <c r="B2344" s="46"/>
      <c r="C2344" s="46"/>
      <c r="D2344" s="46"/>
      <c r="E2344" s="46"/>
      <c r="F2344" s="46"/>
      <c r="G2344" s="46"/>
      <c r="H2344" s="46"/>
      <c r="J2344" s="16"/>
      <c r="K2344" s="16"/>
      <c r="L2344" s="16"/>
      <c r="M2344" s="11" t="str">
        <f t="shared" si="111"/>
        <v>AWAITING INPUT</v>
      </c>
      <c r="O2344" s="15"/>
      <c r="P2344" s="13" t="str">
        <f t="shared" si="113"/>
        <v>←</v>
      </c>
      <c r="Q2344" s="7" t="str" cm="1">
        <f t="array" ref="Q2344">_xlfn.IFS(M2344="ACTIVE","",M2344="LEAVER","ENTER DOL",M2344="LEAVER @ 31/03","ENTER DOL",M2344="OPT OUT","ENTER OPT OUT DATE",M2344="CAREER BREAK","ENTER START DATE OF CAREER BREAK",M2344="DEATH IN SERVICE","ENTER DATE OF DEATH",M2344="SWITCH TO PARTNERSHIP","ENTER SWITCH DATE",M2344="SWITCH TO ALPHA","ENTER SWITCH DATE",M2344="NEW JOINER","ENTER EMPLOYMENT START DATE",M2344="OPT IN","ENTER OPT IN DATE",M2344="NEW JOINER / LEAVER","ENTER START DATE AND DOL",M2344="NEW JOINER / OPT OUT","ENTER START DATE AND DATE OF OPT OUT",M2344="NEW JOINER / PARTNERSHIP","ENTER START DATE AND DATE OF SWITCH TO PARTNERSHIP",M2344="LEAVER FROM CAREER BREAK","ENTER DOL",M2344="LEAVER FROM OPT OUT","ENTER DOL",M2344="LEAVER FROM PARTNERSHIP","ENTER DOL",M2344="RETURN FROM CAREER BREAK","ENTER RETURN BACK DATE",M2344="INVALID COMBINATION","REVIEW INPUT",M2344="AWAITING INPUT","AWAITING INPUT",M2344="CONTINUOUS OPT OUT","",M2344="CONTINUOUS CAREER BREAK","",M2344="CONTINUOUS PARTNERSHIP","")</f>
        <v>AWAITING INPUT</v>
      </c>
      <c r="S2344" s="11" t="str">
        <f t="shared" si="112"/>
        <v/>
      </c>
    </row>
    <row r="2345" spans="1:19" ht="20.25" x14ac:dyDescent="0.25">
      <c r="A2345" s="46"/>
      <c r="B2345" s="46"/>
      <c r="C2345" s="46"/>
      <c r="D2345" s="46"/>
      <c r="E2345" s="46"/>
      <c r="F2345" s="46"/>
      <c r="G2345" s="46"/>
      <c r="H2345" s="46"/>
      <c r="J2345" s="16"/>
      <c r="K2345" s="16"/>
      <c r="L2345" s="16"/>
      <c r="M2345" s="11" t="str">
        <f t="shared" si="111"/>
        <v>AWAITING INPUT</v>
      </c>
      <c r="O2345" s="15"/>
      <c r="P2345" s="13" t="str">
        <f t="shared" si="113"/>
        <v>←</v>
      </c>
      <c r="Q2345" s="7" t="str" cm="1">
        <f t="array" ref="Q2345">_xlfn.IFS(M2345="ACTIVE","",M2345="LEAVER","ENTER DOL",M2345="LEAVER @ 31/03","ENTER DOL",M2345="OPT OUT","ENTER OPT OUT DATE",M2345="CAREER BREAK","ENTER START DATE OF CAREER BREAK",M2345="DEATH IN SERVICE","ENTER DATE OF DEATH",M2345="SWITCH TO PARTNERSHIP","ENTER SWITCH DATE",M2345="SWITCH TO ALPHA","ENTER SWITCH DATE",M2345="NEW JOINER","ENTER EMPLOYMENT START DATE",M2345="OPT IN","ENTER OPT IN DATE",M2345="NEW JOINER / LEAVER","ENTER START DATE AND DOL",M2345="NEW JOINER / OPT OUT","ENTER START DATE AND DATE OF OPT OUT",M2345="NEW JOINER / PARTNERSHIP","ENTER START DATE AND DATE OF SWITCH TO PARTNERSHIP",M2345="LEAVER FROM CAREER BREAK","ENTER DOL",M2345="LEAVER FROM OPT OUT","ENTER DOL",M2345="LEAVER FROM PARTNERSHIP","ENTER DOL",M2345="RETURN FROM CAREER BREAK","ENTER RETURN BACK DATE",M2345="INVALID COMBINATION","REVIEW INPUT",M2345="AWAITING INPUT","AWAITING INPUT",M2345="CONTINUOUS OPT OUT","",M2345="CONTINUOUS CAREER BREAK","",M2345="CONTINUOUS PARTNERSHIP","")</f>
        <v>AWAITING INPUT</v>
      </c>
      <c r="S2345" s="11" t="str">
        <f t="shared" si="112"/>
        <v/>
      </c>
    </row>
    <row r="2346" spans="1:19" ht="20.25" x14ac:dyDescent="0.25">
      <c r="A2346" s="46"/>
      <c r="B2346" s="46"/>
      <c r="C2346" s="46"/>
      <c r="D2346" s="46"/>
      <c r="E2346" s="46"/>
      <c r="F2346" s="46"/>
      <c r="G2346" s="46"/>
      <c r="H2346" s="46"/>
      <c r="J2346" s="16"/>
      <c r="K2346" s="16"/>
      <c r="L2346" s="16"/>
      <c r="M2346" s="11" t="str">
        <f t="shared" si="111"/>
        <v>AWAITING INPUT</v>
      </c>
      <c r="O2346" s="15"/>
      <c r="P2346" s="13" t="str">
        <f t="shared" si="113"/>
        <v>←</v>
      </c>
      <c r="Q2346" s="7" t="str" cm="1">
        <f t="array" ref="Q2346">_xlfn.IFS(M2346="ACTIVE","",M2346="LEAVER","ENTER DOL",M2346="LEAVER @ 31/03","ENTER DOL",M2346="OPT OUT","ENTER OPT OUT DATE",M2346="CAREER BREAK","ENTER START DATE OF CAREER BREAK",M2346="DEATH IN SERVICE","ENTER DATE OF DEATH",M2346="SWITCH TO PARTNERSHIP","ENTER SWITCH DATE",M2346="SWITCH TO ALPHA","ENTER SWITCH DATE",M2346="NEW JOINER","ENTER EMPLOYMENT START DATE",M2346="OPT IN","ENTER OPT IN DATE",M2346="NEW JOINER / LEAVER","ENTER START DATE AND DOL",M2346="NEW JOINER / OPT OUT","ENTER START DATE AND DATE OF OPT OUT",M2346="NEW JOINER / PARTNERSHIP","ENTER START DATE AND DATE OF SWITCH TO PARTNERSHIP",M2346="LEAVER FROM CAREER BREAK","ENTER DOL",M2346="LEAVER FROM OPT OUT","ENTER DOL",M2346="LEAVER FROM PARTNERSHIP","ENTER DOL",M2346="RETURN FROM CAREER BREAK","ENTER RETURN BACK DATE",M2346="INVALID COMBINATION","REVIEW INPUT",M2346="AWAITING INPUT","AWAITING INPUT",M2346="CONTINUOUS OPT OUT","",M2346="CONTINUOUS CAREER BREAK","",M2346="CONTINUOUS PARTNERSHIP","")</f>
        <v>AWAITING INPUT</v>
      </c>
      <c r="S2346" s="11" t="str">
        <f t="shared" si="112"/>
        <v/>
      </c>
    </row>
    <row r="2347" spans="1:19" ht="20.25" x14ac:dyDescent="0.25">
      <c r="A2347" s="46"/>
      <c r="B2347" s="46"/>
      <c r="C2347" s="46"/>
      <c r="D2347" s="46"/>
      <c r="E2347" s="46"/>
      <c r="F2347" s="46"/>
      <c r="G2347" s="46"/>
      <c r="H2347" s="46"/>
      <c r="J2347" s="16"/>
      <c r="K2347" s="16"/>
      <c r="L2347" s="16"/>
      <c r="M2347" s="11" t="str">
        <f t="shared" si="111"/>
        <v>AWAITING INPUT</v>
      </c>
      <c r="O2347" s="15"/>
      <c r="P2347" s="13" t="str">
        <f t="shared" si="113"/>
        <v>←</v>
      </c>
      <c r="Q2347" s="7" t="str" cm="1">
        <f t="array" ref="Q2347">_xlfn.IFS(M2347="ACTIVE","",M2347="LEAVER","ENTER DOL",M2347="LEAVER @ 31/03","ENTER DOL",M2347="OPT OUT","ENTER OPT OUT DATE",M2347="CAREER BREAK","ENTER START DATE OF CAREER BREAK",M2347="DEATH IN SERVICE","ENTER DATE OF DEATH",M2347="SWITCH TO PARTNERSHIP","ENTER SWITCH DATE",M2347="SWITCH TO ALPHA","ENTER SWITCH DATE",M2347="NEW JOINER","ENTER EMPLOYMENT START DATE",M2347="OPT IN","ENTER OPT IN DATE",M2347="NEW JOINER / LEAVER","ENTER START DATE AND DOL",M2347="NEW JOINER / OPT OUT","ENTER START DATE AND DATE OF OPT OUT",M2347="NEW JOINER / PARTNERSHIP","ENTER START DATE AND DATE OF SWITCH TO PARTNERSHIP",M2347="LEAVER FROM CAREER BREAK","ENTER DOL",M2347="LEAVER FROM OPT OUT","ENTER DOL",M2347="LEAVER FROM PARTNERSHIP","ENTER DOL",M2347="RETURN FROM CAREER BREAK","ENTER RETURN BACK DATE",M2347="INVALID COMBINATION","REVIEW INPUT",M2347="AWAITING INPUT","AWAITING INPUT",M2347="CONTINUOUS OPT OUT","",M2347="CONTINUOUS CAREER BREAK","",M2347="CONTINUOUS PARTNERSHIP","")</f>
        <v>AWAITING INPUT</v>
      </c>
      <c r="S2347" s="11" t="str">
        <f t="shared" si="112"/>
        <v/>
      </c>
    </row>
    <row r="2348" spans="1:19" ht="20.25" x14ac:dyDescent="0.25">
      <c r="A2348" s="46"/>
      <c r="B2348" s="46"/>
      <c r="C2348" s="46"/>
      <c r="D2348" s="46"/>
      <c r="E2348" s="46"/>
      <c r="F2348" s="46"/>
      <c r="G2348" s="46"/>
      <c r="H2348" s="46"/>
      <c r="J2348" s="16"/>
      <c r="K2348" s="16"/>
      <c r="L2348" s="16"/>
      <c r="M2348" s="11" t="str">
        <f t="shared" si="111"/>
        <v>AWAITING INPUT</v>
      </c>
      <c r="O2348" s="15"/>
      <c r="P2348" s="13" t="str">
        <f t="shared" si="113"/>
        <v>←</v>
      </c>
      <c r="Q2348" s="7" t="str" cm="1">
        <f t="array" ref="Q2348">_xlfn.IFS(M2348="ACTIVE","",M2348="LEAVER","ENTER DOL",M2348="LEAVER @ 31/03","ENTER DOL",M2348="OPT OUT","ENTER OPT OUT DATE",M2348="CAREER BREAK","ENTER START DATE OF CAREER BREAK",M2348="DEATH IN SERVICE","ENTER DATE OF DEATH",M2348="SWITCH TO PARTNERSHIP","ENTER SWITCH DATE",M2348="SWITCH TO ALPHA","ENTER SWITCH DATE",M2348="NEW JOINER","ENTER EMPLOYMENT START DATE",M2348="OPT IN","ENTER OPT IN DATE",M2348="NEW JOINER / LEAVER","ENTER START DATE AND DOL",M2348="NEW JOINER / OPT OUT","ENTER START DATE AND DATE OF OPT OUT",M2348="NEW JOINER / PARTNERSHIP","ENTER START DATE AND DATE OF SWITCH TO PARTNERSHIP",M2348="LEAVER FROM CAREER BREAK","ENTER DOL",M2348="LEAVER FROM OPT OUT","ENTER DOL",M2348="LEAVER FROM PARTNERSHIP","ENTER DOL",M2348="RETURN FROM CAREER BREAK","ENTER RETURN BACK DATE",M2348="INVALID COMBINATION","REVIEW INPUT",M2348="AWAITING INPUT","AWAITING INPUT",M2348="CONTINUOUS OPT OUT","",M2348="CONTINUOUS CAREER BREAK","",M2348="CONTINUOUS PARTNERSHIP","")</f>
        <v>AWAITING INPUT</v>
      </c>
      <c r="S2348" s="11" t="str">
        <f t="shared" si="112"/>
        <v/>
      </c>
    </row>
    <row r="2349" spans="1:19" ht="20.25" x14ac:dyDescent="0.25">
      <c r="A2349" s="46"/>
      <c r="B2349" s="46"/>
      <c r="C2349" s="46"/>
      <c r="D2349" s="46"/>
      <c r="E2349" s="46"/>
      <c r="F2349" s="46"/>
      <c r="G2349" s="46"/>
      <c r="H2349" s="46"/>
      <c r="J2349" s="16"/>
      <c r="K2349" s="16"/>
      <c r="L2349" s="16"/>
      <c r="M2349" s="11" t="str">
        <f t="shared" si="111"/>
        <v>AWAITING INPUT</v>
      </c>
      <c r="O2349" s="15"/>
      <c r="P2349" s="13" t="str">
        <f t="shared" si="113"/>
        <v>←</v>
      </c>
      <c r="Q2349" s="7" t="str" cm="1">
        <f t="array" ref="Q2349">_xlfn.IFS(M2349="ACTIVE","",M2349="LEAVER","ENTER DOL",M2349="LEAVER @ 31/03","ENTER DOL",M2349="OPT OUT","ENTER OPT OUT DATE",M2349="CAREER BREAK","ENTER START DATE OF CAREER BREAK",M2349="DEATH IN SERVICE","ENTER DATE OF DEATH",M2349="SWITCH TO PARTNERSHIP","ENTER SWITCH DATE",M2349="SWITCH TO ALPHA","ENTER SWITCH DATE",M2349="NEW JOINER","ENTER EMPLOYMENT START DATE",M2349="OPT IN","ENTER OPT IN DATE",M2349="NEW JOINER / LEAVER","ENTER START DATE AND DOL",M2349="NEW JOINER / OPT OUT","ENTER START DATE AND DATE OF OPT OUT",M2349="NEW JOINER / PARTNERSHIP","ENTER START DATE AND DATE OF SWITCH TO PARTNERSHIP",M2349="LEAVER FROM CAREER BREAK","ENTER DOL",M2349="LEAVER FROM OPT OUT","ENTER DOL",M2349="LEAVER FROM PARTNERSHIP","ENTER DOL",M2349="RETURN FROM CAREER BREAK","ENTER RETURN BACK DATE",M2349="INVALID COMBINATION","REVIEW INPUT",M2349="AWAITING INPUT","AWAITING INPUT",M2349="CONTINUOUS OPT OUT","",M2349="CONTINUOUS CAREER BREAK","",M2349="CONTINUOUS PARTNERSHIP","")</f>
        <v>AWAITING INPUT</v>
      </c>
      <c r="S2349" s="11" t="str">
        <f t="shared" si="112"/>
        <v/>
      </c>
    </row>
    <row r="2350" spans="1:19" ht="20.25" x14ac:dyDescent="0.25">
      <c r="A2350" s="46"/>
      <c r="B2350" s="46"/>
      <c r="C2350" s="46"/>
      <c r="D2350" s="46"/>
      <c r="E2350" s="46"/>
      <c r="F2350" s="46"/>
      <c r="G2350" s="46"/>
      <c r="H2350" s="46"/>
      <c r="J2350" s="16"/>
      <c r="K2350" s="16"/>
      <c r="L2350" s="16"/>
      <c r="M2350" s="11" t="str">
        <f t="shared" si="111"/>
        <v>AWAITING INPUT</v>
      </c>
      <c r="O2350" s="15"/>
      <c r="P2350" s="13" t="str">
        <f t="shared" si="113"/>
        <v>←</v>
      </c>
      <c r="Q2350" s="7" t="str" cm="1">
        <f t="array" ref="Q2350">_xlfn.IFS(M2350="ACTIVE","",M2350="LEAVER","ENTER DOL",M2350="LEAVER @ 31/03","ENTER DOL",M2350="OPT OUT","ENTER OPT OUT DATE",M2350="CAREER BREAK","ENTER START DATE OF CAREER BREAK",M2350="DEATH IN SERVICE","ENTER DATE OF DEATH",M2350="SWITCH TO PARTNERSHIP","ENTER SWITCH DATE",M2350="SWITCH TO ALPHA","ENTER SWITCH DATE",M2350="NEW JOINER","ENTER EMPLOYMENT START DATE",M2350="OPT IN","ENTER OPT IN DATE",M2350="NEW JOINER / LEAVER","ENTER START DATE AND DOL",M2350="NEW JOINER / OPT OUT","ENTER START DATE AND DATE OF OPT OUT",M2350="NEW JOINER / PARTNERSHIP","ENTER START DATE AND DATE OF SWITCH TO PARTNERSHIP",M2350="LEAVER FROM CAREER BREAK","ENTER DOL",M2350="LEAVER FROM OPT OUT","ENTER DOL",M2350="LEAVER FROM PARTNERSHIP","ENTER DOL",M2350="RETURN FROM CAREER BREAK","ENTER RETURN BACK DATE",M2350="INVALID COMBINATION","REVIEW INPUT",M2350="AWAITING INPUT","AWAITING INPUT",M2350="CONTINUOUS OPT OUT","",M2350="CONTINUOUS CAREER BREAK","",M2350="CONTINUOUS PARTNERSHIP","")</f>
        <v>AWAITING INPUT</v>
      </c>
      <c r="S2350" s="11" t="str">
        <f t="shared" si="112"/>
        <v/>
      </c>
    </row>
    <row r="2351" spans="1:19" ht="20.25" x14ac:dyDescent="0.25">
      <c r="A2351" s="46"/>
      <c r="B2351" s="46"/>
      <c r="C2351" s="46"/>
      <c r="D2351" s="46"/>
      <c r="E2351" s="46"/>
      <c r="F2351" s="46"/>
      <c r="G2351" s="46"/>
      <c r="H2351" s="46"/>
      <c r="J2351" s="16"/>
      <c r="K2351" s="16"/>
      <c r="L2351" s="16"/>
      <c r="M2351" s="11" t="str">
        <f t="shared" ref="M2351:M2414" si="114">IF(AND($J2351="ACTIVE",$K2351="ACTIVE",$L2351="A"),"ACTIVE",(IF(AND($J2351="ACTIVE",$K2351="INACTIVE",$L2351="B"),"LEAVER",(IF(AND($J2351="ACTIVE",$K2351="ACTIVE",$L2351="BE"),"LEAVER @ 31/03",(IF(AND($J2351="ACTIVE",$K2351="INACTIVE",$L2351="C"),"OPT OUT",(IF(AND($J2351="ACTIVE",$K2351="INACTIVE",$L2351="D"),"CAREER BREAK",(IF(AND($J2351="ACTIVE",$K2351="INACTIVE",$L2351="E"),"SWITCH TO PARTNERSHIP",(IF(AND($J2351="ACTIVE",$K2351="INACTIVE",$L2351="X"),"DEATH IN SERVICE",(IF(AND($J2351="INACTIVE",$K2351="ACTIVE",$L2351="F"),"SWITCH TO ALPHA",(IF(AND($J2351="INACTIVE",$K2351="ACTIVE",$L2351="G"),"NEW JOINER",(IF(AND($J2351="INACTIVE",$K2351="ACTIVE",$L2351="H"),"OPT IN",(IF(AND($J2351="INACTIVE",$K2351="ACTIVE",$L2351="I"),"RETURN FROM CAREER BREAK",(IF(AND($J2351="INACTIVE",$K2351="INACTIVE",$L2351="GB"),"NEW JOINER / LEAVER",(IF(AND($J2351="INACTIVE",$K2351="INACTIVE",$L2351="GO"),"NEW JOINER / OPT OUT",(IF(AND($J2351="INACTIVE",$K2351="INACTIVE",$L2351="GP"),"NEW JOINER / PARTNERSHIP",(IF(AND($J2351="INACTIVE",$K2351="INACTIVE",$L2351="BC"),"LEAVER FROM CAREER BREAK",(IF(AND($J2351="INACTIVE",$K2351="INACTIVE",$L2351="BO"),"LEAVER FROM OPT OUT",(IF(AND($J2351="INACTIVE",$K2351="INACTIVE",$L2351="BP"),"LEAVER FROM PARTNERSHIP",(IF(AND($J2351="INACTIVE",$K2351="INACTIVE",$L2351="J"),"CONTINUOUS OPT OUT",(IF(AND($J2351="INACTIVE",$K2351="INACTIVE",$L2351="K"),"CONTINUOUS CAREER BREAK",(IF(AND($J2351="INACTIVE",$K2351="INACTIVE",$L2351="L"),"CONTINUOUS PARTNERSHIP",(IF(AND($J2351="",$K2351="",$L2351=""),"AWAITING INPUT","INVALID COMBINATION")))))))))))))))))))))))))))))))))))))))))</f>
        <v>AWAITING INPUT</v>
      </c>
      <c r="O2351" s="15"/>
      <c r="P2351" s="13" t="str">
        <f t="shared" si="113"/>
        <v>←</v>
      </c>
      <c r="Q2351" s="7" t="str" cm="1">
        <f t="array" ref="Q2351">_xlfn.IFS(M2351="ACTIVE","",M2351="LEAVER","ENTER DOL",M2351="LEAVER @ 31/03","ENTER DOL",M2351="OPT OUT","ENTER OPT OUT DATE",M2351="CAREER BREAK","ENTER START DATE OF CAREER BREAK",M2351="DEATH IN SERVICE","ENTER DATE OF DEATH",M2351="SWITCH TO PARTNERSHIP","ENTER SWITCH DATE",M2351="SWITCH TO ALPHA","ENTER SWITCH DATE",M2351="NEW JOINER","ENTER EMPLOYMENT START DATE",M2351="OPT IN","ENTER OPT IN DATE",M2351="NEW JOINER / LEAVER","ENTER START DATE AND DOL",M2351="NEW JOINER / OPT OUT","ENTER START DATE AND DATE OF OPT OUT",M2351="NEW JOINER / PARTNERSHIP","ENTER START DATE AND DATE OF SWITCH TO PARTNERSHIP",M2351="LEAVER FROM CAREER BREAK","ENTER DOL",M2351="LEAVER FROM OPT OUT","ENTER DOL",M2351="LEAVER FROM PARTNERSHIP","ENTER DOL",M2351="RETURN FROM CAREER BREAK","ENTER RETURN BACK DATE",M2351="INVALID COMBINATION","REVIEW INPUT",M2351="AWAITING INPUT","AWAITING INPUT",M2351="CONTINUOUS OPT OUT","",M2351="CONTINUOUS CAREER BREAK","",M2351="CONTINUOUS PARTNERSHIP","")</f>
        <v>AWAITING INPUT</v>
      </c>
      <c r="S2351" s="11" t="str">
        <f t="shared" si="112"/>
        <v/>
      </c>
    </row>
    <row r="2352" spans="1:19" ht="20.25" x14ac:dyDescent="0.25">
      <c r="A2352" s="46"/>
      <c r="B2352" s="46"/>
      <c r="C2352" s="46"/>
      <c r="D2352" s="46"/>
      <c r="E2352" s="46"/>
      <c r="F2352" s="46"/>
      <c r="G2352" s="46"/>
      <c r="H2352" s="46"/>
      <c r="J2352" s="16"/>
      <c r="K2352" s="16"/>
      <c r="L2352" s="16"/>
      <c r="M2352" s="11" t="str">
        <f t="shared" si="114"/>
        <v>AWAITING INPUT</v>
      </c>
      <c r="O2352" s="15"/>
      <c r="P2352" s="13" t="str">
        <f t="shared" si="113"/>
        <v>←</v>
      </c>
      <c r="Q2352" s="7" t="str" cm="1">
        <f t="array" ref="Q2352">_xlfn.IFS(M2352="ACTIVE","",M2352="LEAVER","ENTER DOL",M2352="LEAVER @ 31/03","ENTER DOL",M2352="OPT OUT","ENTER OPT OUT DATE",M2352="CAREER BREAK","ENTER START DATE OF CAREER BREAK",M2352="DEATH IN SERVICE","ENTER DATE OF DEATH",M2352="SWITCH TO PARTNERSHIP","ENTER SWITCH DATE",M2352="SWITCH TO ALPHA","ENTER SWITCH DATE",M2352="NEW JOINER","ENTER EMPLOYMENT START DATE",M2352="OPT IN","ENTER OPT IN DATE",M2352="NEW JOINER / LEAVER","ENTER START DATE AND DOL",M2352="NEW JOINER / OPT OUT","ENTER START DATE AND DATE OF OPT OUT",M2352="NEW JOINER / PARTNERSHIP","ENTER START DATE AND DATE OF SWITCH TO PARTNERSHIP",M2352="LEAVER FROM CAREER BREAK","ENTER DOL",M2352="LEAVER FROM OPT OUT","ENTER DOL",M2352="LEAVER FROM PARTNERSHIP","ENTER DOL",M2352="RETURN FROM CAREER BREAK","ENTER RETURN BACK DATE",M2352="INVALID COMBINATION","REVIEW INPUT",M2352="AWAITING INPUT","AWAITING INPUT",M2352="CONTINUOUS OPT OUT","",M2352="CONTINUOUS CAREER BREAK","",M2352="CONTINUOUS PARTNERSHIP","")</f>
        <v>AWAITING INPUT</v>
      </c>
      <c r="S2352" s="11" t="str">
        <f t="shared" si="112"/>
        <v/>
      </c>
    </row>
    <row r="2353" spans="1:19" ht="20.25" x14ac:dyDescent="0.25">
      <c r="A2353" s="46"/>
      <c r="B2353" s="46"/>
      <c r="C2353" s="46"/>
      <c r="D2353" s="46"/>
      <c r="E2353" s="46"/>
      <c r="F2353" s="46"/>
      <c r="G2353" s="46"/>
      <c r="H2353" s="46"/>
      <c r="J2353" s="16"/>
      <c r="K2353" s="16"/>
      <c r="L2353" s="16"/>
      <c r="M2353" s="11" t="str">
        <f t="shared" si="114"/>
        <v>AWAITING INPUT</v>
      </c>
      <c r="O2353" s="15"/>
      <c r="P2353" s="13" t="str">
        <f t="shared" si="113"/>
        <v>←</v>
      </c>
      <c r="Q2353" s="7" t="str" cm="1">
        <f t="array" ref="Q2353">_xlfn.IFS(M2353="ACTIVE","",M2353="LEAVER","ENTER DOL",M2353="LEAVER @ 31/03","ENTER DOL",M2353="OPT OUT","ENTER OPT OUT DATE",M2353="CAREER BREAK","ENTER START DATE OF CAREER BREAK",M2353="DEATH IN SERVICE","ENTER DATE OF DEATH",M2353="SWITCH TO PARTNERSHIP","ENTER SWITCH DATE",M2353="SWITCH TO ALPHA","ENTER SWITCH DATE",M2353="NEW JOINER","ENTER EMPLOYMENT START DATE",M2353="OPT IN","ENTER OPT IN DATE",M2353="NEW JOINER / LEAVER","ENTER START DATE AND DOL",M2353="NEW JOINER / OPT OUT","ENTER START DATE AND DATE OF OPT OUT",M2353="NEW JOINER / PARTNERSHIP","ENTER START DATE AND DATE OF SWITCH TO PARTNERSHIP",M2353="LEAVER FROM CAREER BREAK","ENTER DOL",M2353="LEAVER FROM OPT OUT","ENTER DOL",M2353="LEAVER FROM PARTNERSHIP","ENTER DOL",M2353="RETURN FROM CAREER BREAK","ENTER RETURN BACK DATE",M2353="INVALID COMBINATION","REVIEW INPUT",M2353="AWAITING INPUT","AWAITING INPUT",M2353="CONTINUOUS OPT OUT","",M2353="CONTINUOUS CAREER BREAK","",M2353="CONTINUOUS PARTNERSHIP","")</f>
        <v>AWAITING INPUT</v>
      </c>
      <c r="S2353" s="11" t="str">
        <f t="shared" si="112"/>
        <v/>
      </c>
    </row>
    <row r="2354" spans="1:19" ht="20.25" x14ac:dyDescent="0.25">
      <c r="A2354" s="46"/>
      <c r="B2354" s="46"/>
      <c r="C2354" s="46"/>
      <c r="D2354" s="46"/>
      <c r="E2354" s="46"/>
      <c r="F2354" s="46"/>
      <c r="G2354" s="46"/>
      <c r="H2354" s="46"/>
      <c r="J2354" s="16"/>
      <c r="K2354" s="16"/>
      <c r="L2354" s="16"/>
      <c r="M2354" s="11" t="str">
        <f t="shared" si="114"/>
        <v>AWAITING INPUT</v>
      </c>
      <c r="O2354" s="15"/>
      <c r="P2354" s="13" t="str">
        <f t="shared" si="113"/>
        <v>←</v>
      </c>
      <c r="Q2354" s="7" t="str" cm="1">
        <f t="array" ref="Q2354">_xlfn.IFS(M2354="ACTIVE","",M2354="LEAVER","ENTER DOL",M2354="LEAVER @ 31/03","ENTER DOL",M2354="OPT OUT","ENTER OPT OUT DATE",M2354="CAREER BREAK","ENTER START DATE OF CAREER BREAK",M2354="DEATH IN SERVICE","ENTER DATE OF DEATH",M2354="SWITCH TO PARTNERSHIP","ENTER SWITCH DATE",M2354="SWITCH TO ALPHA","ENTER SWITCH DATE",M2354="NEW JOINER","ENTER EMPLOYMENT START DATE",M2354="OPT IN","ENTER OPT IN DATE",M2354="NEW JOINER / LEAVER","ENTER START DATE AND DOL",M2354="NEW JOINER / OPT OUT","ENTER START DATE AND DATE OF OPT OUT",M2354="NEW JOINER / PARTNERSHIP","ENTER START DATE AND DATE OF SWITCH TO PARTNERSHIP",M2354="LEAVER FROM CAREER BREAK","ENTER DOL",M2354="LEAVER FROM OPT OUT","ENTER DOL",M2354="LEAVER FROM PARTNERSHIP","ENTER DOL",M2354="RETURN FROM CAREER BREAK","ENTER RETURN BACK DATE",M2354="INVALID COMBINATION","REVIEW INPUT",M2354="AWAITING INPUT","AWAITING INPUT",M2354="CONTINUOUS OPT OUT","",M2354="CONTINUOUS CAREER BREAK","",M2354="CONTINUOUS PARTNERSHIP","")</f>
        <v>AWAITING INPUT</v>
      </c>
      <c r="S2354" s="11" t="str">
        <f t="shared" si="112"/>
        <v/>
      </c>
    </row>
    <row r="2355" spans="1:19" ht="20.25" x14ac:dyDescent="0.25">
      <c r="A2355" s="46"/>
      <c r="B2355" s="46"/>
      <c r="C2355" s="46"/>
      <c r="D2355" s="46"/>
      <c r="E2355" s="46"/>
      <c r="F2355" s="46"/>
      <c r="G2355" s="46"/>
      <c r="H2355" s="46"/>
      <c r="J2355" s="16"/>
      <c r="K2355" s="16"/>
      <c r="L2355" s="16"/>
      <c r="M2355" s="11" t="str">
        <f t="shared" si="114"/>
        <v>AWAITING INPUT</v>
      </c>
      <c r="O2355" s="15"/>
      <c r="P2355" s="13" t="str">
        <f t="shared" si="113"/>
        <v>←</v>
      </c>
      <c r="Q2355" s="7" t="str" cm="1">
        <f t="array" ref="Q2355">_xlfn.IFS(M2355="ACTIVE","",M2355="LEAVER","ENTER DOL",M2355="LEAVER @ 31/03","ENTER DOL",M2355="OPT OUT","ENTER OPT OUT DATE",M2355="CAREER BREAK","ENTER START DATE OF CAREER BREAK",M2355="DEATH IN SERVICE","ENTER DATE OF DEATH",M2355="SWITCH TO PARTNERSHIP","ENTER SWITCH DATE",M2355="SWITCH TO ALPHA","ENTER SWITCH DATE",M2355="NEW JOINER","ENTER EMPLOYMENT START DATE",M2355="OPT IN","ENTER OPT IN DATE",M2355="NEW JOINER / LEAVER","ENTER START DATE AND DOL",M2355="NEW JOINER / OPT OUT","ENTER START DATE AND DATE OF OPT OUT",M2355="NEW JOINER / PARTNERSHIP","ENTER START DATE AND DATE OF SWITCH TO PARTNERSHIP",M2355="LEAVER FROM CAREER BREAK","ENTER DOL",M2355="LEAVER FROM OPT OUT","ENTER DOL",M2355="LEAVER FROM PARTNERSHIP","ENTER DOL",M2355="RETURN FROM CAREER BREAK","ENTER RETURN BACK DATE",M2355="INVALID COMBINATION","REVIEW INPUT",M2355="AWAITING INPUT","AWAITING INPUT",M2355="CONTINUOUS OPT OUT","",M2355="CONTINUOUS CAREER BREAK","",M2355="CONTINUOUS PARTNERSHIP","")</f>
        <v>AWAITING INPUT</v>
      </c>
      <c r="S2355" s="11" t="str">
        <f t="shared" si="112"/>
        <v/>
      </c>
    </row>
    <row r="2356" spans="1:19" ht="20.25" x14ac:dyDescent="0.25">
      <c r="A2356" s="46"/>
      <c r="B2356" s="46"/>
      <c r="C2356" s="46"/>
      <c r="D2356" s="46"/>
      <c r="E2356" s="46"/>
      <c r="F2356" s="46"/>
      <c r="G2356" s="46"/>
      <c r="H2356" s="46"/>
      <c r="J2356" s="16"/>
      <c r="K2356" s="16"/>
      <c r="L2356" s="16"/>
      <c r="M2356" s="11" t="str">
        <f t="shared" si="114"/>
        <v>AWAITING INPUT</v>
      </c>
      <c r="O2356" s="15"/>
      <c r="P2356" s="13" t="str">
        <f t="shared" si="113"/>
        <v>←</v>
      </c>
      <c r="Q2356" s="7" t="str" cm="1">
        <f t="array" ref="Q2356">_xlfn.IFS(M2356="ACTIVE","",M2356="LEAVER","ENTER DOL",M2356="LEAVER @ 31/03","ENTER DOL",M2356="OPT OUT","ENTER OPT OUT DATE",M2356="CAREER BREAK","ENTER START DATE OF CAREER BREAK",M2356="DEATH IN SERVICE","ENTER DATE OF DEATH",M2356="SWITCH TO PARTNERSHIP","ENTER SWITCH DATE",M2356="SWITCH TO ALPHA","ENTER SWITCH DATE",M2356="NEW JOINER","ENTER EMPLOYMENT START DATE",M2356="OPT IN","ENTER OPT IN DATE",M2356="NEW JOINER / LEAVER","ENTER START DATE AND DOL",M2356="NEW JOINER / OPT OUT","ENTER START DATE AND DATE OF OPT OUT",M2356="NEW JOINER / PARTNERSHIP","ENTER START DATE AND DATE OF SWITCH TO PARTNERSHIP",M2356="LEAVER FROM CAREER BREAK","ENTER DOL",M2356="LEAVER FROM OPT OUT","ENTER DOL",M2356="LEAVER FROM PARTNERSHIP","ENTER DOL",M2356="RETURN FROM CAREER BREAK","ENTER RETURN BACK DATE",M2356="INVALID COMBINATION","REVIEW INPUT",M2356="AWAITING INPUT","AWAITING INPUT",M2356="CONTINUOUS OPT OUT","",M2356="CONTINUOUS CAREER BREAK","",M2356="CONTINUOUS PARTNERSHIP","")</f>
        <v>AWAITING INPUT</v>
      </c>
      <c r="S2356" s="11" t="str">
        <f t="shared" si="112"/>
        <v/>
      </c>
    </row>
    <row r="2357" spans="1:19" ht="20.25" x14ac:dyDescent="0.25">
      <c r="A2357" s="46"/>
      <c r="B2357" s="46"/>
      <c r="C2357" s="46"/>
      <c r="D2357" s="46"/>
      <c r="E2357" s="46"/>
      <c r="F2357" s="46"/>
      <c r="G2357" s="46"/>
      <c r="H2357" s="46"/>
      <c r="J2357" s="16"/>
      <c r="K2357" s="16"/>
      <c r="L2357" s="16"/>
      <c r="M2357" s="11" t="str">
        <f t="shared" si="114"/>
        <v>AWAITING INPUT</v>
      </c>
      <c r="O2357" s="15"/>
      <c r="P2357" s="13" t="str">
        <f t="shared" si="113"/>
        <v>←</v>
      </c>
      <c r="Q2357" s="7" t="str" cm="1">
        <f t="array" ref="Q2357">_xlfn.IFS(M2357="ACTIVE","",M2357="LEAVER","ENTER DOL",M2357="LEAVER @ 31/03","ENTER DOL",M2357="OPT OUT","ENTER OPT OUT DATE",M2357="CAREER BREAK","ENTER START DATE OF CAREER BREAK",M2357="DEATH IN SERVICE","ENTER DATE OF DEATH",M2357="SWITCH TO PARTNERSHIP","ENTER SWITCH DATE",M2357="SWITCH TO ALPHA","ENTER SWITCH DATE",M2357="NEW JOINER","ENTER EMPLOYMENT START DATE",M2357="OPT IN","ENTER OPT IN DATE",M2357="NEW JOINER / LEAVER","ENTER START DATE AND DOL",M2357="NEW JOINER / OPT OUT","ENTER START DATE AND DATE OF OPT OUT",M2357="NEW JOINER / PARTNERSHIP","ENTER START DATE AND DATE OF SWITCH TO PARTNERSHIP",M2357="LEAVER FROM CAREER BREAK","ENTER DOL",M2357="LEAVER FROM OPT OUT","ENTER DOL",M2357="LEAVER FROM PARTNERSHIP","ENTER DOL",M2357="RETURN FROM CAREER BREAK","ENTER RETURN BACK DATE",M2357="INVALID COMBINATION","REVIEW INPUT",M2357="AWAITING INPUT","AWAITING INPUT",M2357="CONTINUOUS OPT OUT","",M2357="CONTINUOUS CAREER BREAK","",M2357="CONTINUOUS PARTNERSHIP","")</f>
        <v>AWAITING INPUT</v>
      </c>
      <c r="S2357" s="11" t="str">
        <f t="shared" si="112"/>
        <v/>
      </c>
    </row>
    <row r="2358" spans="1:19" ht="20.25" x14ac:dyDescent="0.25">
      <c r="A2358" s="46"/>
      <c r="B2358" s="46"/>
      <c r="C2358" s="46"/>
      <c r="D2358" s="46"/>
      <c r="E2358" s="46"/>
      <c r="F2358" s="46"/>
      <c r="G2358" s="46"/>
      <c r="H2358" s="46"/>
      <c r="J2358" s="16"/>
      <c r="K2358" s="16"/>
      <c r="L2358" s="16"/>
      <c r="M2358" s="11" t="str">
        <f t="shared" si="114"/>
        <v>AWAITING INPUT</v>
      </c>
      <c r="O2358" s="15"/>
      <c r="P2358" s="13" t="str">
        <f t="shared" si="113"/>
        <v>←</v>
      </c>
      <c r="Q2358" s="7" t="str" cm="1">
        <f t="array" ref="Q2358">_xlfn.IFS(M2358="ACTIVE","",M2358="LEAVER","ENTER DOL",M2358="LEAVER @ 31/03","ENTER DOL",M2358="OPT OUT","ENTER OPT OUT DATE",M2358="CAREER BREAK","ENTER START DATE OF CAREER BREAK",M2358="DEATH IN SERVICE","ENTER DATE OF DEATH",M2358="SWITCH TO PARTNERSHIP","ENTER SWITCH DATE",M2358="SWITCH TO ALPHA","ENTER SWITCH DATE",M2358="NEW JOINER","ENTER EMPLOYMENT START DATE",M2358="OPT IN","ENTER OPT IN DATE",M2358="NEW JOINER / LEAVER","ENTER START DATE AND DOL",M2358="NEW JOINER / OPT OUT","ENTER START DATE AND DATE OF OPT OUT",M2358="NEW JOINER / PARTNERSHIP","ENTER START DATE AND DATE OF SWITCH TO PARTNERSHIP",M2358="LEAVER FROM CAREER BREAK","ENTER DOL",M2358="LEAVER FROM OPT OUT","ENTER DOL",M2358="LEAVER FROM PARTNERSHIP","ENTER DOL",M2358="RETURN FROM CAREER BREAK","ENTER RETURN BACK DATE",M2358="INVALID COMBINATION","REVIEW INPUT",M2358="AWAITING INPUT","AWAITING INPUT",M2358="CONTINUOUS OPT OUT","",M2358="CONTINUOUS CAREER BREAK","",M2358="CONTINUOUS PARTNERSHIP","")</f>
        <v>AWAITING INPUT</v>
      </c>
      <c r="S2358" s="11" t="str">
        <f t="shared" si="112"/>
        <v/>
      </c>
    </row>
    <row r="2359" spans="1:19" ht="20.25" x14ac:dyDescent="0.25">
      <c r="A2359" s="46"/>
      <c r="B2359" s="46"/>
      <c r="C2359" s="46"/>
      <c r="D2359" s="46"/>
      <c r="E2359" s="46"/>
      <c r="F2359" s="46"/>
      <c r="G2359" s="46"/>
      <c r="H2359" s="46"/>
      <c r="J2359" s="16"/>
      <c r="K2359" s="16"/>
      <c r="L2359" s="16"/>
      <c r="M2359" s="11" t="str">
        <f t="shared" si="114"/>
        <v>AWAITING INPUT</v>
      </c>
      <c r="O2359" s="15"/>
      <c r="P2359" s="13" t="str">
        <f t="shared" si="113"/>
        <v>←</v>
      </c>
      <c r="Q2359" s="7" t="str" cm="1">
        <f t="array" ref="Q2359">_xlfn.IFS(M2359="ACTIVE","",M2359="LEAVER","ENTER DOL",M2359="LEAVER @ 31/03","ENTER DOL",M2359="OPT OUT","ENTER OPT OUT DATE",M2359="CAREER BREAK","ENTER START DATE OF CAREER BREAK",M2359="DEATH IN SERVICE","ENTER DATE OF DEATH",M2359="SWITCH TO PARTNERSHIP","ENTER SWITCH DATE",M2359="SWITCH TO ALPHA","ENTER SWITCH DATE",M2359="NEW JOINER","ENTER EMPLOYMENT START DATE",M2359="OPT IN","ENTER OPT IN DATE",M2359="NEW JOINER / LEAVER","ENTER START DATE AND DOL",M2359="NEW JOINER / OPT OUT","ENTER START DATE AND DATE OF OPT OUT",M2359="NEW JOINER / PARTNERSHIP","ENTER START DATE AND DATE OF SWITCH TO PARTNERSHIP",M2359="LEAVER FROM CAREER BREAK","ENTER DOL",M2359="LEAVER FROM OPT OUT","ENTER DOL",M2359="LEAVER FROM PARTNERSHIP","ENTER DOL",M2359="RETURN FROM CAREER BREAK","ENTER RETURN BACK DATE",M2359="INVALID COMBINATION","REVIEW INPUT",M2359="AWAITING INPUT","AWAITING INPUT",M2359="CONTINUOUS OPT OUT","",M2359="CONTINUOUS CAREER BREAK","",M2359="CONTINUOUS PARTNERSHIP","")</f>
        <v>AWAITING INPUT</v>
      </c>
      <c r="S2359" s="11" t="str">
        <f t="shared" si="112"/>
        <v/>
      </c>
    </row>
    <row r="2360" spans="1:19" ht="20.25" x14ac:dyDescent="0.25">
      <c r="A2360" s="46"/>
      <c r="B2360" s="46"/>
      <c r="C2360" s="46"/>
      <c r="D2360" s="46"/>
      <c r="E2360" s="46"/>
      <c r="F2360" s="46"/>
      <c r="G2360" s="46"/>
      <c r="H2360" s="46"/>
      <c r="J2360" s="16"/>
      <c r="K2360" s="16"/>
      <c r="L2360" s="16"/>
      <c r="M2360" s="11" t="str">
        <f t="shared" si="114"/>
        <v>AWAITING INPUT</v>
      </c>
      <c r="O2360" s="15"/>
      <c r="P2360" s="13" t="str">
        <f t="shared" si="113"/>
        <v>←</v>
      </c>
      <c r="Q2360" s="7" t="str" cm="1">
        <f t="array" ref="Q2360">_xlfn.IFS(M2360="ACTIVE","",M2360="LEAVER","ENTER DOL",M2360="LEAVER @ 31/03","ENTER DOL",M2360="OPT OUT","ENTER OPT OUT DATE",M2360="CAREER BREAK","ENTER START DATE OF CAREER BREAK",M2360="DEATH IN SERVICE","ENTER DATE OF DEATH",M2360="SWITCH TO PARTNERSHIP","ENTER SWITCH DATE",M2360="SWITCH TO ALPHA","ENTER SWITCH DATE",M2360="NEW JOINER","ENTER EMPLOYMENT START DATE",M2360="OPT IN","ENTER OPT IN DATE",M2360="NEW JOINER / LEAVER","ENTER START DATE AND DOL",M2360="NEW JOINER / OPT OUT","ENTER START DATE AND DATE OF OPT OUT",M2360="NEW JOINER / PARTNERSHIP","ENTER START DATE AND DATE OF SWITCH TO PARTNERSHIP",M2360="LEAVER FROM CAREER BREAK","ENTER DOL",M2360="LEAVER FROM OPT OUT","ENTER DOL",M2360="LEAVER FROM PARTNERSHIP","ENTER DOL",M2360="RETURN FROM CAREER BREAK","ENTER RETURN BACK DATE",M2360="INVALID COMBINATION","REVIEW INPUT",M2360="AWAITING INPUT","AWAITING INPUT",M2360="CONTINUOUS OPT OUT","",M2360="CONTINUOUS CAREER BREAK","",M2360="CONTINUOUS PARTNERSHIP","")</f>
        <v>AWAITING INPUT</v>
      </c>
      <c r="S2360" s="11" t="str">
        <f t="shared" si="112"/>
        <v/>
      </c>
    </row>
    <row r="2361" spans="1:19" ht="20.25" x14ac:dyDescent="0.25">
      <c r="A2361" s="46"/>
      <c r="B2361" s="46"/>
      <c r="C2361" s="46"/>
      <c r="D2361" s="46"/>
      <c r="E2361" s="46"/>
      <c r="F2361" s="46"/>
      <c r="G2361" s="46"/>
      <c r="H2361" s="46"/>
      <c r="J2361" s="16"/>
      <c r="K2361" s="16"/>
      <c r="L2361" s="16"/>
      <c r="M2361" s="11" t="str">
        <f t="shared" si="114"/>
        <v>AWAITING INPUT</v>
      </c>
      <c r="O2361" s="15"/>
      <c r="P2361" s="13" t="str">
        <f t="shared" si="113"/>
        <v>←</v>
      </c>
      <c r="Q2361" s="7" t="str" cm="1">
        <f t="array" ref="Q2361">_xlfn.IFS(M2361="ACTIVE","",M2361="LEAVER","ENTER DOL",M2361="LEAVER @ 31/03","ENTER DOL",M2361="OPT OUT","ENTER OPT OUT DATE",M2361="CAREER BREAK","ENTER START DATE OF CAREER BREAK",M2361="DEATH IN SERVICE","ENTER DATE OF DEATH",M2361="SWITCH TO PARTNERSHIP","ENTER SWITCH DATE",M2361="SWITCH TO ALPHA","ENTER SWITCH DATE",M2361="NEW JOINER","ENTER EMPLOYMENT START DATE",M2361="OPT IN","ENTER OPT IN DATE",M2361="NEW JOINER / LEAVER","ENTER START DATE AND DOL",M2361="NEW JOINER / OPT OUT","ENTER START DATE AND DATE OF OPT OUT",M2361="NEW JOINER / PARTNERSHIP","ENTER START DATE AND DATE OF SWITCH TO PARTNERSHIP",M2361="LEAVER FROM CAREER BREAK","ENTER DOL",M2361="LEAVER FROM OPT OUT","ENTER DOL",M2361="LEAVER FROM PARTNERSHIP","ENTER DOL",M2361="RETURN FROM CAREER BREAK","ENTER RETURN BACK DATE",M2361="INVALID COMBINATION","REVIEW INPUT",M2361="AWAITING INPUT","AWAITING INPUT",M2361="CONTINUOUS OPT OUT","",M2361="CONTINUOUS CAREER BREAK","",M2361="CONTINUOUS PARTNERSHIP","")</f>
        <v>AWAITING INPUT</v>
      </c>
      <c r="S2361" s="11" t="str">
        <f t="shared" si="112"/>
        <v/>
      </c>
    </row>
    <row r="2362" spans="1:19" ht="20.25" x14ac:dyDescent="0.25">
      <c r="A2362" s="46"/>
      <c r="B2362" s="46"/>
      <c r="C2362" s="46"/>
      <c r="D2362" s="46"/>
      <c r="E2362" s="46"/>
      <c r="F2362" s="46"/>
      <c r="G2362" s="46"/>
      <c r="H2362" s="46"/>
      <c r="J2362" s="16"/>
      <c r="K2362" s="16"/>
      <c r="L2362" s="16"/>
      <c r="M2362" s="11" t="str">
        <f t="shared" si="114"/>
        <v>AWAITING INPUT</v>
      </c>
      <c r="O2362" s="15"/>
      <c r="P2362" s="13" t="str">
        <f t="shared" si="113"/>
        <v>←</v>
      </c>
      <c r="Q2362" s="7" t="str" cm="1">
        <f t="array" ref="Q2362">_xlfn.IFS(M2362="ACTIVE","",M2362="LEAVER","ENTER DOL",M2362="LEAVER @ 31/03","ENTER DOL",M2362="OPT OUT","ENTER OPT OUT DATE",M2362="CAREER BREAK","ENTER START DATE OF CAREER BREAK",M2362="DEATH IN SERVICE","ENTER DATE OF DEATH",M2362="SWITCH TO PARTNERSHIP","ENTER SWITCH DATE",M2362="SWITCH TO ALPHA","ENTER SWITCH DATE",M2362="NEW JOINER","ENTER EMPLOYMENT START DATE",M2362="OPT IN","ENTER OPT IN DATE",M2362="NEW JOINER / LEAVER","ENTER START DATE AND DOL",M2362="NEW JOINER / OPT OUT","ENTER START DATE AND DATE OF OPT OUT",M2362="NEW JOINER / PARTNERSHIP","ENTER START DATE AND DATE OF SWITCH TO PARTNERSHIP",M2362="LEAVER FROM CAREER BREAK","ENTER DOL",M2362="LEAVER FROM OPT OUT","ENTER DOL",M2362="LEAVER FROM PARTNERSHIP","ENTER DOL",M2362="RETURN FROM CAREER BREAK","ENTER RETURN BACK DATE",M2362="INVALID COMBINATION","REVIEW INPUT",M2362="AWAITING INPUT","AWAITING INPUT",M2362="CONTINUOUS OPT OUT","",M2362="CONTINUOUS CAREER BREAK","",M2362="CONTINUOUS PARTNERSHIP","")</f>
        <v>AWAITING INPUT</v>
      </c>
      <c r="S2362" s="11" t="str">
        <f t="shared" si="112"/>
        <v/>
      </c>
    </row>
    <row r="2363" spans="1:19" ht="20.25" x14ac:dyDescent="0.25">
      <c r="A2363" s="46"/>
      <c r="B2363" s="46"/>
      <c r="C2363" s="46"/>
      <c r="D2363" s="46"/>
      <c r="E2363" s="46"/>
      <c r="F2363" s="46"/>
      <c r="G2363" s="46"/>
      <c r="H2363" s="46"/>
      <c r="J2363" s="16"/>
      <c r="K2363" s="16"/>
      <c r="L2363" s="16"/>
      <c r="M2363" s="11" t="str">
        <f t="shared" si="114"/>
        <v>AWAITING INPUT</v>
      </c>
      <c r="O2363" s="15"/>
      <c r="P2363" s="13" t="str">
        <f t="shared" si="113"/>
        <v>←</v>
      </c>
      <c r="Q2363" s="7" t="str" cm="1">
        <f t="array" ref="Q2363">_xlfn.IFS(M2363="ACTIVE","",M2363="LEAVER","ENTER DOL",M2363="LEAVER @ 31/03","ENTER DOL",M2363="OPT OUT","ENTER OPT OUT DATE",M2363="CAREER BREAK","ENTER START DATE OF CAREER BREAK",M2363="DEATH IN SERVICE","ENTER DATE OF DEATH",M2363="SWITCH TO PARTNERSHIP","ENTER SWITCH DATE",M2363="SWITCH TO ALPHA","ENTER SWITCH DATE",M2363="NEW JOINER","ENTER EMPLOYMENT START DATE",M2363="OPT IN","ENTER OPT IN DATE",M2363="NEW JOINER / LEAVER","ENTER START DATE AND DOL",M2363="NEW JOINER / OPT OUT","ENTER START DATE AND DATE OF OPT OUT",M2363="NEW JOINER / PARTNERSHIP","ENTER START DATE AND DATE OF SWITCH TO PARTNERSHIP",M2363="LEAVER FROM CAREER BREAK","ENTER DOL",M2363="LEAVER FROM OPT OUT","ENTER DOL",M2363="LEAVER FROM PARTNERSHIP","ENTER DOL",M2363="RETURN FROM CAREER BREAK","ENTER RETURN BACK DATE",M2363="INVALID COMBINATION","REVIEW INPUT",M2363="AWAITING INPUT","AWAITING INPUT",M2363="CONTINUOUS OPT OUT","",M2363="CONTINUOUS CAREER BREAK","",M2363="CONTINUOUS PARTNERSHIP","")</f>
        <v>AWAITING INPUT</v>
      </c>
      <c r="S2363" s="11" t="str">
        <f t="shared" si="112"/>
        <v/>
      </c>
    </row>
    <row r="2364" spans="1:19" ht="20.25" x14ac:dyDescent="0.25">
      <c r="A2364" s="46"/>
      <c r="B2364" s="46"/>
      <c r="C2364" s="46"/>
      <c r="D2364" s="46"/>
      <c r="E2364" s="46"/>
      <c r="F2364" s="46"/>
      <c r="G2364" s="46"/>
      <c r="H2364" s="46"/>
      <c r="J2364" s="16"/>
      <c r="K2364" s="16"/>
      <c r="L2364" s="16"/>
      <c r="M2364" s="11" t="str">
        <f t="shared" si="114"/>
        <v>AWAITING INPUT</v>
      </c>
      <c r="O2364" s="15"/>
      <c r="P2364" s="13" t="str">
        <f t="shared" si="113"/>
        <v>←</v>
      </c>
      <c r="Q2364" s="7" t="str" cm="1">
        <f t="array" ref="Q2364">_xlfn.IFS(M2364="ACTIVE","",M2364="LEAVER","ENTER DOL",M2364="LEAVER @ 31/03","ENTER DOL",M2364="OPT OUT","ENTER OPT OUT DATE",M2364="CAREER BREAK","ENTER START DATE OF CAREER BREAK",M2364="DEATH IN SERVICE","ENTER DATE OF DEATH",M2364="SWITCH TO PARTNERSHIP","ENTER SWITCH DATE",M2364="SWITCH TO ALPHA","ENTER SWITCH DATE",M2364="NEW JOINER","ENTER EMPLOYMENT START DATE",M2364="OPT IN","ENTER OPT IN DATE",M2364="NEW JOINER / LEAVER","ENTER START DATE AND DOL",M2364="NEW JOINER / OPT OUT","ENTER START DATE AND DATE OF OPT OUT",M2364="NEW JOINER / PARTNERSHIP","ENTER START DATE AND DATE OF SWITCH TO PARTNERSHIP",M2364="LEAVER FROM CAREER BREAK","ENTER DOL",M2364="LEAVER FROM OPT OUT","ENTER DOL",M2364="LEAVER FROM PARTNERSHIP","ENTER DOL",M2364="RETURN FROM CAREER BREAK","ENTER RETURN BACK DATE",M2364="INVALID COMBINATION","REVIEW INPUT",M2364="AWAITING INPUT","AWAITING INPUT",M2364="CONTINUOUS OPT OUT","",M2364="CONTINUOUS CAREER BREAK","",M2364="CONTINUOUS PARTNERSHIP","")</f>
        <v>AWAITING INPUT</v>
      </c>
      <c r="S2364" s="11" t="str">
        <f t="shared" si="112"/>
        <v/>
      </c>
    </row>
    <row r="2365" spans="1:19" ht="20.25" x14ac:dyDescent="0.25">
      <c r="A2365" s="46"/>
      <c r="B2365" s="46"/>
      <c r="C2365" s="46"/>
      <c r="D2365" s="46"/>
      <c r="E2365" s="46"/>
      <c r="F2365" s="46"/>
      <c r="G2365" s="46"/>
      <c r="H2365" s="46"/>
      <c r="J2365" s="16"/>
      <c r="K2365" s="16"/>
      <c r="L2365" s="16"/>
      <c r="M2365" s="11" t="str">
        <f t="shared" si="114"/>
        <v>AWAITING INPUT</v>
      </c>
      <c r="O2365" s="15"/>
      <c r="P2365" s="13" t="str">
        <f t="shared" si="113"/>
        <v>←</v>
      </c>
      <c r="Q2365" s="7" t="str" cm="1">
        <f t="array" ref="Q2365">_xlfn.IFS(M2365="ACTIVE","",M2365="LEAVER","ENTER DOL",M2365="LEAVER @ 31/03","ENTER DOL",M2365="OPT OUT","ENTER OPT OUT DATE",M2365="CAREER BREAK","ENTER START DATE OF CAREER BREAK",M2365="DEATH IN SERVICE","ENTER DATE OF DEATH",M2365="SWITCH TO PARTNERSHIP","ENTER SWITCH DATE",M2365="SWITCH TO ALPHA","ENTER SWITCH DATE",M2365="NEW JOINER","ENTER EMPLOYMENT START DATE",M2365="OPT IN","ENTER OPT IN DATE",M2365="NEW JOINER / LEAVER","ENTER START DATE AND DOL",M2365="NEW JOINER / OPT OUT","ENTER START DATE AND DATE OF OPT OUT",M2365="NEW JOINER / PARTNERSHIP","ENTER START DATE AND DATE OF SWITCH TO PARTNERSHIP",M2365="LEAVER FROM CAREER BREAK","ENTER DOL",M2365="LEAVER FROM OPT OUT","ENTER DOL",M2365="LEAVER FROM PARTNERSHIP","ENTER DOL",M2365="RETURN FROM CAREER BREAK","ENTER RETURN BACK DATE",M2365="INVALID COMBINATION","REVIEW INPUT",M2365="AWAITING INPUT","AWAITING INPUT",M2365="CONTINUOUS OPT OUT","",M2365="CONTINUOUS CAREER BREAK","",M2365="CONTINUOUS PARTNERSHIP","")</f>
        <v>AWAITING INPUT</v>
      </c>
      <c r="S2365" s="11" t="str">
        <f t="shared" si="112"/>
        <v/>
      </c>
    </row>
    <row r="2366" spans="1:19" ht="20.25" x14ac:dyDescent="0.25">
      <c r="A2366" s="46"/>
      <c r="B2366" s="46"/>
      <c r="C2366" s="46"/>
      <c r="D2366" s="46"/>
      <c r="E2366" s="46"/>
      <c r="F2366" s="46"/>
      <c r="G2366" s="46"/>
      <c r="H2366" s="46"/>
      <c r="J2366" s="16"/>
      <c r="K2366" s="16"/>
      <c r="L2366" s="16"/>
      <c r="M2366" s="11" t="str">
        <f t="shared" si="114"/>
        <v>AWAITING INPUT</v>
      </c>
      <c r="O2366" s="15"/>
      <c r="P2366" s="13" t="str">
        <f t="shared" si="113"/>
        <v>←</v>
      </c>
      <c r="Q2366" s="7" t="str" cm="1">
        <f t="array" ref="Q2366">_xlfn.IFS(M2366="ACTIVE","",M2366="LEAVER","ENTER DOL",M2366="LEAVER @ 31/03","ENTER DOL",M2366="OPT OUT","ENTER OPT OUT DATE",M2366="CAREER BREAK","ENTER START DATE OF CAREER BREAK",M2366="DEATH IN SERVICE","ENTER DATE OF DEATH",M2366="SWITCH TO PARTNERSHIP","ENTER SWITCH DATE",M2366="SWITCH TO ALPHA","ENTER SWITCH DATE",M2366="NEW JOINER","ENTER EMPLOYMENT START DATE",M2366="OPT IN","ENTER OPT IN DATE",M2366="NEW JOINER / LEAVER","ENTER START DATE AND DOL",M2366="NEW JOINER / OPT OUT","ENTER START DATE AND DATE OF OPT OUT",M2366="NEW JOINER / PARTNERSHIP","ENTER START DATE AND DATE OF SWITCH TO PARTNERSHIP",M2366="LEAVER FROM CAREER BREAK","ENTER DOL",M2366="LEAVER FROM OPT OUT","ENTER DOL",M2366="LEAVER FROM PARTNERSHIP","ENTER DOL",M2366="RETURN FROM CAREER BREAK","ENTER RETURN BACK DATE",M2366="INVALID COMBINATION","REVIEW INPUT",M2366="AWAITING INPUT","AWAITING INPUT",M2366="CONTINUOUS OPT OUT","",M2366="CONTINUOUS CAREER BREAK","",M2366="CONTINUOUS PARTNERSHIP","")</f>
        <v>AWAITING INPUT</v>
      </c>
      <c r="S2366" s="11" t="str">
        <f t="shared" si="112"/>
        <v/>
      </c>
    </row>
    <row r="2367" spans="1:19" ht="20.25" x14ac:dyDescent="0.25">
      <c r="A2367" s="46"/>
      <c r="B2367" s="46"/>
      <c r="C2367" s="46"/>
      <c r="D2367" s="46"/>
      <c r="E2367" s="46"/>
      <c r="F2367" s="46"/>
      <c r="G2367" s="46"/>
      <c r="H2367" s="46"/>
      <c r="J2367" s="16"/>
      <c r="K2367" s="16"/>
      <c r="L2367" s="16"/>
      <c r="M2367" s="11" t="str">
        <f t="shared" si="114"/>
        <v>AWAITING INPUT</v>
      </c>
      <c r="O2367" s="15"/>
      <c r="P2367" s="13" t="str">
        <f t="shared" si="113"/>
        <v>←</v>
      </c>
      <c r="Q2367" s="7" t="str" cm="1">
        <f t="array" ref="Q2367">_xlfn.IFS(M2367="ACTIVE","",M2367="LEAVER","ENTER DOL",M2367="LEAVER @ 31/03","ENTER DOL",M2367="OPT OUT","ENTER OPT OUT DATE",M2367="CAREER BREAK","ENTER START DATE OF CAREER BREAK",M2367="DEATH IN SERVICE","ENTER DATE OF DEATH",M2367="SWITCH TO PARTNERSHIP","ENTER SWITCH DATE",M2367="SWITCH TO ALPHA","ENTER SWITCH DATE",M2367="NEW JOINER","ENTER EMPLOYMENT START DATE",M2367="OPT IN","ENTER OPT IN DATE",M2367="NEW JOINER / LEAVER","ENTER START DATE AND DOL",M2367="NEW JOINER / OPT OUT","ENTER START DATE AND DATE OF OPT OUT",M2367="NEW JOINER / PARTNERSHIP","ENTER START DATE AND DATE OF SWITCH TO PARTNERSHIP",M2367="LEAVER FROM CAREER BREAK","ENTER DOL",M2367="LEAVER FROM OPT OUT","ENTER DOL",M2367="LEAVER FROM PARTNERSHIP","ENTER DOL",M2367="RETURN FROM CAREER BREAK","ENTER RETURN BACK DATE",M2367="INVALID COMBINATION","REVIEW INPUT",M2367="AWAITING INPUT","AWAITING INPUT",M2367="CONTINUOUS OPT OUT","",M2367="CONTINUOUS CAREER BREAK","",M2367="CONTINUOUS PARTNERSHIP","")</f>
        <v>AWAITING INPUT</v>
      </c>
      <c r="S2367" s="11" t="str">
        <f t="shared" si="112"/>
        <v/>
      </c>
    </row>
    <row r="2368" spans="1:19" ht="20.25" x14ac:dyDescent="0.25">
      <c r="A2368" s="46"/>
      <c r="B2368" s="46"/>
      <c r="C2368" s="46"/>
      <c r="D2368" s="46"/>
      <c r="E2368" s="46"/>
      <c r="F2368" s="46"/>
      <c r="G2368" s="46"/>
      <c r="H2368" s="46"/>
      <c r="J2368" s="16"/>
      <c r="K2368" s="16"/>
      <c r="L2368" s="16"/>
      <c r="M2368" s="11" t="str">
        <f t="shared" si="114"/>
        <v>AWAITING INPUT</v>
      </c>
      <c r="O2368" s="15"/>
      <c r="P2368" s="13" t="str">
        <f t="shared" si="113"/>
        <v>←</v>
      </c>
      <c r="Q2368" s="7" t="str" cm="1">
        <f t="array" ref="Q2368">_xlfn.IFS(M2368="ACTIVE","",M2368="LEAVER","ENTER DOL",M2368="LEAVER @ 31/03","ENTER DOL",M2368="OPT OUT","ENTER OPT OUT DATE",M2368="CAREER BREAK","ENTER START DATE OF CAREER BREAK",M2368="DEATH IN SERVICE","ENTER DATE OF DEATH",M2368="SWITCH TO PARTNERSHIP","ENTER SWITCH DATE",M2368="SWITCH TO ALPHA","ENTER SWITCH DATE",M2368="NEW JOINER","ENTER EMPLOYMENT START DATE",M2368="OPT IN","ENTER OPT IN DATE",M2368="NEW JOINER / LEAVER","ENTER START DATE AND DOL",M2368="NEW JOINER / OPT OUT","ENTER START DATE AND DATE OF OPT OUT",M2368="NEW JOINER / PARTNERSHIP","ENTER START DATE AND DATE OF SWITCH TO PARTNERSHIP",M2368="LEAVER FROM CAREER BREAK","ENTER DOL",M2368="LEAVER FROM OPT OUT","ENTER DOL",M2368="LEAVER FROM PARTNERSHIP","ENTER DOL",M2368="RETURN FROM CAREER BREAK","ENTER RETURN BACK DATE",M2368="INVALID COMBINATION","REVIEW INPUT",M2368="AWAITING INPUT","AWAITING INPUT",M2368="CONTINUOUS OPT OUT","",M2368="CONTINUOUS CAREER BREAK","",M2368="CONTINUOUS PARTNERSHIP","")</f>
        <v>AWAITING INPUT</v>
      </c>
      <c r="S2368" s="11" t="str">
        <f t="shared" si="112"/>
        <v/>
      </c>
    </row>
    <row r="2369" spans="1:19" ht="20.25" x14ac:dyDescent="0.25">
      <c r="A2369" s="46"/>
      <c r="B2369" s="46"/>
      <c r="C2369" s="46"/>
      <c r="D2369" s="46"/>
      <c r="E2369" s="46"/>
      <c r="F2369" s="46"/>
      <c r="G2369" s="46"/>
      <c r="H2369" s="46"/>
      <c r="J2369" s="16"/>
      <c r="K2369" s="16"/>
      <c r="L2369" s="16"/>
      <c r="M2369" s="11" t="str">
        <f t="shared" si="114"/>
        <v>AWAITING INPUT</v>
      </c>
      <c r="O2369" s="15"/>
      <c r="P2369" s="13" t="str">
        <f t="shared" si="113"/>
        <v>←</v>
      </c>
      <c r="Q2369" s="7" t="str" cm="1">
        <f t="array" ref="Q2369">_xlfn.IFS(M2369="ACTIVE","",M2369="LEAVER","ENTER DOL",M2369="LEAVER @ 31/03","ENTER DOL",M2369="OPT OUT","ENTER OPT OUT DATE",M2369="CAREER BREAK","ENTER START DATE OF CAREER BREAK",M2369="DEATH IN SERVICE","ENTER DATE OF DEATH",M2369="SWITCH TO PARTNERSHIP","ENTER SWITCH DATE",M2369="SWITCH TO ALPHA","ENTER SWITCH DATE",M2369="NEW JOINER","ENTER EMPLOYMENT START DATE",M2369="OPT IN","ENTER OPT IN DATE",M2369="NEW JOINER / LEAVER","ENTER START DATE AND DOL",M2369="NEW JOINER / OPT OUT","ENTER START DATE AND DATE OF OPT OUT",M2369="NEW JOINER / PARTNERSHIP","ENTER START DATE AND DATE OF SWITCH TO PARTNERSHIP",M2369="LEAVER FROM CAREER BREAK","ENTER DOL",M2369="LEAVER FROM OPT OUT","ENTER DOL",M2369="LEAVER FROM PARTNERSHIP","ENTER DOL",M2369="RETURN FROM CAREER BREAK","ENTER RETURN BACK DATE",M2369="INVALID COMBINATION","REVIEW INPUT",M2369="AWAITING INPUT","AWAITING INPUT",M2369="CONTINUOUS OPT OUT","",M2369="CONTINUOUS CAREER BREAK","",M2369="CONTINUOUS PARTNERSHIP","")</f>
        <v>AWAITING INPUT</v>
      </c>
      <c r="S2369" s="11" t="str">
        <f t="shared" si="112"/>
        <v/>
      </c>
    </row>
    <row r="2370" spans="1:19" ht="20.25" x14ac:dyDescent="0.25">
      <c r="A2370" s="46"/>
      <c r="B2370" s="46"/>
      <c r="C2370" s="46"/>
      <c r="D2370" s="46"/>
      <c r="E2370" s="46"/>
      <c r="F2370" s="46"/>
      <c r="G2370" s="46"/>
      <c r="H2370" s="46"/>
      <c r="J2370" s="16"/>
      <c r="K2370" s="16"/>
      <c r="L2370" s="16"/>
      <c r="M2370" s="11" t="str">
        <f t="shared" si="114"/>
        <v>AWAITING INPUT</v>
      </c>
      <c r="O2370" s="15"/>
      <c r="P2370" s="13" t="str">
        <f t="shared" si="113"/>
        <v>←</v>
      </c>
      <c r="Q2370" s="7" t="str" cm="1">
        <f t="array" ref="Q2370">_xlfn.IFS(M2370="ACTIVE","",M2370="LEAVER","ENTER DOL",M2370="LEAVER @ 31/03","ENTER DOL",M2370="OPT OUT","ENTER OPT OUT DATE",M2370="CAREER BREAK","ENTER START DATE OF CAREER BREAK",M2370="DEATH IN SERVICE","ENTER DATE OF DEATH",M2370="SWITCH TO PARTNERSHIP","ENTER SWITCH DATE",M2370="SWITCH TO ALPHA","ENTER SWITCH DATE",M2370="NEW JOINER","ENTER EMPLOYMENT START DATE",M2370="OPT IN","ENTER OPT IN DATE",M2370="NEW JOINER / LEAVER","ENTER START DATE AND DOL",M2370="NEW JOINER / OPT OUT","ENTER START DATE AND DATE OF OPT OUT",M2370="NEW JOINER / PARTNERSHIP","ENTER START DATE AND DATE OF SWITCH TO PARTNERSHIP",M2370="LEAVER FROM CAREER BREAK","ENTER DOL",M2370="LEAVER FROM OPT OUT","ENTER DOL",M2370="LEAVER FROM PARTNERSHIP","ENTER DOL",M2370="RETURN FROM CAREER BREAK","ENTER RETURN BACK DATE",M2370="INVALID COMBINATION","REVIEW INPUT",M2370="AWAITING INPUT","AWAITING INPUT",M2370="CONTINUOUS OPT OUT","",M2370="CONTINUOUS CAREER BREAK","",M2370="CONTINUOUS PARTNERSHIP","")</f>
        <v>AWAITING INPUT</v>
      </c>
      <c r="S2370" s="11" t="str">
        <f t="shared" si="112"/>
        <v/>
      </c>
    </row>
    <row r="2371" spans="1:19" ht="20.25" x14ac:dyDescent="0.25">
      <c r="A2371" s="46"/>
      <c r="B2371" s="46"/>
      <c r="C2371" s="46"/>
      <c r="D2371" s="46"/>
      <c r="E2371" s="46"/>
      <c r="F2371" s="46"/>
      <c r="G2371" s="46"/>
      <c r="H2371" s="46"/>
      <c r="J2371" s="16"/>
      <c r="K2371" s="16"/>
      <c r="L2371" s="16"/>
      <c r="M2371" s="11" t="str">
        <f t="shared" si="114"/>
        <v>AWAITING INPUT</v>
      </c>
      <c r="O2371" s="15"/>
      <c r="P2371" s="13" t="str">
        <f t="shared" si="113"/>
        <v>←</v>
      </c>
      <c r="Q2371" s="7" t="str" cm="1">
        <f t="array" ref="Q2371">_xlfn.IFS(M2371="ACTIVE","",M2371="LEAVER","ENTER DOL",M2371="LEAVER @ 31/03","ENTER DOL",M2371="OPT OUT","ENTER OPT OUT DATE",M2371="CAREER BREAK","ENTER START DATE OF CAREER BREAK",M2371="DEATH IN SERVICE","ENTER DATE OF DEATH",M2371="SWITCH TO PARTNERSHIP","ENTER SWITCH DATE",M2371="SWITCH TO ALPHA","ENTER SWITCH DATE",M2371="NEW JOINER","ENTER EMPLOYMENT START DATE",M2371="OPT IN","ENTER OPT IN DATE",M2371="NEW JOINER / LEAVER","ENTER START DATE AND DOL",M2371="NEW JOINER / OPT OUT","ENTER START DATE AND DATE OF OPT OUT",M2371="NEW JOINER / PARTNERSHIP","ENTER START DATE AND DATE OF SWITCH TO PARTNERSHIP",M2371="LEAVER FROM CAREER BREAK","ENTER DOL",M2371="LEAVER FROM OPT OUT","ENTER DOL",M2371="LEAVER FROM PARTNERSHIP","ENTER DOL",M2371="RETURN FROM CAREER BREAK","ENTER RETURN BACK DATE",M2371="INVALID COMBINATION","REVIEW INPUT",M2371="AWAITING INPUT","AWAITING INPUT",M2371="CONTINUOUS OPT OUT","",M2371="CONTINUOUS CAREER BREAK","",M2371="CONTINUOUS PARTNERSHIP","")</f>
        <v>AWAITING INPUT</v>
      </c>
      <c r="S2371" s="11" t="str">
        <f t="shared" si="112"/>
        <v/>
      </c>
    </row>
    <row r="2372" spans="1:19" ht="20.25" x14ac:dyDescent="0.25">
      <c r="A2372" s="46"/>
      <c r="B2372" s="46"/>
      <c r="C2372" s="46"/>
      <c r="D2372" s="46"/>
      <c r="E2372" s="46"/>
      <c r="F2372" s="46"/>
      <c r="G2372" s="46"/>
      <c r="H2372" s="46"/>
      <c r="J2372" s="16"/>
      <c r="K2372" s="16"/>
      <c r="L2372" s="16"/>
      <c r="M2372" s="11" t="str">
        <f t="shared" si="114"/>
        <v>AWAITING INPUT</v>
      </c>
      <c r="O2372" s="15"/>
      <c r="P2372" s="13" t="str">
        <f t="shared" si="113"/>
        <v>←</v>
      </c>
      <c r="Q2372" s="7" t="str" cm="1">
        <f t="array" ref="Q2372">_xlfn.IFS(M2372="ACTIVE","",M2372="LEAVER","ENTER DOL",M2372="LEAVER @ 31/03","ENTER DOL",M2372="OPT OUT","ENTER OPT OUT DATE",M2372="CAREER BREAK","ENTER START DATE OF CAREER BREAK",M2372="DEATH IN SERVICE","ENTER DATE OF DEATH",M2372="SWITCH TO PARTNERSHIP","ENTER SWITCH DATE",M2372="SWITCH TO ALPHA","ENTER SWITCH DATE",M2372="NEW JOINER","ENTER EMPLOYMENT START DATE",M2372="OPT IN","ENTER OPT IN DATE",M2372="NEW JOINER / LEAVER","ENTER START DATE AND DOL",M2372="NEW JOINER / OPT OUT","ENTER START DATE AND DATE OF OPT OUT",M2372="NEW JOINER / PARTNERSHIP","ENTER START DATE AND DATE OF SWITCH TO PARTNERSHIP",M2372="LEAVER FROM CAREER BREAK","ENTER DOL",M2372="LEAVER FROM OPT OUT","ENTER DOL",M2372="LEAVER FROM PARTNERSHIP","ENTER DOL",M2372="RETURN FROM CAREER BREAK","ENTER RETURN BACK DATE",M2372="INVALID COMBINATION","REVIEW INPUT",M2372="AWAITING INPUT","AWAITING INPUT",M2372="CONTINUOUS OPT OUT","",M2372="CONTINUOUS CAREER BREAK","",M2372="CONTINUOUS PARTNERSHIP","")</f>
        <v>AWAITING INPUT</v>
      </c>
      <c r="S2372" s="11" t="str">
        <f t="shared" si="112"/>
        <v/>
      </c>
    </row>
    <row r="2373" spans="1:19" ht="20.25" x14ac:dyDescent="0.25">
      <c r="A2373" s="46"/>
      <c r="B2373" s="46"/>
      <c r="C2373" s="46"/>
      <c r="D2373" s="46"/>
      <c r="E2373" s="46"/>
      <c r="F2373" s="46"/>
      <c r="G2373" s="46"/>
      <c r="H2373" s="46"/>
      <c r="J2373" s="16"/>
      <c r="K2373" s="16"/>
      <c r="L2373" s="16"/>
      <c r="M2373" s="11" t="str">
        <f t="shared" si="114"/>
        <v>AWAITING INPUT</v>
      </c>
      <c r="O2373" s="15"/>
      <c r="P2373" s="13" t="str">
        <f t="shared" si="113"/>
        <v>←</v>
      </c>
      <c r="Q2373" s="7" t="str" cm="1">
        <f t="array" ref="Q2373">_xlfn.IFS(M2373="ACTIVE","",M2373="LEAVER","ENTER DOL",M2373="LEAVER @ 31/03","ENTER DOL",M2373="OPT OUT","ENTER OPT OUT DATE",M2373="CAREER BREAK","ENTER START DATE OF CAREER BREAK",M2373="DEATH IN SERVICE","ENTER DATE OF DEATH",M2373="SWITCH TO PARTNERSHIP","ENTER SWITCH DATE",M2373="SWITCH TO ALPHA","ENTER SWITCH DATE",M2373="NEW JOINER","ENTER EMPLOYMENT START DATE",M2373="OPT IN","ENTER OPT IN DATE",M2373="NEW JOINER / LEAVER","ENTER START DATE AND DOL",M2373="NEW JOINER / OPT OUT","ENTER START DATE AND DATE OF OPT OUT",M2373="NEW JOINER / PARTNERSHIP","ENTER START DATE AND DATE OF SWITCH TO PARTNERSHIP",M2373="LEAVER FROM CAREER BREAK","ENTER DOL",M2373="LEAVER FROM OPT OUT","ENTER DOL",M2373="LEAVER FROM PARTNERSHIP","ENTER DOL",M2373="RETURN FROM CAREER BREAK","ENTER RETURN BACK DATE",M2373="INVALID COMBINATION","REVIEW INPUT",M2373="AWAITING INPUT","AWAITING INPUT",M2373="CONTINUOUS OPT OUT","",M2373="CONTINUOUS CAREER BREAK","",M2373="CONTINUOUS PARTNERSHIP","")</f>
        <v>AWAITING INPUT</v>
      </c>
      <c r="S2373" s="11" t="str">
        <f t="shared" si="112"/>
        <v/>
      </c>
    </row>
    <row r="2374" spans="1:19" ht="20.25" x14ac:dyDescent="0.25">
      <c r="A2374" s="46"/>
      <c r="B2374" s="46"/>
      <c r="C2374" s="46"/>
      <c r="D2374" s="46"/>
      <c r="E2374" s="46"/>
      <c r="F2374" s="46"/>
      <c r="G2374" s="46"/>
      <c r="H2374" s="46"/>
      <c r="J2374" s="16"/>
      <c r="K2374" s="16"/>
      <c r="L2374" s="16"/>
      <c r="M2374" s="11" t="str">
        <f t="shared" si="114"/>
        <v>AWAITING INPUT</v>
      </c>
      <c r="O2374" s="15"/>
      <c r="P2374" s="13" t="str">
        <f t="shared" si="113"/>
        <v>←</v>
      </c>
      <c r="Q2374" s="7" t="str" cm="1">
        <f t="array" ref="Q2374">_xlfn.IFS(M2374="ACTIVE","",M2374="LEAVER","ENTER DOL",M2374="LEAVER @ 31/03","ENTER DOL",M2374="OPT OUT","ENTER OPT OUT DATE",M2374="CAREER BREAK","ENTER START DATE OF CAREER BREAK",M2374="DEATH IN SERVICE","ENTER DATE OF DEATH",M2374="SWITCH TO PARTNERSHIP","ENTER SWITCH DATE",M2374="SWITCH TO ALPHA","ENTER SWITCH DATE",M2374="NEW JOINER","ENTER EMPLOYMENT START DATE",M2374="OPT IN","ENTER OPT IN DATE",M2374="NEW JOINER / LEAVER","ENTER START DATE AND DOL",M2374="NEW JOINER / OPT OUT","ENTER START DATE AND DATE OF OPT OUT",M2374="NEW JOINER / PARTNERSHIP","ENTER START DATE AND DATE OF SWITCH TO PARTNERSHIP",M2374="LEAVER FROM CAREER BREAK","ENTER DOL",M2374="LEAVER FROM OPT OUT","ENTER DOL",M2374="LEAVER FROM PARTNERSHIP","ENTER DOL",M2374="RETURN FROM CAREER BREAK","ENTER RETURN BACK DATE",M2374="INVALID COMBINATION","REVIEW INPUT",M2374="AWAITING INPUT","AWAITING INPUT",M2374="CONTINUOUS OPT OUT","",M2374="CONTINUOUS CAREER BREAK","",M2374="CONTINUOUS PARTNERSHIP","")</f>
        <v>AWAITING INPUT</v>
      </c>
      <c r="S2374" s="11" t="str">
        <f t="shared" si="112"/>
        <v/>
      </c>
    </row>
    <row r="2375" spans="1:19" ht="20.25" x14ac:dyDescent="0.25">
      <c r="A2375" s="46"/>
      <c r="B2375" s="46"/>
      <c r="C2375" s="46"/>
      <c r="D2375" s="46"/>
      <c r="E2375" s="46"/>
      <c r="F2375" s="46"/>
      <c r="G2375" s="46"/>
      <c r="H2375" s="46"/>
      <c r="J2375" s="16"/>
      <c r="K2375" s="16"/>
      <c r="L2375" s="16"/>
      <c r="M2375" s="11" t="str">
        <f t="shared" si="114"/>
        <v>AWAITING INPUT</v>
      </c>
      <c r="O2375" s="15"/>
      <c r="P2375" s="13" t="str">
        <f t="shared" si="113"/>
        <v>←</v>
      </c>
      <c r="Q2375" s="7" t="str" cm="1">
        <f t="array" ref="Q2375">_xlfn.IFS(M2375="ACTIVE","",M2375="LEAVER","ENTER DOL",M2375="LEAVER @ 31/03","ENTER DOL",M2375="OPT OUT","ENTER OPT OUT DATE",M2375="CAREER BREAK","ENTER START DATE OF CAREER BREAK",M2375="DEATH IN SERVICE","ENTER DATE OF DEATH",M2375="SWITCH TO PARTNERSHIP","ENTER SWITCH DATE",M2375="SWITCH TO ALPHA","ENTER SWITCH DATE",M2375="NEW JOINER","ENTER EMPLOYMENT START DATE",M2375="OPT IN","ENTER OPT IN DATE",M2375="NEW JOINER / LEAVER","ENTER START DATE AND DOL",M2375="NEW JOINER / OPT OUT","ENTER START DATE AND DATE OF OPT OUT",M2375="NEW JOINER / PARTNERSHIP","ENTER START DATE AND DATE OF SWITCH TO PARTNERSHIP",M2375="LEAVER FROM CAREER BREAK","ENTER DOL",M2375="LEAVER FROM OPT OUT","ENTER DOL",M2375="LEAVER FROM PARTNERSHIP","ENTER DOL",M2375="RETURN FROM CAREER BREAK","ENTER RETURN BACK DATE",M2375="INVALID COMBINATION","REVIEW INPUT",M2375="AWAITING INPUT","AWAITING INPUT",M2375="CONTINUOUS OPT OUT","",M2375="CONTINUOUS CAREER BREAK","",M2375="CONTINUOUS PARTNERSHIP","")</f>
        <v>AWAITING INPUT</v>
      </c>
      <c r="S2375" s="11" t="str">
        <f t="shared" si="112"/>
        <v/>
      </c>
    </row>
    <row r="2376" spans="1:19" ht="20.25" x14ac:dyDescent="0.25">
      <c r="A2376" s="46"/>
      <c r="B2376" s="46"/>
      <c r="C2376" s="46"/>
      <c r="D2376" s="46"/>
      <c r="E2376" s="46"/>
      <c r="F2376" s="46"/>
      <c r="G2376" s="46"/>
      <c r="H2376" s="46"/>
      <c r="J2376" s="16"/>
      <c r="K2376" s="16"/>
      <c r="L2376" s="16"/>
      <c r="M2376" s="11" t="str">
        <f t="shared" si="114"/>
        <v>AWAITING INPUT</v>
      </c>
      <c r="O2376" s="15"/>
      <c r="P2376" s="13" t="str">
        <f t="shared" si="113"/>
        <v>←</v>
      </c>
      <c r="Q2376" s="7" t="str" cm="1">
        <f t="array" ref="Q2376">_xlfn.IFS(M2376="ACTIVE","",M2376="LEAVER","ENTER DOL",M2376="LEAVER @ 31/03","ENTER DOL",M2376="OPT OUT","ENTER OPT OUT DATE",M2376="CAREER BREAK","ENTER START DATE OF CAREER BREAK",M2376="DEATH IN SERVICE","ENTER DATE OF DEATH",M2376="SWITCH TO PARTNERSHIP","ENTER SWITCH DATE",M2376="SWITCH TO ALPHA","ENTER SWITCH DATE",M2376="NEW JOINER","ENTER EMPLOYMENT START DATE",M2376="OPT IN","ENTER OPT IN DATE",M2376="NEW JOINER / LEAVER","ENTER START DATE AND DOL",M2376="NEW JOINER / OPT OUT","ENTER START DATE AND DATE OF OPT OUT",M2376="NEW JOINER / PARTNERSHIP","ENTER START DATE AND DATE OF SWITCH TO PARTNERSHIP",M2376="LEAVER FROM CAREER BREAK","ENTER DOL",M2376="LEAVER FROM OPT OUT","ENTER DOL",M2376="LEAVER FROM PARTNERSHIP","ENTER DOL",M2376="RETURN FROM CAREER BREAK","ENTER RETURN BACK DATE",M2376="INVALID COMBINATION","REVIEW INPUT",M2376="AWAITING INPUT","AWAITING INPUT",M2376="CONTINUOUS OPT OUT","",M2376="CONTINUOUS CAREER BREAK","",M2376="CONTINUOUS PARTNERSHIP","")</f>
        <v>AWAITING INPUT</v>
      </c>
      <c r="S2376" s="11" t="str">
        <f t="shared" si="112"/>
        <v/>
      </c>
    </row>
    <row r="2377" spans="1:19" ht="20.25" x14ac:dyDescent="0.25">
      <c r="A2377" s="46"/>
      <c r="B2377" s="46"/>
      <c r="C2377" s="46"/>
      <c r="D2377" s="46"/>
      <c r="E2377" s="46"/>
      <c r="F2377" s="46"/>
      <c r="G2377" s="46"/>
      <c r="H2377" s="46"/>
      <c r="J2377" s="16"/>
      <c r="K2377" s="16"/>
      <c r="L2377" s="16"/>
      <c r="M2377" s="11" t="str">
        <f t="shared" si="114"/>
        <v>AWAITING INPUT</v>
      </c>
      <c r="O2377" s="15"/>
      <c r="P2377" s="13" t="str">
        <f t="shared" si="113"/>
        <v>←</v>
      </c>
      <c r="Q2377" s="7" t="str" cm="1">
        <f t="array" ref="Q2377">_xlfn.IFS(M2377="ACTIVE","",M2377="LEAVER","ENTER DOL",M2377="LEAVER @ 31/03","ENTER DOL",M2377="OPT OUT","ENTER OPT OUT DATE",M2377="CAREER BREAK","ENTER START DATE OF CAREER BREAK",M2377="DEATH IN SERVICE","ENTER DATE OF DEATH",M2377="SWITCH TO PARTNERSHIP","ENTER SWITCH DATE",M2377="SWITCH TO ALPHA","ENTER SWITCH DATE",M2377="NEW JOINER","ENTER EMPLOYMENT START DATE",M2377="OPT IN","ENTER OPT IN DATE",M2377="NEW JOINER / LEAVER","ENTER START DATE AND DOL",M2377="NEW JOINER / OPT OUT","ENTER START DATE AND DATE OF OPT OUT",M2377="NEW JOINER / PARTNERSHIP","ENTER START DATE AND DATE OF SWITCH TO PARTNERSHIP",M2377="LEAVER FROM CAREER BREAK","ENTER DOL",M2377="LEAVER FROM OPT OUT","ENTER DOL",M2377="LEAVER FROM PARTNERSHIP","ENTER DOL",M2377="RETURN FROM CAREER BREAK","ENTER RETURN BACK DATE",M2377="INVALID COMBINATION","REVIEW INPUT",M2377="AWAITING INPUT","AWAITING INPUT",M2377="CONTINUOUS OPT OUT","",M2377="CONTINUOUS CAREER BREAK","",M2377="CONTINUOUS PARTNERSHIP","")</f>
        <v>AWAITING INPUT</v>
      </c>
      <c r="S2377" s="11" t="str">
        <f t="shared" ref="S2377:S2440" si="115">IF(AND($J2377="ACTIVE",$K2377="ACTIVE"),"A -&gt; A",IF(AND($J2377="INACTIVE",$K2377="ACTIVE"),"I -&gt; A",IF(AND($J2377="ACTIVE",$K2377="INACTIVE"),"A -&gt; I",IF(AND($J2377="INACTIVE",$K2377="INACTIVE"),"I -&gt; I",""))))</f>
        <v/>
      </c>
    </row>
    <row r="2378" spans="1:19" ht="20.25" x14ac:dyDescent="0.25">
      <c r="A2378" s="46"/>
      <c r="B2378" s="46"/>
      <c r="C2378" s="46"/>
      <c r="D2378" s="46"/>
      <c r="E2378" s="46"/>
      <c r="F2378" s="46"/>
      <c r="G2378" s="46"/>
      <c r="H2378" s="46"/>
      <c r="J2378" s="16"/>
      <c r="K2378" s="16"/>
      <c r="L2378" s="16"/>
      <c r="M2378" s="11" t="str">
        <f t="shared" si="114"/>
        <v>AWAITING INPUT</v>
      </c>
      <c r="O2378" s="15"/>
      <c r="P2378" s="13" t="str">
        <f t="shared" si="113"/>
        <v>←</v>
      </c>
      <c r="Q2378" s="7" t="str" cm="1">
        <f t="array" ref="Q2378">_xlfn.IFS(M2378="ACTIVE","",M2378="LEAVER","ENTER DOL",M2378="LEAVER @ 31/03","ENTER DOL",M2378="OPT OUT","ENTER OPT OUT DATE",M2378="CAREER BREAK","ENTER START DATE OF CAREER BREAK",M2378="DEATH IN SERVICE","ENTER DATE OF DEATH",M2378="SWITCH TO PARTNERSHIP","ENTER SWITCH DATE",M2378="SWITCH TO ALPHA","ENTER SWITCH DATE",M2378="NEW JOINER","ENTER EMPLOYMENT START DATE",M2378="OPT IN","ENTER OPT IN DATE",M2378="NEW JOINER / LEAVER","ENTER START DATE AND DOL",M2378="NEW JOINER / OPT OUT","ENTER START DATE AND DATE OF OPT OUT",M2378="NEW JOINER / PARTNERSHIP","ENTER START DATE AND DATE OF SWITCH TO PARTNERSHIP",M2378="LEAVER FROM CAREER BREAK","ENTER DOL",M2378="LEAVER FROM OPT OUT","ENTER DOL",M2378="LEAVER FROM PARTNERSHIP","ENTER DOL",M2378="RETURN FROM CAREER BREAK","ENTER RETURN BACK DATE",M2378="INVALID COMBINATION","REVIEW INPUT",M2378="AWAITING INPUT","AWAITING INPUT",M2378="CONTINUOUS OPT OUT","",M2378="CONTINUOUS CAREER BREAK","",M2378="CONTINUOUS PARTNERSHIP","")</f>
        <v>AWAITING INPUT</v>
      </c>
      <c r="S2378" s="11" t="str">
        <f t="shared" si="115"/>
        <v/>
      </c>
    </row>
    <row r="2379" spans="1:19" ht="20.25" x14ac:dyDescent="0.25">
      <c r="A2379" s="46"/>
      <c r="B2379" s="46"/>
      <c r="C2379" s="46"/>
      <c r="D2379" s="46"/>
      <c r="E2379" s="46"/>
      <c r="F2379" s="46"/>
      <c r="G2379" s="46"/>
      <c r="H2379" s="46"/>
      <c r="J2379" s="16"/>
      <c r="K2379" s="16"/>
      <c r="L2379" s="16"/>
      <c r="M2379" s="11" t="str">
        <f t="shared" si="114"/>
        <v>AWAITING INPUT</v>
      </c>
      <c r="O2379" s="15"/>
      <c r="P2379" s="13" t="str">
        <f t="shared" ref="P2379:P2442" si="116">IF(Q2379&lt;&gt;"","←","")</f>
        <v>←</v>
      </c>
      <c r="Q2379" s="7" t="str" cm="1">
        <f t="array" ref="Q2379">_xlfn.IFS(M2379="ACTIVE","",M2379="LEAVER","ENTER DOL",M2379="LEAVER @ 31/03","ENTER DOL",M2379="OPT OUT","ENTER OPT OUT DATE",M2379="CAREER BREAK","ENTER START DATE OF CAREER BREAK",M2379="DEATH IN SERVICE","ENTER DATE OF DEATH",M2379="SWITCH TO PARTNERSHIP","ENTER SWITCH DATE",M2379="SWITCH TO ALPHA","ENTER SWITCH DATE",M2379="NEW JOINER","ENTER EMPLOYMENT START DATE",M2379="OPT IN","ENTER OPT IN DATE",M2379="NEW JOINER / LEAVER","ENTER START DATE AND DOL",M2379="NEW JOINER / OPT OUT","ENTER START DATE AND DATE OF OPT OUT",M2379="NEW JOINER / PARTNERSHIP","ENTER START DATE AND DATE OF SWITCH TO PARTNERSHIP",M2379="LEAVER FROM CAREER BREAK","ENTER DOL",M2379="LEAVER FROM OPT OUT","ENTER DOL",M2379="LEAVER FROM PARTNERSHIP","ENTER DOL",M2379="RETURN FROM CAREER BREAK","ENTER RETURN BACK DATE",M2379="INVALID COMBINATION","REVIEW INPUT",M2379="AWAITING INPUT","AWAITING INPUT",M2379="CONTINUOUS OPT OUT","",M2379="CONTINUOUS CAREER BREAK","",M2379="CONTINUOUS PARTNERSHIP","")</f>
        <v>AWAITING INPUT</v>
      </c>
      <c r="S2379" s="11" t="str">
        <f t="shared" si="115"/>
        <v/>
      </c>
    </row>
    <row r="2380" spans="1:19" ht="20.25" x14ac:dyDescent="0.25">
      <c r="A2380" s="46"/>
      <c r="B2380" s="46"/>
      <c r="C2380" s="46"/>
      <c r="D2380" s="46"/>
      <c r="E2380" s="46"/>
      <c r="F2380" s="46"/>
      <c r="G2380" s="46"/>
      <c r="H2380" s="46"/>
      <c r="J2380" s="16"/>
      <c r="K2380" s="16"/>
      <c r="L2380" s="16"/>
      <c r="M2380" s="11" t="str">
        <f t="shared" si="114"/>
        <v>AWAITING INPUT</v>
      </c>
      <c r="O2380" s="15"/>
      <c r="P2380" s="13" t="str">
        <f t="shared" si="116"/>
        <v>←</v>
      </c>
      <c r="Q2380" s="7" t="str" cm="1">
        <f t="array" ref="Q2380">_xlfn.IFS(M2380="ACTIVE","",M2380="LEAVER","ENTER DOL",M2380="LEAVER @ 31/03","ENTER DOL",M2380="OPT OUT","ENTER OPT OUT DATE",M2380="CAREER BREAK","ENTER START DATE OF CAREER BREAK",M2380="DEATH IN SERVICE","ENTER DATE OF DEATH",M2380="SWITCH TO PARTNERSHIP","ENTER SWITCH DATE",M2380="SWITCH TO ALPHA","ENTER SWITCH DATE",M2380="NEW JOINER","ENTER EMPLOYMENT START DATE",M2380="OPT IN","ENTER OPT IN DATE",M2380="NEW JOINER / LEAVER","ENTER START DATE AND DOL",M2380="NEW JOINER / OPT OUT","ENTER START DATE AND DATE OF OPT OUT",M2380="NEW JOINER / PARTNERSHIP","ENTER START DATE AND DATE OF SWITCH TO PARTNERSHIP",M2380="LEAVER FROM CAREER BREAK","ENTER DOL",M2380="LEAVER FROM OPT OUT","ENTER DOL",M2380="LEAVER FROM PARTNERSHIP","ENTER DOL",M2380="RETURN FROM CAREER BREAK","ENTER RETURN BACK DATE",M2380="INVALID COMBINATION","REVIEW INPUT",M2380="AWAITING INPUT","AWAITING INPUT",M2380="CONTINUOUS OPT OUT","",M2380="CONTINUOUS CAREER BREAK","",M2380="CONTINUOUS PARTNERSHIP","")</f>
        <v>AWAITING INPUT</v>
      </c>
      <c r="S2380" s="11" t="str">
        <f t="shared" si="115"/>
        <v/>
      </c>
    </row>
    <row r="2381" spans="1:19" ht="20.25" x14ac:dyDescent="0.25">
      <c r="A2381" s="46"/>
      <c r="B2381" s="46"/>
      <c r="C2381" s="46"/>
      <c r="D2381" s="46"/>
      <c r="E2381" s="46"/>
      <c r="F2381" s="46"/>
      <c r="G2381" s="46"/>
      <c r="H2381" s="46"/>
      <c r="J2381" s="16"/>
      <c r="K2381" s="16"/>
      <c r="L2381" s="16"/>
      <c r="M2381" s="11" t="str">
        <f t="shared" si="114"/>
        <v>AWAITING INPUT</v>
      </c>
      <c r="O2381" s="15"/>
      <c r="P2381" s="13" t="str">
        <f t="shared" si="116"/>
        <v>←</v>
      </c>
      <c r="Q2381" s="7" t="str" cm="1">
        <f t="array" ref="Q2381">_xlfn.IFS(M2381="ACTIVE","",M2381="LEAVER","ENTER DOL",M2381="LEAVER @ 31/03","ENTER DOL",M2381="OPT OUT","ENTER OPT OUT DATE",M2381="CAREER BREAK","ENTER START DATE OF CAREER BREAK",M2381="DEATH IN SERVICE","ENTER DATE OF DEATH",M2381="SWITCH TO PARTNERSHIP","ENTER SWITCH DATE",M2381="SWITCH TO ALPHA","ENTER SWITCH DATE",M2381="NEW JOINER","ENTER EMPLOYMENT START DATE",M2381="OPT IN","ENTER OPT IN DATE",M2381="NEW JOINER / LEAVER","ENTER START DATE AND DOL",M2381="NEW JOINER / OPT OUT","ENTER START DATE AND DATE OF OPT OUT",M2381="NEW JOINER / PARTNERSHIP","ENTER START DATE AND DATE OF SWITCH TO PARTNERSHIP",M2381="LEAVER FROM CAREER BREAK","ENTER DOL",M2381="LEAVER FROM OPT OUT","ENTER DOL",M2381="LEAVER FROM PARTNERSHIP","ENTER DOL",M2381="RETURN FROM CAREER BREAK","ENTER RETURN BACK DATE",M2381="INVALID COMBINATION","REVIEW INPUT",M2381="AWAITING INPUT","AWAITING INPUT",M2381="CONTINUOUS OPT OUT","",M2381="CONTINUOUS CAREER BREAK","",M2381="CONTINUOUS PARTNERSHIP","")</f>
        <v>AWAITING INPUT</v>
      </c>
      <c r="S2381" s="11" t="str">
        <f t="shared" si="115"/>
        <v/>
      </c>
    </row>
    <row r="2382" spans="1:19" ht="20.25" x14ac:dyDescent="0.25">
      <c r="A2382" s="46"/>
      <c r="B2382" s="46"/>
      <c r="C2382" s="46"/>
      <c r="D2382" s="46"/>
      <c r="E2382" s="46"/>
      <c r="F2382" s="46"/>
      <c r="G2382" s="46"/>
      <c r="H2382" s="46"/>
      <c r="J2382" s="16"/>
      <c r="K2382" s="16"/>
      <c r="L2382" s="16"/>
      <c r="M2382" s="11" t="str">
        <f t="shared" si="114"/>
        <v>AWAITING INPUT</v>
      </c>
      <c r="O2382" s="15"/>
      <c r="P2382" s="13" t="str">
        <f t="shared" si="116"/>
        <v>←</v>
      </c>
      <c r="Q2382" s="7" t="str" cm="1">
        <f t="array" ref="Q2382">_xlfn.IFS(M2382="ACTIVE","",M2382="LEAVER","ENTER DOL",M2382="LEAVER @ 31/03","ENTER DOL",M2382="OPT OUT","ENTER OPT OUT DATE",M2382="CAREER BREAK","ENTER START DATE OF CAREER BREAK",M2382="DEATH IN SERVICE","ENTER DATE OF DEATH",M2382="SWITCH TO PARTNERSHIP","ENTER SWITCH DATE",M2382="SWITCH TO ALPHA","ENTER SWITCH DATE",M2382="NEW JOINER","ENTER EMPLOYMENT START DATE",M2382="OPT IN","ENTER OPT IN DATE",M2382="NEW JOINER / LEAVER","ENTER START DATE AND DOL",M2382="NEW JOINER / OPT OUT","ENTER START DATE AND DATE OF OPT OUT",M2382="NEW JOINER / PARTNERSHIP","ENTER START DATE AND DATE OF SWITCH TO PARTNERSHIP",M2382="LEAVER FROM CAREER BREAK","ENTER DOL",M2382="LEAVER FROM OPT OUT","ENTER DOL",M2382="LEAVER FROM PARTNERSHIP","ENTER DOL",M2382="RETURN FROM CAREER BREAK","ENTER RETURN BACK DATE",M2382="INVALID COMBINATION","REVIEW INPUT",M2382="AWAITING INPUT","AWAITING INPUT",M2382="CONTINUOUS OPT OUT","",M2382="CONTINUOUS CAREER BREAK","",M2382="CONTINUOUS PARTNERSHIP","")</f>
        <v>AWAITING INPUT</v>
      </c>
      <c r="S2382" s="11" t="str">
        <f t="shared" si="115"/>
        <v/>
      </c>
    </row>
    <row r="2383" spans="1:19" ht="20.25" x14ac:dyDescent="0.25">
      <c r="A2383" s="46"/>
      <c r="B2383" s="46"/>
      <c r="C2383" s="46"/>
      <c r="D2383" s="46"/>
      <c r="E2383" s="46"/>
      <c r="F2383" s="46"/>
      <c r="G2383" s="46"/>
      <c r="H2383" s="46"/>
      <c r="J2383" s="16"/>
      <c r="K2383" s="16"/>
      <c r="L2383" s="16"/>
      <c r="M2383" s="11" t="str">
        <f t="shared" si="114"/>
        <v>AWAITING INPUT</v>
      </c>
      <c r="O2383" s="15"/>
      <c r="P2383" s="13" t="str">
        <f t="shared" si="116"/>
        <v>←</v>
      </c>
      <c r="Q2383" s="7" t="str" cm="1">
        <f t="array" ref="Q2383">_xlfn.IFS(M2383="ACTIVE","",M2383="LEAVER","ENTER DOL",M2383="LEAVER @ 31/03","ENTER DOL",M2383="OPT OUT","ENTER OPT OUT DATE",M2383="CAREER BREAK","ENTER START DATE OF CAREER BREAK",M2383="DEATH IN SERVICE","ENTER DATE OF DEATH",M2383="SWITCH TO PARTNERSHIP","ENTER SWITCH DATE",M2383="SWITCH TO ALPHA","ENTER SWITCH DATE",M2383="NEW JOINER","ENTER EMPLOYMENT START DATE",M2383="OPT IN","ENTER OPT IN DATE",M2383="NEW JOINER / LEAVER","ENTER START DATE AND DOL",M2383="NEW JOINER / OPT OUT","ENTER START DATE AND DATE OF OPT OUT",M2383="NEW JOINER / PARTNERSHIP","ENTER START DATE AND DATE OF SWITCH TO PARTNERSHIP",M2383="LEAVER FROM CAREER BREAK","ENTER DOL",M2383="LEAVER FROM OPT OUT","ENTER DOL",M2383="LEAVER FROM PARTNERSHIP","ENTER DOL",M2383="RETURN FROM CAREER BREAK","ENTER RETURN BACK DATE",M2383="INVALID COMBINATION","REVIEW INPUT",M2383="AWAITING INPUT","AWAITING INPUT",M2383="CONTINUOUS OPT OUT","",M2383="CONTINUOUS CAREER BREAK","",M2383="CONTINUOUS PARTNERSHIP","")</f>
        <v>AWAITING INPUT</v>
      </c>
      <c r="S2383" s="11" t="str">
        <f t="shared" si="115"/>
        <v/>
      </c>
    </row>
    <row r="2384" spans="1:19" ht="20.25" x14ac:dyDescent="0.25">
      <c r="A2384" s="46"/>
      <c r="B2384" s="46"/>
      <c r="C2384" s="46"/>
      <c r="D2384" s="46"/>
      <c r="E2384" s="46"/>
      <c r="F2384" s="46"/>
      <c r="G2384" s="46"/>
      <c r="H2384" s="46"/>
      <c r="J2384" s="16"/>
      <c r="K2384" s="16"/>
      <c r="L2384" s="16"/>
      <c r="M2384" s="11" t="str">
        <f t="shared" si="114"/>
        <v>AWAITING INPUT</v>
      </c>
      <c r="O2384" s="15"/>
      <c r="P2384" s="13" t="str">
        <f t="shared" si="116"/>
        <v>←</v>
      </c>
      <c r="Q2384" s="7" t="str" cm="1">
        <f t="array" ref="Q2384">_xlfn.IFS(M2384="ACTIVE","",M2384="LEAVER","ENTER DOL",M2384="LEAVER @ 31/03","ENTER DOL",M2384="OPT OUT","ENTER OPT OUT DATE",M2384="CAREER BREAK","ENTER START DATE OF CAREER BREAK",M2384="DEATH IN SERVICE","ENTER DATE OF DEATH",M2384="SWITCH TO PARTNERSHIP","ENTER SWITCH DATE",M2384="SWITCH TO ALPHA","ENTER SWITCH DATE",M2384="NEW JOINER","ENTER EMPLOYMENT START DATE",M2384="OPT IN","ENTER OPT IN DATE",M2384="NEW JOINER / LEAVER","ENTER START DATE AND DOL",M2384="NEW JOINER / OPT OUT","ENTER START DATE AND DATE OF OPT OUT",M2384="NEW JOINER / PARTNERSHIP","ENTER START DATE AND DATE OF SWITCH TO PARTNERSHIP",M2384="LEAVER FROM CAREER BREAK","ENTER DOL",M2384="LEAVER FROM OPT OUT","ENTER DOL",M2384="LEAVER FROM PARTNERSHIP","ENTER DOL",M2384="RETURN FROM CAREER BREAK","ENTER RETURN BACK DATE",M2384="INVALID COMBINATION","REVIEW INPUT",M2384="AWAITING INPUT","AWAITING INPUT",M2384="CONTINUOUS OPT OUT","",M2384="CONTINUOUS CAREER BREAK","",M2384="CONTINUOUS PARTNERSHIP","")</f>
        <v>AWAITING INPUT</v>
      </c>
      <c r="S2384" s="11" t="str">
        <f t="shared" si="115"/>
        <v/>
      </c>
    </row>
    <row r="2385" spans="1:19" ht="20.25" x14ac:dyDescent="0.25">
      <c r="A2385" s="46"/>
      <c r="B2385" s="46"/>
      <c r="C2385" s="46"/>
      <c r="D2385" s="46"/>
      <c r="E2385" s="46"/>
      <c r="F2385" s="46"/>
      <c r="G2385" s="46"/>
      <c r="H2385" s="46"/>
      <c r="J2385" s="16"/>
      <c r="K2385" s="16"/>
      <c r="L2385" s="16"/>
      <c r="M2385" s="11" t="str">
        <f t="shared" si="114"/>
        <v>AWAITING INPUT</v>
      </c>
      <c r="O2385" s="15"/>
      <c r="P2385" s="13" t="str">
        <f t="shared" si="116"/>
        <v>←</v>
      </c>
      <c r="Q2385" s="7" t="str" cm="1">
        <f t="array" ref="Q2385">_xlfn.IFS(M2385="ACTIVE","",M2385="LEAVER","ENTER DOL",M2385="LEAVER @ 31/03","ENTER DOL",M2385="OPT OUT","ENTER OPT OUT DATE",M2385="CAREER BREAK","ENTER START DATE OF CAREER BREAK",M2385="DEATH IN SERVICE","ENTER DATE OF DEATH",M2385="SWITCH TO PARTNERSHIP","ENTER SWITCH DATE",M2385="SWITCH TO ALPHA","ENTER SWITCH DATE",M2385="NEW JOINER","ENTER EMPLOYMENT START DATE",M2385="OPT IN","ENTER OPT IN DATE",M2385="NEW JOINER / LEAVER","ENTER START DATE AND DOL",M2385="NEW JOINER / OPT OUT","ENTER START DATE AND DATE OF OPT OUT",M2385="NEW JOINER / PARTNERSHIP","ENTER START DATE AND DATE OF SWITCH TO PARTNERSHIP",M2385="LEAVER FROM CAREER BREAK","ENTER DOL",M2385="LEAVER FROM OPT OUT","ENTER DOL",M2385="LEAVER FROM PARTNERSHIP","ENTER DOL",M2385="RETURN FROM CAREER BREAK","ENTER RETURN BACK DATE",M2385="INVALID COMBINATION","REVIEW INPUT",M2385="AWAITING INPUT","AWAITING INPUT",M2385="CONTINUOUS OPT OUT","",M2385="CONTINUOUS CAREER BREAK","",M2385="CONTINUOUS PARTNERSHIP","")</f>
        <v>AWAITING INPUT</v>
      </c>
      <c r="S2385" s="11" t="str">
        <f t="shared" si="115"/>
        <v/>
      </c>
    </row>
    <row r="2386" spans="1:19" ht="20.25" x14ac:dyDescent="0.25">
      <c r="A2386" s="46"/>
      <c r="B2386" s="46"/>
      <c r="C2386" s="46"/>
      <c r="D2386" s="46"/>
      <c r="E2386" s="46"/>
      <c r="F2386" s="46"/>
      <c r="G2386" s="46"/>
      <c r="H2386" s="46"/>
      <c r="J2386" s="16"/>
      <c r="K2386" s="16"/>
      <c r="L2386" s="16"/>
      <c r="M2386" s="11" t="str">
        <f t="shared" si="114"/>
        <v>AWAITING INPUT</v>
      </c>
      <c r="O2386" s="15"/>
      <c r="P2386" s="13" t="str">
        <f t="shared" si="116"/>
        <v>←</v>
      </c>
      <c r="Q2386" s="7" t="str" cm="1">
        <f t="array" ref="Q2386">_xlfn.IFS(M2386="ACTIVE","",M2386="LEAVER","ENTER DOL",M2386="LEAVER @ 31/03","ENTER DOL",M2386="OPT OUT","ENTER OPT OUT DATE",M2386="CAREER BREAK","ENTER START DATE OF CAREER BREAK",M2386="DEATH IN SERVICE","ENTER DATE OF DEATH",M2386="SWITCH TO PARTNERSHIP","ENTER SWITCH DATE",M2386="SWITCH TO ALPHA","ENTER SWITCH DATE",M2386="NEW JOINER","ENTER EMPLOYMENT START DATE",M2386="OPT IN","ENTER OPT IN DATE",M2386="NEW JOINER / LEAVER","ENTER START DATE AND DOL",M2386="NEW JOINER / OPT OUT","ENTER START DATE AND DATE OF OPT OUT",M2386="NEW JOINER / PARTNERSHIP","ENTER START DATE AND DATE OF SWITCH TO PARTNERSHIP",M2386="LEAVER FROM CAREER BREAK","ENTER DOL",M2386="LEAVER FROM OPT OUT","ENTER DOL",M2386="LEAVER FROM PARTNERSHIP","ENTER DOL",M2386="RETURN FROM CAREER BREAK","ENTER RETURN BACK DATE",M2386="INVALID COMBINATION","REVIEW INPUT",M2386="AWAITING INPUT","AWAITING INPUT",M2386="CONTINUOUS OPT OUT","",M2386="CONTINUOUS CAREER BREAK","",M2386="CONTINUOUS PARTNERSHIP","")</f>
        <v>AWAITING INPUT</v>
      </c>
      <c r="S2386" s="11" t="str">
        <f t="shared" si="115"/>
        <v/>
      </c>
    </row>
    <row r="2387" spans="1:19" ht="20.25" x14ac:dyDescent="0.25">
      <c r="A2387" s="46"/>
      <c r="B2387" s="46"/>
      <c r="C2387" s="46"/>
      <c r="D2387" s="46"/>
      <c r="E2387" s="46"/>
      <c r="F2387" s="46"/>
      <c r="G2387" s="46"/>
      <c r="H2387" s="46"/>
      <c r="J2387" s="16"/>
      <c r="K2387" s="16"/>
      <c r="L2387" s="16"/>
      <c r="M2387" s="11" t="str">
        <f t="shared" si="114"/>
        <v>AWAITING INPUT</v>
      </c>
      <c r="O2387" s="15"/>
      <c r="P2387" s="13" t="str">
        <f t="shared" si="116"/>
        <v>←</v>
      </c>
      <c r="Q2387" s="7" t="str" cm="1">
        <f t="array" ref="Q2387">_xlfn.IFS(M2387="ACTIVE","",M2387="LEAVER","ENTER DOL",M2387="LEAVER @ 31/03","ENTER DOL",M2387="OPT OUT","ENTER OPT OUT DATE",M2387="CAREER BREAK","ENTER START DATE OF CAREER BREAK",M2387="DEATH IN SERVICE","ENTER DATE OF DEATH",M2387="SWITCH TO PARTNERSHIP","ENTER SWITCH DATE",M2387="SWITCH TO ALPHA","ENTER SWITCH DATE",M2387="NEW JOINER","ENTER EMPLOYMENT START DATE",M2387="OPT IN","ENTER OPT IN DATE",M2387="NEW JOINER / LEAVER","ENTER START DATE AND DOL",M2387="NEW JOINER / OPT OUT","ENTER START DATE AND DATE OF OPT OUT",M2387="NEW JOINER / PARTNERSHIP","ENTER START DATE AND DATE OF SWITCH TO PARTNERSHIP",M2387="LEAVER FROM CAREER BREAK","ENTER DOL",M2387="LEAVER FROM OPT OUT","ENTER DOL",M2387="LEAVER FROM PARTNERSHIP","ENTER DOL",M2387="RETURN FROM CAREER BREAK","ENTER RETURN BACK DATE",M2387="INVALID COMBINATION","REVIEW INPUT",M2387="AWAITING INPUT","AWAITING INPUT",M2387="CONTINUOUS OPT OUT","",M2387="CONTINUOUS CAREER BREAK","",M2387="CONTINUOUS PARTNERSHIP","")</f>
        <v>AWAITING INPUT</v>
      </c>
      <c r="S2387" s="11" t="str">
        <f t="shared" si="115"/>
        <v/>
      </c>
    </row>
    <row r="2388" spans="1:19" ht="20.25" x14ac:dyDescent="0.25">
      <c r="A2388" s="46"/>
      <c r="B2388" s="46"/>
      <c r="C2388" s="46"/>
      <c r="D2388" s="46"/>
      <c r="E2388" s="46"/>
      <c r="F2388" s="46"/>
      <c r="G2388" s="46"/>
      <c r="H2388" s="46"/>
      <c r="J2388" s="16"/>
      <c r="K2388" s="16"/>
      <c r="L2388" s="16"/>
      <c r="M2388" s="11" t="str">
        <f t="shared" si="114"/>
        <v>AWAITING INPUT</v>
      </c>
      <c r="O2388" s="15"/>
      <c r="P2388" s="13" t="str">
        <f t="shared" si="116"/>
        <v>←</v>
      </c>
      <c r="Q2388" s="7" t="str" cm="1">
        <f t="array" ref="Q2388">_xlfn.IFS(M2388="ACTIVE","",M2388="LEAVER","ENTER DOL",M2388="LEAVER @ 31/03","ENTER DOL",M2388="OPT OUT","ENTER OPT OUT DATE",M2388="CAREER BREAK","ENTER START DATE OF CAREER BREAK",M2388="DEATH IN SERVICE","ENTER DATE OF DEATH",M2388="SWITCH TO PARTNERSHIP","ENTER SWITCH DATE",M2388="SWITCH TO ALPHA","ENTER SWITCH DATE",M2388="NEW JOINER","ENTER EMPLOYMENT START DATE",M2388="OPT IN","ENTER OPT IN DATE",M2388="NEW JOINER / LEAVER","ENTER START DATE AND DOL",M2388="NEW JOINER / OPT OUT","ENTER START DATE AND DATE OF OPT OUT",M2388="NEW JOINER / PARTNERSHIP","ENTER START DATE AND DATE OF SWITCH TO PARTNERSHIP",M2388="LEAVER FROM CAREER BREAK","ENTER DOL",M2388="LEAVER FROM OPT OUT","ENTER DOL",M2388="LEAVER FROM PARTNERSHIP","ENTER DOL",M2388="RETURN FROM CAREER BREAK","ENTER RETURN BACK DATE",M2388="INVALID COMBINATION","REVIEW INPUT",M2388="AWAITING INPUT","AWAITING INPUT",M2388="CONTINUOUS OPT OUT","",M2388="CONTINUOUS CAREER BREAK","",M2388="CONTINUOUS PARTNERSHIP","")</f>
        <v>AWAITING INPUT</v>
      </c>
      <c r="S2388" s="11" t="str">
        <f t="shared" si="115"/>
        <v/>
      </c>
    </row>
    <row r="2389" spans="1:19" ht="20.25" x14ac:dyDescent="0.25">
      <c r="A2389" s="46"/>
      <c r="B2389" s="46"/>
      <c r="C2389" s="46"/>
      <c r="D2389" s="46"/>
      <c r="E2389" s="46"/>
      <c r="F2389" s="46"/>
      <c r="G2389" s="46"/>
      <c r="H2389" s="46"/>
      <c r="J2389" s="16"/>
      <c r="K2389" s="16"/>
      <c r="L2389" s="16"/>
      <c r="M2389" s="11" t="str">
        <f t="shared" si="114"/>
        <v>AWAITING INPUT</v>
      </c>
      <c r="O2389" s="15"/>
      <c r="P2389" s="13" t="str">
        <f t="shared" si="116"/>
        <v>←</v>
      </c>
      <c r="Q2389" s="7" t="str" cm="1">
        <f t="array" ref="Q2389">_xlfn.IFS(M2389="ACTIVE","",M2389="LEAVER","ENTER DOL",M2389="LEAVER @ 31/03","ENTER DOL",M2389="OPT OUT","ENTER OPT OUT DATE",M2389="CAREER BREAK","ENTER START DATE OF CAREER BREAK",M2389="DEATH IN SERVICE","ENTER DATE OF DEATH",M2389="SWITCH TO PARTNERSHIP","ENTER SWITCH DATE",M2389="SWITCH TO ALPHA","ENTER SWITCH DATE",M2389="NEW JOINER","ENTER EMPLOYMENT START DATE",M2389="OPT IN","ENTER OPT IN DATE",M2389="NEW JOINER / LEAVER","ENTER START DATE AND DOL",M2389="NEW JOINER / OPT OUT","ENTER START DATE AND DATE OF OPT OUT",M2389="NEW JOINER / PARTNERSHIP","ENTER START DATE AND DATE OF SWITCH TO PARTNERSHIP",M2389="LEAVER FROM CAREER BREAK","ENTER DOL",M2389="LEAVER FROM OPT OUT","ENTER DOL",M2389="LEAVER FROM PARTNERSHIP","ENTER DOL",M2389="RETURN FROM CAREER BREAK","ENTER RETURN BACK DATE",M2389="INVALID COMBINATION","REVIEW INPUT",M2389="AWAITING INPUT","AWAITING INPUT",M2389="CONTINUOUS OPT OUT","",M2389="CONTINUOUS CAREER BREAK","",M2389="CONTINUOUS PARTNERSHIP","")</f>
        <v>AWAITING INPUT</v>
      </c>
      <c r="S2389" s="11" t="str">
        <f t="shared" si="115"/>
        <v/>
      </c>
    </row>
    <row r="2390" spans="1:19" ht="20.25" x14ac:dyDescent="0.25">
      <c r="A2390" s="46"/>
      <c r="B2390" s="46"/>
      <c r="C2390" s="46"/>
      <c r="D2390" s="46"/>
      <c r="E2390" s="46"/>
      <c r="F2390" s="46"/>
      <c r="G2390" s="46"/>
      <c r="H2390" s="46"/>
      <c r="J2390" s="16"/>
      <c r="K2390" s="16"/>
      <c r="L2390" s="16"/>
      <c r="M2390" s="11" t="str">
        <f t="shared" si="114"/>
        <v>AWAITING INPUT</v>
      </c>
      <c r="O2390" s="15"/>
      <c r="P2390" s="13" t="str">
        <f t="shared" si="116"/>
        <v>←</v>
      </c>
      <c r="Q2390" s="7" t="str" cm="1">
        <f t="array" ref="Q2390">_xlfn.IFS(M2390="ACTIVE","",M2390="LEAVER","ENTER DOL",M2390="LEAVER @ 31/03","ENTER DOL",M2390="OPT OUT","ENTER OPT OUT DATE",M2390="CAREER BREAK","ENTER START DATE OF CAREER BREAK",M2390="DEATH IN SERVICE","ENTER DATE OF DEATH",M2390="SWITCH TO PARTNERSHIP","ENTER SWITCH DATE",M2390="SWITCH TO ALPHA","ENTER SWITCH DATE",M2390="NEW JOINER","ENTER EMPLOYMENT START DATE",M2390="OPT IN","ENTER OPT IN DATE",M2390="NEW JOINER / LEAVER","ENTER START DATE AND DOL",M2390="NEW JOINER / OPT OUT","ENTER START DATE AND DATE OF OPT OUT",M2390="NEW JOINER / PARTNERSHIP","ENTER START DATE AND DATE OF SWITCH TO PARTNERSHIP",M2390="LEAVER FROM CAREER BREAK","ENTER DOL",M2390="LEAVER FROM OPT OUT","ENTER DOL",M2390="LEAVER FROM PARTNERSHIP","ENTER DOL",M2390="RETURN FROM CAREER BREAK","ENTER RETURN BACK DATE",M2390="INVALID COMBINATION","REVIEW INPUT",M2390="AWAITING INPUT","AWAITING INPUT",M2390="CONTINUOUS OPT OUT","",M2390="CONTINUOUS CAREER BREAK","",M2390="CONTINUOUS PARTNERSHIP","")</f>
        <v>AWAITING INPUT</v>
      </c>
      <c r="S2390" s="11" t="str">
        <f t="shared" si="115"/>
        <v/>
      </c>
    </row>
    <row r="2391" spans="1:19" ht="20.25" x14ac:dyDescent="0.25">
      <c r="A2391" s="46"/>
      <c r="B2391" s="46"/>
      <c r="C2391" s="46"/>
      <c r="D2391" s="46"/>
      <c r="E2391" s="46"/>
      <c r="F2391" s="46"/>
      <c r="G2391" s="46"/>
      <c r="H2391" s="46"/>
      <c r="J2391" s="16"/>
      <c r="K2391" s="16"/>
      <c r="L2391" s="16"/>
      <c r="M2391" s="11" t="str">
        <f t="shared" si="114"/>
        <v>AWAITING INPUT</v>
      </c>
      <c r="O2391" s="15"/>
      <c r="P2391" s="13" t="str">
        <f t="shared" si="116"/>
        <v>←</v>
      </c>
      <c r="Q2391" s="7" t="str" cm="1">
        <f t="array" ref="Q2391">_xlfn.IFS(M2391="ACTIVE","",M2391="LEAVER","ENTER DOL",M2391="LEAVER @ 31/03","ENTER DOL",M2391="OPT OUT","ENTER OPT OUT DATE",M2391="CAREER BREAK","ENTER START DATE OF CAREER BREAK",M2391="DEATH IN SERVICE","ENTER DATE OF DEATH",M2391="SWITCH TO PARTNERSHIP","ENTER SWITCH DATE",M2391="SWITCH TO ALPHA","ENTER SWITCH DATE",M2391="NEW JOINER","ENTER EMPLOYMENT START DATE",M2391="OPT IN","ENTER OPT IN DATE",M2391="NEW JOINER / LEAVER","ENTER START DATE AND DOL",M2391="NEW JOINER / OPT OUT","ENTER START DATE AND DATE OF OPT OUT",M2391="NEW JOINER / PARTNERSHIP","ENTER START DATE AND DATE OF SWITCH TO PARTNERSHIP",M2391="LEAVER FROM CAREER BREAK","ENTER DOL",M2391="LEAVER FROM OPT OUT","ENTER DOL",M2391="LEAVER FROM PARTNERSHIP","ENTER DOL",M2391="RETURN FROM CAREER BREAK","ENTER RETURN BACK DATE",M2391="INVALID COMBINATION","REVIEW INPUT",M2391="AWAITING INPUT","AWAITING INPUT",M2391="CONTINUOUS OPT OUT","",M2391="CONTINUOUS CAREER BREAK","",M2391="CONTINUOUS PARTNERSHIP","")</f>
        <v>AWAITING INPUT</v>
      </c>
      <c r="S2391" s="11" t="str">
        <f t="shared" si="115"/>
        <v/>
      </c>
    </row>
    <row r="2392" spans="1:19" ht="20.25" x14ac:dyDescent="0.25">
      <c r="A2392" s="46"/>
      <c r="B2392" s="46"/>
      <c r="C2392" s="46"/>
      <c r="D2392" s="46"/>
      <c r="E2392" s="46"/>
      <c r="F2392" s="46"/>
      <c r="G2392" s="46"/>
      <c r="H2392" s="46"/>
      <c r="J2392" s="16"/>
      <c r="K2392" s="16"/>
      <c r="L2392" s="16"/>
      <c r="M2392" s="11" t="str">
        <f t="shared" si="114"/>
        <v>AWAITING INPUT</v>
      </c>
      <c r="O2392" s="15"/>
      <c r="P2392" s="13" t="str">
        <f t="shared" si="116"/>
        <v>←</v>
      </c>
      <c r="Q2392" s="7" t="str" cm="1">
        <f t="array" ref="Q2392">_xlfn.IFS(M2392="ACTIVE","",M2392="LEAVER","ENTER DOL",M2392="LEAVER @ 31/03","ENTER DOL",M2392="OPT OUT","ENTER OPT OUT DATE",M2392="CAREER BREAK","ENTER START DATE OF CAREER BREAK",M2392="DEATH IN SERVICE","ENTER DATE OF DEATH",M2392="SWITCH TO PARTNERSHIP","ENTER SWITCH DATE",M2392="SWITCH TO ALPHA","ENTER SWITCH DATE",M2392="NEW JOINER","ENTER EMPLOYMENT START DATE",M2392="OPT IN","ENTER OPT IN DATE",M2392="NEW JOINER / LEAVER","ENTER START DATE AND DOL",M2392="NEW JOINER / OPT OUT","ENTER START DATE AND DATE OF OPT OUT",M2392="NEW JOINER / PARTNERSHIP","ENTER START DATE AND DATE OF SWITCH TO PARTNERSHIP",M2392="LEAVER FROM CAREER BREAK","ENTER DOL",M2392="LEAVER FROM OPT OUT","ENTER DOL",M2392="LEAVER FROM PARTNERSHIP","ENTER DOL",M2392="RETURN FROM CAREER BREAK","ENTER RETURN BACK DATE",M2392="INVALID COMBINATION","REVIEW INPUT",M2392="AWAITING INPUT","AWAITING INPUT",M2392="CONTINUOUS OPT OUT","",M2392="CONTINUOUS CAREER BREAK","",M2392="CONTINUOUS PARTNERSHIP","")</f>
        <v>AWAITING INPUT</v>
      </c>
      <c r="S2392" s="11" t="str">
        <f t="shared" si="115"/>
        <v/>
      </c>
    </row>
    <row r="2393" spans="1:19" ht="20.25" x14ac:dyDescent="0.25">
      <c r="A2393" s="46"/>
      <c r="B2393" s="46"/>
      <c r="C2393" s="46"/>
      <c r="D2393" s="46"/>
      <c r="E2393" s="46"/>
      <c r="F2393" s="46"/>
      <c r="G2393" s="46"/>
      <c r="H2393" s="46"/>
      <c r="J2393" s="16"/>
      <c r="K2393" s="16"/>
      <c r="L2393" s="16"/>
      <c r="M2393" s="11" t="str">
        <f t="shared" si="114"/>
        <v>AWAITING INPUT</v>
      </c>
      <c r="O2393" s="15"/>
      <c r="P2393" s="13" t="str">
        <f t="shared" si="116"/>
        <v>←</v>
      </c>
      <c r="Q2393" s="7" t="str" cm="1">
        <f t="array" ref="Q2393">_xlfn.IFS(M2393="ACTIVE","",M2393="LEAVER","ENTER DOL",M2393="LEAVER @ 31/03","ENTER DOL",M2393="OPT OUT","ENTER OPT OUT DATE",M2393="CAREER BREAK","ENTER START DATE OF CAREER BREAK",M2393="DEATH IN SERVICE","ENTER DATE OF DEATH",M2393="SWITCH TO PARTNERSHIP","ENTER SWITCH DATE",M2393="SWITCH TO ALPHA","ENTER SWITCH DATE",M2393="NEW JOINER","ENTER EMPLOYMENT START DATE",M2393="OPT IN","ENTER OPT IN DATE",M2393="NEW JOINER / LEAVER","ENTER START DATE AND DOL",M2393="NEW JOINER / OPT OUT","ENTER START DATE AND DATE OF OPT OUT",M2393="NEW JOINER / PARTNERSHIP","ENTER START DATE AND DATE OF SWITCH TO PARTNERSHIP",M2393="LEAVER FROM CAREER BREAK","ENTER DOL",M2393="LEAVER FROM OPT OUT","ENTER DOL",M2393="LEAVER FROM PARTNERSHIP","ENTER DOL",M2393="RETURN FROM CAREER BREAK","ENTER RETURN BACK DATE",M2393="INVALID COMBINATION","REVIEW INPUT",M2393="AWAITING INPUT","AWAITING INPUT",M2393="CONTINUOUS OPT OUT","",M2393="CONTINUOUS CAREER BREAK","",M2393="CONTINUOUS PARTNERSHIP","")</f>
        <v>AWAITING INPUT</v>
      </c>
      <c r="S2393" s="11" t="str">
        <f t="shared" si="115"/>
        <v/>
      </c>
    </row>
    <row r="2394" spans="1:19" ht="20.25" x14ac:dyDescent="0.25">
      <c r="A2394" s="46"/>
      <c r="B2394" s="46"/>
      <c r="C2394" s="46"/>
      <c r="D2394" s="46"/>
      <c r="E2394" s="46"/>
      <c r="F2394" s="46"/>
      <c r="G2394" s="46"/>
      <c r="H2394" s="46"/>
      <c r="J2394" s="16"/>
      <c r="K2394" s="16"/>
      <c r="L2394" s="16"/>
      <c r="M2394" s="11" t="str">
        <f t="shared" si="114"/>
        <v>AWAITING INPUT</v>
      </c>
      <c r="O2394" s="15"/>
      <c r="P2394" s="13" t="str">
        <f t="shared" si="116"/>
        <v>←</v>
      </c>
      <c r="Q2394" s="7" t="str" cm="1">
        <f t="array" ref="Q2394">_xlfn.IFS(M2394="ACTIVE","",M2394="LEAVER","ENTER DOL",M2394="LEAVER @ 31/03","ENTER DOL",M2394="OPT OUT","ENTER OPT OUT DATE",M2394="CAREER BREAK","ENTER START DATE OF CAREER BREAK",M2394="DEATH IN SERVICE","ENTER DATE OF DEATH",M2394="SWITCH TO PARTNERSHIP","ENTER SWITCH DATE",M2394="SWITCH TO ALPHA","ENTER SWITCH DATE",M2394="NEW JOINER","ENTER EMPLOYMENT START DATE",M2394="OPT IN","ENTER OPT IN DATE",M2394="NEW JOINER / LEAVER","ENTER START DATE AND DOL",M2394="NEW JOINER / OPT OUT","ENTER START DATE AND DATE OF OPT OUT",M2394="NEW JOINER / PARTNERSHIP","ENTER START DATE AND DATE OF SWITCH TO PARTNERSHIP",M2394="LEAVER FROM CAREER BREAK","ENTER DOL",M2394="LEAVER FROM OPT OUT","ENTER DOL",M2394="LEAVER FROM PARTNERSHIP","ENTER DOL",M2394="RETURN FROM CAREER BREAK","ENTER RETURN BACK DATE",M2394="INVALID COMBINATION","REVIEW INPUT",M2394="AWAITING INPUT","AWAITING INPUT",M2394="CONTINUOUS OPT OUT","",M2394="CONTINUOUS CAREER BREAK","",M2394="CONTINUOUS PARTNERSHIP","")</f>
        <v>AWAITING INPUT</v>
      </c>
      <c r="S2394" s="11" t="str">
        <f t="shared" si="115"/>
        <v/>
      </c>
    </row>
    <row r="2395" spans="1:19" ht="20.25" x14ac:dyDescent="0.25">
      <c r="A2395" s="46"/>
      <c r="B2395" s="46"/>
      <c r="C2395" s="46"/>
      <c r="D2395" s="46"/>
      <c r="E2395" s="46"/>
      <c r="F2395" s="46"/>
      <c r="G2395" s="46"/>
      <c r="H2395" s="46"/>
      <c r="J2395" s="16"/>
      <c r="K2395" s="16"/>
      <c r="L2395" s="16"/>
      <c r="M2395" s="11" t="str">
        <f t="shared" si="114"/>
        <v>AWAITING INPUT</v>
      </c>
      <c r="O2395" s="15"/>
      <c r="P2395" s="13" t="str">
        <f t="shared" si="116"/>
        <v>←</v>
      </c>
      <c r="Q2395" s="7" t="str" cm="1">
        <f t="array" ref="Q2395">_xlfn.IFS(M2395="ACTIVE","",M2395="LEAVER","ENTER DOL",M2395="LEAVER @ 31/03","ENTER DOL",M2395="OPT OUT","ENTER OPT OUT DATE",M2395="CAREER BREAK","ENTER START DATE OF CAREER BREAK",M2395="DEATH IN SERVICE","ENTER DATE OF DEATH",M2395="SWITCH TO PARTNERSHIP","ENTER SWITCH DATE",M2395="SWITCH TO ALPHA","ENTER SWITCH DATE",M2395="NEW JOINER","ENTER EMPLOYMENT START DATE",M2395="OPT IN","ENTER OPT IN DATE",M2395="NEW JOINER / LEAVER","ENTER START DATE AND DOL",M2395="NEW JOINER / OPT OUT","ENTER START DATE AND DATE OF OPT OUT",M2395="NEW JOINER / PARTNERSHIP","ENTER START DATE AND DATE OF SWITCH TO PARTNERSHIP",M2395="LEAVER FROM CAREER BREAK","ENTER DOL",M2395="LEAVER FROM OPT OUT","ENTER DOL",M2395="LEAVER FROM PARTNERSHIP","ENTER DOL",M2395="RETURN FROM CAREER BREAK","ENTER RETURN BACK DATE",M2395="INVALID COMBINATION","REVIEW INPUT",M2395="AWAITING INPUT","AWAITING INPUT",M2395="CONTINUOUS OPT OUT","",M2395="CONTINUOUS CAREER BREAK","",M2395="CONTINUOUS PARTNERSHIP","")</f>
        <v>AWAITING INPUT</v>
      </c>
      <c r="S2395" s="11" t="str">
        <f t="shared" si="115"/>
        <v/>
      </c>
    </row>
    <row r="2396" spans="1:19" ht="20.25" x14ac:dyDescent="0.25">
      <c r="A2396" s="46"/>
      <c r="B2396" s="46"/>
      <c r="C2396" s="46"/>
      <c r="D2396" s="46"/>
      <c r="E2396" s="46"/>
      <c r="F2396" s="46"/>
      <c r="G2396" s="46"/>
      <c r="H2396" s="46"/>
      <c r="J2396" s="16"/>
      <c r="K2396" s="16"/>
      <c r="L2396" s="16"/>
      <c r="M2396" s="11" t="str">
        <f t="shared" si="114"/>
        <v>AWAITING INPUT</v>
      </c>
      <c r="O2396" s="15"/>
      <c r="P2396" s="13" t="str">
        <f t="shared" si="116"/>
        <v>←</v>
      </c>
      <c r="Q2396" s="7" t="str" cm="1">
        <f t="array" ref="Q2396">_xlfn.IFS(M2396="ACTIVE","",M2396="LEAVER","ENTER DOL",M2396="LEAVER @ 31/03","ENTER DOL",M2396="OPT OUT","ENTER OPT OUT DATE",M2396="CAREER BREAK","ENTER START DATE OF CAREER BREAK",M2396="DEATH IN SERVICE","ENTER DATE OF DEATH",M2396="SWITCH TO PARTNERSHIP","ENTER SWITCH DATE",M2396="SWITCH TO ALPHA","ENTER SWITCH DATE",M2396="NEW JOINER","ENTER EMPLOYMENT START DATE",M2396="OPT IN","ENTER OPT IN DATE",M2396="NEW JOINER / LEAVER","ENTER START DATE AND DOL",M2396="NEW JOINER / OPT OUT","ENTER START DATE AND DATE OF OPT OUT",M2396="NEW JOINER / PARTNERSHIP","ENTER START DATE AND DATE OF SWITCH TO PARTNERSHIP",M2396="LEAVER FROM CAREER BREAK","ENTER DOL",M2396="LEAVER FROM OPT OUT","ENTER DOL",M2396="LEAVER FROM PARTNERSHIP","ENTER DOL",M2396="RETURN FROM CAREER BREAK","ENTER RETURN BACK DATE",M2396="INVALID COMBINATION","REVIEW INPUT",M2396="AWAITING INPUT","AWAITING INPUT",M2396="CONTINUOUS OPT OUT","",M2396="CONTINUOUS CAREER BREAK","",M2396="CONTINUOUS PARTNERSHIP","")</f>
        <v>AWAITING INPUT</v>
      </c>
      <c r="S2396" s="11" t="str">
        <f t="shared" si="115"/>
        <v/>
      </c>
    </row>
    <row r="2397" spans="1:19" ht="20.25" x14ac:dyDescent="0.25">
      <c r="A2397" s="46"/>
      <c r="B2397" s="46"/>
      <c r="C2397" s="46"/>
      <c r="D2397" s="46"/>
      <c r="E2397" s="46"/>
      <c r="F2397" s="46"/>
      <c r="G2397" s="46"/>
      <c r="H2397" s="46"/>
      <c r="J2397" s="16"/>
      <c r="K2397" s="16"/>
      <c r="L2397" s="16"/>
      <c r="M2397" s="11" t="str">
        <f t="shared" si="114"/>
        <v>AWAITING INPUT</v>
      </c>
      <c r="O2397" s="15"/>
      <c r="P2397" s="13" t="str">
        <f t="shared" si="116"/>
        <v>←</v>
      </c>
      <c r="Q2397" s="7" t="str" cm="1">
        <f t="array" ref="Q2397">_xlfn.IFS(M2397="ACTIVE","",M2397="LEAVER","ENTER DOL",M2397="LEAVER @ 31/03","ENTER DOL",M2397="OPT OUT","ENTER OPT OUT DATE",M2397="CAREER BREAK","ENTER START DATE OF CAREER BREAK",M2397="DEATH IN SERVICE","ENTER DATE OF DEATH",M2397="SWITCH TO PARTNERSHIP","ENTER SWITCH DATE",M2397="SWITCH TO ALPHA","ENTER SWITCH DATE",M2397="NEW JOINER","ENTER EMPLOYMENT START DATE",M2397="OPT IN","ENTER OPT IN DATE",M2397="NEW JOINER / LEAVER","ENTER START DATE AND DOL",M2397="NEW JOINER / OPT OUT","ENTER START DATE AND DATE OF OPT OUT",M2397="NEW JOINER / PARTNERSHIP","ENTER START DATE AND DATE OF SWITCH TO PARTNERSHIP",M2397="LEAVER FROM CAREER BREAK","ENTER DOL",M2397="LEAVER FROM OPT OUT","ENTER DOL",M2397="LEAVER FROM PARTNERSHIP","ENTER DOL",M2397="RETURN FROM CAREER BREAK","ENTER RETURN BACK DATE",M2397="INVALID COMBINATION","REVIEW INPUT",M2397="AWAITING INPUT","AWAITING INPUT",M2397="CONTINUOUS OPT OUT","",M2397="CONTINUOUS CAREER BREAK","",M2397="CONTINUOUS PARTNERSHIP","")</f>
        <v>AWAITING INPUT</v>
      </c>
      <c r="S2397" s="11" t="str">
        <f t="shared" si="115"/>
        <v/>
      </c>
    </row>
    <row r="2398" spans="1:19" ht="20.25" x14ac:dyDescent="0.25">
      <c r="A2398" s="46"/>
      <c r="B2398" s="46"/>
      <c r="C2398" s="46"/>
      <c r="D2398" s="46"/>
      <c r="E2398" s="46"/>
      <c r="F2398" s="46"/>
      <c r="G2398" s="46"/>
      <c r="H2398" s="46"/>
      <c r="J2398" s="16"/>
      <c r="K2398" s="16"/>
      <c r="L2398" s="16"/>
      <c r="M2398" s="11" t="str">
        <f t="shared" si="114"/>
        <v>AWAITING INPUT</v>
      </c>
      <c r="O2398" s="15"/>
      <c r="P2398" s="13" t="str">
        <f t="shared" si="116"/>
        <v>←</v>
      </c>
      <c r="Q2398" s="7" t="str" cm="1">
        <f t="array" ref="Q2398">_xlfn.IFS(M2398="ACTIVE","",M2398="LEAVER","ENTER DOL",M2398="LEAVER @ 31/03","ENTER DOL",M2398="OPT OUT","ENTER OPT OUT DATE",M2398="CAREER BREAK","ENTER START DATE OF CAREER BREAK",M2398="DEATH IN SERVICE","ENTER DATE OF DEATH",M2398="SWITCH TO PARTNERSHIP","ENTER SWITCH DATE",M2398="SWITCH TO ALPHA","ENTER SWITCH DATE",M2398="NEW JOINER","ENTER EMPLOYMENT START DATE",M2398="OPT IN","ENTER OPT IN DATE",M2398="NEW JOINER / LEAVER","ENTER START DATE AND DOL",M2398="NEW JOINER / OPT OUT","ENTER START DATE AND DATE OF OPT OUT",M2398="NEW JOINER / PARTNERSHIP","ENTER START DATE AND DATE OF SWITCH TO PARTNERSHIP",M2398="LEAVER FROM CAREER BREAK","ENTER DOL",M2398="LEAVER FROM OPT OUT","ENTER DOL",M2398="LEAVER FROM PARTNERSHIP","ENTER DOL",M2398="RETURN FROM CAREER BREAK","ENTER RETURN BACK DATE",M2398="INVALID COMBINATION","REVIEW INPUT",M2398="AWAITING INPUT","AWAITING INPUT",M2398="CONTINUOUS OPT OUT","",M2398="CONTINUOUS CAREER BREAK","",M2398="CONTINUOUS PARTNERSHIP","")</f>
        <v>AWAITING INPUT</v>
      </c>
      <c r="S2398" s="11" t="str">
        <f t="shared" si="115"/>
        <v/>
      </c>
    </row>
    <row r="2399" spans="1:19" ht="20.25" x14ac:dyDescent="0.25">
      <c r="A2399" s="46"/>
      <c r="B2399" s="46"/>
      <c r="C2399" s="46"/>
      <c r="D2399" s="46"/>
      <c r="E2399" s="46"/>
      <c r="F2399" s="46"/>
      <c r="G2399" s="46"/>
      <c r="H2399" s="46"/>
      <c r="J2399" s="16"/>
      <c r="K2399" s="16"/>
      <c r="L2399" s="16"/>
      <c r="M2399" s="11" t="str">
        <f t="shared" si="114"/>
        <v>AWAITING INPUT</v>
      </c>
      <c r="O2399" s="15"/>
      <c r="P2399" s="13" t="str">
        <f t="shared" si="116"/>
        <v>←</v>
      </c>
      <c r="Q2399" s="7" t="str" cm="1">
        <f t="array" ref="Q2399">_xlfn.IFS(M2399="ACTIVE","",M2399="LEAVER","ENTER DOL",M2399="LEAVER @ 31/03","ENTER DOL",M2399="OPT OUT","ENTER OPT OUT DATE",M2399="CAREER BREAK","ENTER START DATE OF CAREER BREAK",M2399="DEATH IN SERVICE","ENTER DATE OF DEATH",M2399="SWITCH TO PARTNERSHIP","ENTER SWITCH DATE",M2399="SWITCH TO ALPHA","ENTER SWITCH DATE",M2399="NEW JOINER","ENTER EMPLOYMENT START DATE",M2399="OPT IN","ENTER OPT IN DATE",M2399="NEW JOINER / LEAVER","ENTER START DATE AND DOL",M2399="NEW JOINER / OPT OUT","ENTER START DATE AND DATE OF OPT OUT",M2399="NEW JOINER / PARTNERSHIP","ENTER START DATE AND DATE OF SWITCH TO PARTNERSHIP",M2399="LEAVER FROM CAREER BREAK","ENTER DOL",M2399="LEAVER FROM OPT OUT","ENTER DOL",M2399="LEAVER FROM PARTNERSHIP","ENTER DOL",M2399="RETURN FROM CAREER BREAK","ENTER RETURN BACK DATE",M2399="INVALID COMBINATION","REVIEW INPUT",M2399="AWAITING INPUT","AWAITING INPUT",M2399="CONTINUOUS OPT OUT","",M2399="CONTINUOUS CAREER BREAK","",M2399="CONTINUOUS PARTNERSHIP","")</f>
        <v>AWAITING INPUT</v>
      </c>
      <c r="S2399" s="11" t="str">
        <f t="shared" si="115"/>
        <v/>
      </c>
    </row>
    <row r="2400" spans="1:19" ht="20.25" x14ac:dyDescent="0.25">
      <c r="A2400" s="46"/>
      <c r="B2400" s="46"/>
      <c r="C2400" s="46"/>
      <c r="D2400" s="46"/>
      <c r="E2400" s="46"/>
      <c r="F2400" s="46"/>
      <c r="G2400" s="46"/>
      <c r="H2400" s="46"/>
      <c r="J2400" s="16"/>
      <c r="K2400" s="16"/>
      <c r="L2400" s="16"/>
      <c r="M2400" s="11" t="str">
        <f t="shared" si="114"/>
        <v>AWAITING INPUT</v>
      </c>
      <c r="O2400" s="15"/>
      <c r="P2400" s="13" t="str">
        <f t="shared" si="116"/>
        <v>←</v>
      </c>
      <c r="Q2400" s="7" t="str" cm="1">
        <f t="array" ref="Q2400">_xlfn.IFS(M2400="ACTIVE","",M2400="LEAVER","ENTER DOL",M2400="LEAVER @ 31/03","ENTER DOL",M2400="OPT OUT","ENTER OPT OUT DATE",M2400="CAREER BREAK","ENTER START DATE OF CAREER BREAK",M2400="DEATH IN SERVICE","ENTER DATE OF DEATH",M2400="SWITCH TO PARTNERSHIP","ENTER SWITCH DATE",M2400="SWITCH TO ALPHA","ENTER SWITCH DATE",M2400="NEW JOINER","ENTER EMPLOYMENT START DATE",M2400="OPT IN","ENTER OPT IN DATE",M2400="NEW JOINER / LEAVER","ENTER START DATE AND DOL",M2400="NEW JOINER / OPT OUT","ENTER START DATE AND DATE OF OPT OUT",M2400="NEW JOINER / PARTNERSHIP","ENTER START DATE AND DATE OF SWITCH TO PARTNERSHIP",M2400="LEAVER FROM CAREER BREAK","ENTER DOL",M2400="LEAVER FROM OPT OUT","ENTER DOL",M2400="LEAVER FROM PARTNERSHIP","ENTER DOL",M2400="RETURN FROM CAREER BREAK","ENTER RETURN BACK DATE",M2400="INVALID COMBINATION","REVIEW INPUT",M2400="AWAITING INPUT","AWAITING INPUT",M2400="CONTINUOUS OPT OUT","",M2400="CONTINUOUS CAREER BREAK","",M2400="CONTINUOUS PARTNERSHIP","")</f>
        <v>AWAITING INPUT</v>
      </c>
      <c r="S2400" s="11" t="str">
        <f t="shared" si="115"/>
        <v/>
      </c>
    </row>
    <row r="2401" spans="1:19" ht="20.25" x14ac:dyDescent="0.25">
      <c r="A2401" s="46"/>
      <c r="B2401" s="46"/>
      <c r="C2401" s="46"/>
      <c r="D2401" s="46"/>
      <c r="E2401" s="46"/>
      <c r="F2401" s="46"/>
      <c r="G2401" s="46"/>
      <c r="H2401" s="46"/>
      <c r="J2401" s="16"/>
      <c r="K2401" s="16"/>
      <c r="L2401" s="16"/>
      <c r="M2401" s="11" t="str">
        <f t="shared" si="114"/>
        <v>AWAITING INPUT</v>
      </c>
      <c r="O2401" s="15"/>
      <c r="P2401" s="13" t="str">
        <f t="shared" si="116"/>
        <v>←</v>
      </c>
      <c r="Q2401" s="7" t="str" cm="1">
        <f t="array" ref="Q2401">_xlfn.IFS(M2401="ACTIVE","",M2401="LEAVER","ENTER DOL",M2401="LEAVER @ 31/03","ENTER DOL",M2401="OPT OUT","ENTER OPT OUT DATE",M2401="CAREER BREAK","ENTER START DATE OF CAREER BREAK",M2401="DEATH IN SERVICE","ENTER DATE OF DEATH",M2401="SWITCH TO PARTNERSHIP","ENTER SWITCH DATE",M2401="SWITCH TO ALPHA","ENTER SWITCH DATE",M2401="NEW JOINER","ENTER EMPLOYMENT START DATE",M2401="OPT IN","ENTER OPT IN DATE",M2401="NEW JOINER / LEAVER","ENTER START DATE AND DOL",M2401="NEW JOINER / OPT OUT","ENTER START DATE AND DATE OF OPT OUT",M2401="NEW JOINER / PARTNERSHIP","ENTER START DATE AND DATE OF SWITCH TO PARTNERSHIP",M2401="LEAVER FROM CAREER BREAK","ENTER DOL",M2401="LEAVER FROM OPT OUT","ENTER DOL",M2401="LEAVER FROM PARTNERSHIP","ENTER DOL",M2401="RETURN FROM CAREER BREAK","ENTER RETURN BACK DATE",M2401="INVALID COMBINATION","REVIEW INPUT",M2401="AWAITING INPUT","AWAITING INPUT",M2401="CONTINUOUS OPT OUT","",M2401="CONTINUOUS CAREER BREAK","",M2401="CONTINUOUS PARTNERSHIP","")</f>
        <v>AWAITING INPUT</v>
      </c>
      <c r="S2401" s="11" t="str">
        <f t="shared" si="115"/>
        <v/>
      </c>
    </row>
    <row r="2402" spans="1:19" ht="20.25" x14ac:dyDescent="0.25">
      <c r="A2402" s="46"/>
      <c r="B2402" s="46"/>
      <c r="C2402" s="46"/>
      <c r="D2402" s="46"/>
      <c r="E2402" s="46"/>
      <c r="F2402" s="46"/>
      <c r="G2402" s="46"/>
      <c r="H2402" s="46"/>
      <c r="J2402" s="16"/>
      <c r="K2402" s="16"/>
      <c r="L2402" s="16"/>
      <c r="M2402" s="11" t="str">
        <f t="shared" si="114"/>
        <v>AWAITING INPUT</v>
      </c>
      <c r="O2402" s="15"/>
      <c r="P2402" s="13" t="str">
        <f t="shared" si="116"/>
        <v>←</v>
      </c>
      <c r="Q2402" s="7" t="str" cm="1">
        <f t="array" ref="Q2402">_xlfn.IFS(M2402="ACTIVE","",M2402="LEAVER","ENTER DOL",M2402="LEAVER @ 31/03","ENTER DOL",M2402="OPT OUT","ENTER OPT OUT DATE",M2402="CAREER BREAK","ENTER START DATE OF CAREER BREAK",M2402="DEATH IN SERVICE","ENTER DATE OF DEATH",M2402="SWITCH TO PARTNERSHIP","ENTER SWITCH DATE",M2402="SWITCH TO ALPHA","ENTER SWITCH DATE",M2402="NEW JOINER","ENTER EMPLOYMENT START DATE",M2402="OPT IN","ENTER OPT IN DATE",M2402="NEW JOINER / LEAVER","ENTER START DATE AND DOL",M2402="NEW JOINER / OPT OUT","ENTER START DATE AND DATE OF OPT OUT",M2402="NEW JOINER / PARTNERSHIP","ENTER START DATE AND DATE OF SWITCH TO PARTNERSHIP",M2402="LEAVER FROM CAREER BREAK","ENTER DOL",M2402="LEAVER FROM OPT OUT","ENTER DOL",M2402="LEAVER FROM PARTNERSHIP","ENTER DOL",M2402="RETURN FROM CAREER BREAK","ENTER RETURN BACK DATE",M2402="INVALID COMBINATION","REVIEW INPUT",M2402="AWAITING INPUT","AWAITING INPUT",M2402="CONTINUOUS OPT OUT","",M2402="CONTINUOUS CAREER BREAK","",M2402="CONTINUOUS PARTNERSHIP","")</f>
        <v>AWAITING INPUT</v>
      </c>
      <c r="S2402" s="11" t="str">
        <f t="shared" si="115"/>
        <v/>
      </c>
    </row>
    <row r="2403" spans="1:19" ht="20.25" x14ac:dyDescent="0.25">
      <c r="A2403" s="46"/>
      <c r="B2403" s="46"/>
      <c r="C2403" s="46"/>
      <c r="D2403" s="46"/>
      <c r="E2403" s="46"/>
      <c r="F2403" s="46"/>
      <c r="G2403" s="46"/>
      <c r="H2403" s="46"/>
      <c r="J2403" s="16"/>
      <c r="K2403" s="16"/>
      <c r="L2403" s="16"/>
      <c r="M2403" s="11" t="str">
        <f t="shared" si="114"/>
        <v>AWAITING INPUT</v>
      </c>
      <c r="O2403" s="15"/>
      <c r="P2403" s="13" t="str">
        <f t="shared" si="116"/>
        <v>←</v>
      </c>
      <c r="Q2403" s="7" t="str" cm="1">
        <f t="array" ref="Q2403">_xlfn.IFS(M2403="ACTIVE","",M2403="LEAVER","ENTER DOL",M2403="LEAVER @ 31/03","ENTER DOL",M2403="OPT OUT","ENTER OPT OUT DATE",M2403="CAREER BREAK","ENTER START DATE OF CAREER BREAK",M2403="DEATH IN SERVICE","ENTER DATE OF DEATH",M2403="SWITCH TO PARTNERSHIP","ENTER SWITCH DATE",M2403="SWITCH TO ALPHA","ENTER SWITCH DATE",M2403="NEW JOINER","ENTER EMPLOYMENT START DATE",M2403="OPT IN","ENTER OPT IN DATE",M2403="NEW JOINER / LEAVER","ENTER START DATE AND DOL",M2403="NEW JOINER / OPT OUT","ENTER START DATE AND DATE OF OPT OUT",M2403="NEW JOINER / PARTNERSHIP","ENTER START DATE AND DATE OF SWITCH TO PARTNERSHIP",M2403="LEAVER FROM CAREER BREAK","ENTER DOL",M2403="LEAVER FROM OPT OUT","ENTER DOL",M2403="LEAVER FROM PARTNERSHIP","ENTER DOL",M2403="RETURN FROM CAREER BREAK","ENTER RETURN BACK DATE",M2403="INVALID COMBINATION","REVIEW INPUT",M2403="AWAITING INPUT","AWAITING INPUT",M2403="CONTINUOUS OPT OUT","",M2403="CONTINUOUS CAREER BREAK","",M2403="CONTINUOUS PARTNERSHIP","")</f>
        <v>AWAITING INPUT</v>
      </c>
      <c r="S2403" s="11" t="str">
        <f t="shared" si="115"/>
        <v/>
      </c>
    </row>
    <row r="2404" spans="1:19" ht="20.25" x14ac:dyDescent="0.25">
      <c r="A2404" s="46"/>
      <c r="B2404" s="46"/>
      <c r="C2404" s="46"/>
      <c r="D2404" s="46"/>
      <c r="E2404" s="46"/>
      <c r="F2404" s="46"/>
      <c r="G2404" s="46"/>
      <c r="H2404" s="46"/>
      <c r="J2404" s="16"/>
      <c r="K2404" s="16"/>
      <c r="L2404" s="16"/>
      <c r="M2404" s="11" t="str">
        <f t="shared" si="114"/>
        <v>AWAITING INPUT</v>
      </c>
      <c r="O2404" s="15"/>
      <c r="P2404" s="13" t="str">
        <f t="shared" si="116"/>
        <v>←</v>
      </c>
      <c r="Q2404" s="7" t="str" cm="1">
        <f t="array" ref="Q2404">_xlfn.IFS(M2404="ACTIVE","",M2404="LEAVER","ENTER DOL",M2404="LEAVER @ 31/03","ENTER DOL",M2404="OPT OUT","ENTER OPT OUT DATE",M2404="CAREER BREAK","ENTER START DATE OF CAREER BREAK",M2404="DEATH IN SERVICE","ENTER DATE OF DEATH",M2404="SWITCH TO PARTNERSHIP","ENTER SWITCH DATE",M2404="SWITCH TO ALPHA","ENTER SWITCH DATE",M2404="NEW JOINER","ENTER EMPLOYMENT START DATE",M2404="OPT IN","ENTER OPT IN DATE",M2404="NEW JOINER / LEAVER","ENTER START DATE AND DOL",M2404="NEW JOINER / OPT OUT","ENTER START DATE AND DATE OF OPT OUT",M2404="NEW JOINER / PARTNERSHIP","ENTER START DATE AND DATE OF SWITCH TO PARTNERSHIP",M2404="LEAVER FROM CAREER BREAK","ENTER DOL",M2404="LEAVER FROM OPT OUT","ENTER DOL",M2404="LEAVER FROM PARTNERSHIP","ENTER DOL",M2404="RETURN FROM CAREER BREAK","ENTER RETURN BACK DATE",M2404="INVALID COMBINATION","REVIEW INPUT",M2404="AWAITING INPUT","AWAITING INPUT",M2404="CONTINUOUS OPT OUT","",M2404="CONTINUOUS CAREER BREAK","",M2404="CONTINUOUS PARTNERSHIP","")</f>
        <v>AWAITING INPUT</v>
      </c>
      <c r="S2404" s="11" t="str">
        <f t="shared" si="115"/>
        <v/>
      </c>
    </row>
    <row r="2405" spans="1:19" ht="20.25" x14ac:dyDescent="0.25">
      <c r="A2405" s="46"/>
      <c r="B2405" s="46"/>
      <c r="C2405" s="46"/>
      <c r="D2405" s="46"/>
      <c r="E2405" s="46"/>
      <c r="F2405" s="46"/>
      <c r="G2405" s="46"/>
      <c r="H2405" s="46"/>
      <c r="J2405" s="16"/>
      <c r="K2405" s="16"/>
      <c r="L2405" s="16"/>
      <c r="M2405" s="11" t="str">
        <f t="shared" si="114"/>
        <v>AWAITING INPUT</v>
      </c>
      <c r="O2405" s="15"/>
      <c r="P2405" s="13" t="str">
        <f t="shared" si="116"/>
        <v>←</v>
      </c>
      <c r="Q2405" s="7" t="str" cm="1">
        <f t="array" ref="Q2405">_xlfn.IFS(M2405="ACTIVE","",M2405="LEAVER","ENTER DOL",M2405="LEAVER @ 31/03","ENTER DOL",M2405="OPT OUT","ENTER OPT OUT DATE",M2405="CAREER BREAK","ENTER START DATE OF CAREER BREAK",M2405="DEATH IN SERVICE","ENTER DATE OF DEATH",M2405="SWITCH TO PARTNERSHIP","ENTER SWITCH DATE",M2405="SWITCH TO ALPHA","ENTER SWITCH DATE",M2405="NEW JOINER","ENTER EMPLOYMENT START DATE",M2405="OPT IN","ENTER OPT IN DATE",M2405="NEW JOINER / LEAVER","ENTER START DATE AND DOL",M2405="NEW JOINER / OPT OUT","ENTER START DATE AND DATE OF OPT OUT",M2405="NEW JOINER / PARTNERSHIP","ENTER START DATE AND DATE OF SWITCH TO PARTNERSHIP",M2405="LEAVER FROM CAREER BREAK","ENTER DOL",M2405="LEAVER FROM OPT OUT","ENTER DOL",M2405="LEAVER FROM PARTNERSHIP","ENTER DOL",M2405="RETURN FROM CAREER BREAK","ENTER RETURN BACK DATE",M2405="INVALID COMBINATION","REVIEW INPUT",M2405="AWAITING INPUT","AWAITING INPUT",M2405="CONTINUOUS OPT OUT","",M2405="CONTINUOUS CAREER BREAK","",M2405="CONTINUOUS PARTNERSHIP","")</f>
        <v>AWAITING INPUT</v>
      </c>
      <c r="S2405" s="11" t="str">
        <f t="shared" si="115"/>
        <v/>
      </c>
    </row>
    <row r="2406" spans="1:19" ht="20.25" x14ac:dyDescent="0.25">
      <c r="A2406" s="46"/>
      <c r="B2406" s="46"/>
      <c r="C2406" s="46"/>
      <c r="D2406" s="46"/>
      <c r="E2406" s="46"/>
      <c r="F2406" s="46"/>
      <c r="G2406" s="46"/>
      <c r="H2406" s="46"/>
      <c r="J2406" s="16"/>
      <c r="K2406" s="16"/>
      <c r="L2406" s="16"/>
      <c r="M2406" s="11" t="str">
        <f t="shared" si="114"/>
        <v>AWAITING INPUT</v>
      </c>
      <c r="O2406" s="15"/>
      <c r="P2406" s="13" t="str">
        <f t="shared" si="116"/>
        <v>←</v>
      </c>
      <c r="Q2406" s="7" t="str" cm="1">
        <f t="array" ref="Q2406">_xlfn.IFS(M2406="ACTIVE","",M2406="LEAVER","ENTER DOL",M2406="LEAVER @ 31/03","ENTER DOL",M2406="OPT OUT","ENTER OPT OUT DATE",M2406="CAREER BREAK","ENTER START DATE OF CAREER BREAK",M2406="DEATH IN SERVICE","ENTER DATE OF DEATH",M2406="SWITCH TO PARTNERSHIP","ENTER SWITCH DATE",M2406="SWITCH TO ALPHA","ENTER SWITCH DATE",M2406="NEW JOINER","ENTER EMPLOYMENT START DATE",M2406="OPT IN","ENTER OPT IN DATE",M2406="NEW JOINER / LEAVER","ENTER START DATE AND DOL",M2406="NEW JOINER / OPT OUT","ENTER START DATE AND DATE OF OPT OUT",M2406="NEW JOINER / PARTNERSHIP","ENTER START DATE AND DATE OF SWITCH TO PARTNERSHIP",M2406="LEAVER FROM CAREER BREAK","ENTER DOL",M2406="LEAVER FROM OPT OUT","ENTER DOL",M2406="LEAVER FROM PARTNERSHIP","ENTER DOL",M2406="RETURN FROM CAREER BREAK","ENTER RETURN BACK DATE",M2406="INVALID COMBINATION","REVIEW INPUT",M2406="AWAITING INPUT","AWAITING INPUT",M2406="CONTINUOUS OPT OUT","",M2406="CONTINUOUS CAREER BREAK","",M2406="CONTINUOUS PARTNERSHIP","")</f>
        <v>AWAITING INPUT</v>
      </c>
      <c r="S2406" s="11" t="str">
        <f t="shared" si="115"/>
        <v/>
      </c>
    </row>
    <row r="2407" spans="1:19" ht="20.25" x14ac:dyDescent="0.25">
      <c r="A2407" s="46"/>
      <c r="B2407" s="46"/>
      <c r="C2407" s="46"/>
      <c r="D2407" s="46"/>
      <c r="E2407" s="46"/>
      <c r="F2407" s="46"/>
      <c r="G2407" s="46"/>
      <c r="H2407" s="46"/>
      <c r="J2407" s="16"/>
      <c r="K2407" s="16"/>
      <c r="L2407" s="16"/>
      <c r="M2407" s="11" t="str">
        <f t="shared" si="114"/>
        <v>AWAITING INPUT</v>
      </c>
      <c r="O2407" s="15"/>
      <c r="P2407" s="13" t="str">
        <f t="shared" si="116"/>
        <v>←</v>
      </c>
      <c r="Q2407" s="7" t="str" cm="1">
        <f t="array" ref="Q2407">_xlfn.IFS(M2407="ACTIVE","",M2407="LEAVER","ENTER DOL",M2407="LEAVER @ 31/03","ENTER DOL",M2407="OPT OUT","ENTER OPT OUT DATE",M2407="CAREER BREAK","ENTER START DATE OF CAREER BREAK",M2407="DEATH IN SERVICE","ENTER DATE OF DEATH",M2407="SWITCH TO PARTNERSHIP","ENTER SWITCH DATE",M2407="SWITCH TO ALPHA","ENTER SWITCH DATE",M2407="NEW JOINER","ENTER EMPLOYMENT START DATE",M2407="OPT IN","ENTER OPT IN DATE",M2407="NEW JOINER / LEAVER","ENTER START DATE AND DOL",M2407="NEW JOINER / OPT OUT","ENTER START DATE AND DATE OF OPT OUT",M2407="NEW JOINER / PARTNERSHIP","ENTER START DATE AND DATE OF SWITCH TO PARTNERSHIP",M2407="LEAVER FROM CAREER BREAK","ENTER DOL",M2407="LEAVER FROM OPT OUT","ENTER DOL",M2407="LEAVER FROM PARTNERSHIP","ENTER DOL",M2407="RETURN FROM CAREER BREAK","ENTER RETURN BACK DATE",M2407="INVALID COMBINATION","REVIEW INPUT",M2407="AWAITING INPUT","AWAITING INPUT",M2407="CONTINUOUS OPT OUT","",M2407="CONTINUOUS CAREER BREAK","",M2407="CONTINUOUS PARTNERSHIP","")</f>
        <v>AWAITING INPUT</v>
      </c>
      <c r="S2407" s="11" t="str">
        <f t="shared" si="115"/>
        <v/>
      </c>
    </row>
    <row r="2408" spans="1:19" ht="20.25" x14ac:dyDescent="0.25">
      <c r="A2408" s="46"/>
      <c r="B2408" s="46"/>
      <c r="C2408" s="46"/>
      <c r="D2408" s="46"/>
      <c r="E2408" s="46"/>
      <c r="F2408" s="46"/>
      <c r="G2408" s="46"/>
      <c r="H2408" s="46"/>
      <c r="J2408" s="16"/>
      <c r="K2408" s="16"/>
      <c r="L2408" s="16"/>
      <c r="M2408" s="11" t="str">
        <f t="shared" si="114"/>
        <v>AWAITING INPUT</v>
      </c>
      <c r="O2408" s="15"/>
      <c r="P2408" s="13" t="str">
        <f t="shared" si="116"/>
        <v>←</v>
      </c>
      <c r="Q2408" s="7" t="str" cm="1">
        <f t="array" ref="Q2408">_xlfn.IFS(M2408="ACTIVE","",M2408="LEAVER","ENTER DOL",M2408="LEAVER @ 31/03","ENTER DOL",M2408="OPT OUT","ENTER OPT OUT DATE",M2408="CAREER BREAK","ENTER START DATE OF CAREER BREAK",M2408="DEATH IN SERVICE","ENTER DATE OF DEATH",M2408="SWITCH TO PARTNERSHIP","ENTER SWITCH DATE",M2408="SWITCH TO ALPHA","ENTER SWITCH DATE",M2408="NEW JOINER","ENTER EMPLOYMENT START DATE",M2408="OPT IN","ENTER OPT IN DATE",M2408="NEW JOINER / LEAVER","ENTER START DATE AND DOL",M2408="NEW JOINER / OPT OUT","ENTER START DATE AND DATE OF OPT OUT",M2408="NEW JOINER / PARTNERSHIP","ENTER START DATE AND DATE OF SWITCH TO PARTNERSHIP",M2408="LEAVER FROM CAREER BREAK","ENTER DOL",M2408="LEAVER FROM OPT OUT","ENTER DOL",M2408="LEAVER FROM PARTNERSHIP","ENTER DOL",M2408="RETURN FROM CAREER BREAK","ENTER RETURN BACK DATE",M2408="INVALID COMBINATION","REVIEW INPUT",M2408="AWAITING INPUT","AWAITING INPUT",M2408="CONTINUOUS OPT OUT","",M2408="CONTINUOUS CAREER BREAK","",M2408="CONTINUOUS PARTNERSHIP","")</f>
        <v>AWAITING INPUT</v>
      </c>
      <c r="S2408" s="11" t="str">
        <f t="shared" si="115"/>
        <v/>
      </c>
    </row>
    <row r="2409" spans="1:19" ht="20.25" x14ac:dyDescent="0.25">
      <c r="A2409" s="46"/>
      <c r="B2409" s="46"/>
      <c r="C2409" s="46"/>
      <c r="D2409" s="46"/>
      <c r="E2409" s="46"/>
      <c r="F2409" s="46"/>
      <c r="G2409" s="46"/>
      <c r="H2409" s="46"/>
      <c r="J2409" s="16"/>
      <c r="K2409" s="16"/>
      <c r="L2409" s="16"/>
      <c r="M2409" s="11" t="str">
        <f t="shared" si="114"/>
        <v>AWAITING INPUT</v>
      </c>
      <c r="O2409" s="15"/>
      <c r="P2409" s="13" t="str">
        <f t="shared" si="116"/>
        <v>←</v>
      </c>
      <c r="Q2409" s="7" t="str" cm="1">
        <f t="array" ref="Q2409">_xlfn.IFS(M2409="ACTIVE","",M2409="LEAVER","ENTER DOL",M2409="LEAVER @ 31/03","ENTER DOL",M2409="OPT OUT","ENTER OPT OUT DATE",M2409="CAREER BREAK","ENTER START DATE OF CAREER BREAK",M2409="DEATH IN SERVICE","ENTER DATE OF DEATH",M2409="SWITCH TO PARTNERSHIP","ENTER SWITCH DATE",M2409="SWITCH TO ALPHA","ENTER SWITCH DATE",M2409="NEW JOINER","ENTER EMPLOYMENT START DATE",M2409="OPT IN","ENTER OPT IN DATE",M2409="NEW JOINER / LEAVER","ENTER START DATE AND DOL",M2409="NEW JOINER / OPT OUT","ENTER START DATE AND DATE OF OPT OUT",M2409="NEW JOINER / PARTNERSHIP","ENTER START DATE AND DATE OF SWITCH TO PARTNERSHIP",M2409="LEAVER FROM CAREER BREAK","ENTER DOL",M2409="LEAVER FROM OPT OUT","ENTER DOL",M2409="LEAVER FROM PARTNERSHIP","ENTER DOL",M2409="RETURN FROM CAREER BREAK","ENTER RETURN BACK DATE",M2409="INVALID COMBINATION","REVIEW INPUT",M2409="AWAITING INPUT","AWAITING INPUT",M2409="CONTINUOUS OPT OUT","",M2409="CONTINUOUS CAREER BREAK","",M2409="CONTINUOUS PARTNERSHIP","")</f>
        <v>AWAITING INPUT</v>
      </c>
      <c r="S2409" s="11" t="str">
        <f t="shared" si="115"/>
        <v/>
      </c>
    </row>
    <row r="2410" spans="1:19" ht="20.25" x14ac:dyDescent="0.25">
      <c r="A2410" s="46"/>
      <c r="B2410" s="46"/>
      <c r="C2410" s="46"/>
      <c r="D2410" s="46"/>
      <c r="E2410" s="46"/>
      <c r="F2410" s="46"/>
      <c r="G2410" s="46"/>
      <c r="H2410" s="46"/>
      <c r="J2410" s="16"/>
      <c r="K2410" s="16"/>
      <c r="L2410" s="16"/>
      <c r="M2410" s="11" t="str">
        <f t="shared" si="114"/>
        <v>AWAITING INPUT</v>
      </c>
      <c r="O2410" s="15"/>
      <c r="P2410" s="13" t="str">
        <f t="shared" si="116"/>
        <v>←</v>
      </c>
      <c r="Q2410" s="7" t="str" cm="1">
        <f t="array" ref="Q2410">_xlfn.IFS(M2410="ACTIVE","",M2410="LEAVER","ENTER DOL",M2410="LEAVER @ 31/03","ENTER DOL",M2410="OPT OUT","ENTER OPT OUT DATE",M2410="CAREER BREAK","ENTER START DATE OF CAREER BREAK",M2410="DEATH IN SERVICE","ENTER DATE OF DEATH",M2410="SWITCH TO PARTNERSHIP","ENTER SWITCH DATE",M2410="SWITCH TO ALPHA","ENTER SWITCH DATE",M2410="NEW JOINER","ENTER EMPLOYMENT START DATE",M2410="OPT IN","ENTER OPT IN DATE",M2410="NEW JOINER / LEAVER","ENTER START DATE AND DOL",M2410="NEW JOINER / OPT OUT","ENTER START DATE AND DATE OF OPT OUT",M2410="NEW JOINER / PARTNERSHIP","ENTER START DATE AND DATE OF SWITCH TO PARTNERSHIP",M2410="LEAVER FROM CAREER BREAK","ENTER DOL",M2410="LEAVER FROM OPT OUT","ENTER DOL",M2410="LEAVER FROM PARTNERSHIP","ENTER DOL",M2410="RETURN FROM CAREER BREAK","ENTER RETURN BACK DATE",M2410="INVALID COMBINATION","REVIEW INPUT",M2410="AWAITING INPUT","AWAITING INPUT",M2410="CONTINUOUS OPT OUT","",M2410="CONTINUOUS CAREER BREAK","",M2410="CONTINUOUS PARTNERSHIP","")</f>
        <v>AWAITING INPUT</v>
      </c>
      <c r="S2410" s="11" t="str">
        <f t="shared" si="115"/>
        <v/>
      </c>
    </row>
    <row r="2411" spans="1:19" ht="20.25" x14ac:dyDescent="0.25">
      <c r="A2411" s="46"/>
      <c r="B2411" s="46"/>
      <c r="C2411" s="46"/>
      <c r="D2411" s="46"/>
      <c r="E2411" s="46"/>
      <c r="F2411" s="46"/>
      <c r="G2411" s="46"/>
      <c r="H2411" s="46"/>
      <c r="J2411" s="16"/>
      <c r="K2411" s="16"/>
      <c r="L2411" s="16"/>
      <c r="M2411" s="11" t="str">
        <f t="shared" si="114"/>
        <v>AWAITING INPUT</v>
      </c>
      <c r="O2411" s="15"/>
      <c r="P2411" s="13" t="str">
        <f t="shared" si="116"/>
        <v>←</v>
      </c>
      <c r="Q2411" s="7" t="str" cm="1">
        <f t="array" ref="Q2411">_xlfn.IFS(M2411="ACTIVE","",M2411="LEAVER","ENTER DOL",M2411="LEAVER @ 31/03","ENTER DOL",M2411="OPT OUT","ENTER OPT OUT DATE",M2411="CAREER BREAK","ENTER START DATE OF CAREER BREAK",M2411="DEATH IN SERVICE","ENTER DATE OF DEATH",M2411="SWITCH TO PARTNERSHIP","ENTER SWITCH DATE",M2411="SWITCH TO ALPHA","ENTER SWITCH DATE",M2411="NEW JOINER","ENTER EMPLOYMENT START DATE",M2411="OPT IN","ENTER OPT IN DATE",M2411="NEW JOINER / LEAVER","ENTER START DATE AND DOL",M2411="NEW JOINER / OPT OUT","ENTER START DATE AND DATE OF OPT OUT",M2411="NEW JOINER / PARTNERSHIP","ENTER START DATE AND DATE OF SWITCH TO PARTNERSHIP",M2411="LEAVER FROM CAREER BREAK","ENTER DOL",M2411="LEAVER FROM OPT OUT","ENTER DOL",M2411="LEAVER FROM PARTNERSHIP","ENTER DOL",M2411="RETURN FROM CAREER BREAK","ENTER RETURN BACK DATE",M2411="INVALID COMBINATION","REVIEW INPUT",M2411="AWAITING INPUT","AWAITING INPUT",M2411="CONTINUOUS OPT OUT","",M2411="CONTINUOUS CAREER BREAK","",M2411="CONTINUOUS PARTNERSHIP","")</f>
        <v>AWAITING INPUT</v>
      </c>
      <c r="S2411" s="11" t="str">
        <f t="shared" si="115"/>
        <v/>
      </c>
    </row>
    <row r="2412" spans="1:19" ht="20.25" x14ac:dyDescent="0.25">
      <c r="A2412" s="46"/>
      <c r="B2412" s="46"/>
      <c r="C2412" s="46"/>
      <c r="D2412" s="46"/>
      <c r="E2412" s="46"/>
      <c r="F2412" s="46"/>
      <c r="G2412" s="46"/>
      <c r="H2412" s="46"/>
      <c r="J2412" s="16"/>
      <c r="K2412" s="16"/>
      <c r="L2412" s="16"/>
      <c r="M2412" s="11" t="str">
        <f t="shared" si="114"/>
        <v>AWAITING INPUT</v>
      </c>
      <c r="O2412" s="15"/>
      <c r="P2412" s="13" t="str">
        <f t="shared" si="116"/>
        <v>←</v>
      </c>
      <c r="Q2412" s="7" t="str" cm="1">
        <f t="array" ref="Q2412">_xlfn.IFS(M2412="ACTIVE","",M2412="LEAVER","ENTER DOL",M2412="LEAVER @ 31/03","ENTER DOL",M2412="OPT OUT","ENTER OPT OUT DATE",M2412="CAREER BREAK","ENTER START DATE OF CAREER BREAK",M2412="DEATH IN SERVICE","ENTER DATE OF DEATH",M2412="SWITCH TO PARTNERSHIP","ENTER SWITCH DATE",M2412="SWITCH TO ALPHA","ENTER SWITCH DATE",M2412="NEW JOINER","ENTER EMPLOYMENT START DATE",M2412="OPT IN","ENTER OPT IN DATE",M2412="NEW JOINER / LEAVER","ENTER START DATE AND DOL",M2412="NEW JOINER / OPT OUT","ENTER START DATE AND DATE OF OPT OUT",M2412="NEW JOINER / PARTNERSHIP","ENTER START DATE AND DATE OF SWITCH TO PARTNERSHIP",M2412="LEAVER FROM CAREER BREAK","ENTER DOL",M2412="LEAVER FROM OPT OUT","ENTER DOL",M2412="LEAVER FROM PARTNERSHIP","ENTER DOL",M2412="RETURN FROM CAREER BREAK","ENTER RETURN BACK DATE",M2412="INVALID COMBINATION","REVIEW INPUT",M2412="AWAITING INPUT","AWAITING INPUT",M2412="CONTINUOUS OPT OUT","",M2412="CONTINUOUS CAREER BREAK","",M2412="CONTINUOUS PARTNERSHIP","")</f>
        <v>AWAITING INPUT</v>
      </c>
      <c r="S2412" s="11" t="str">
        <f t="shared" si="115"/>
        <v/>
      </c>
    </row>
    <row r="2413" spans="1:19" ht="20.25" x14ac:dyDescent="0.25">
      <c r="A2413" s="46"/>
      <c r="B2413" s="46"/>
      <c r="C2413" s="46"/>
      <c r="D2413" s="46"/>
      <c r="E2413" s="46"/>
      <c r="F2413" s="46"/>
      <c r="G2413" s="46"/>
      <c r="H2413" s="46"/>
      <c r="J2413" s="16"/>
      <c r="K2413" s="16"/>
      <c r="L2413" s="16"/>
      <c r="M2413" s="11" t="str">
        <f t="shared" si="114"/>
        <v>AWAITING INPUT</v>
      </c>
      <c r="O2413" s="15"/>
      <c r="P2413" s="13" t="str">
        <f t="shared" si="116"/>
        <v>←</v>
      </c>
      <c r="Q2413" s="7" t="str" cm="1">
        <f t="array" ref="Q2413">_xlfn.IFS(M2413="ACTIVE","",M2413="LEAVER","ENTER DOL",M2413="LEAVER @ 31/03","ENTER DOL",M2413="OPT OUT","ENTER OPT OUT DATE",M2413="CAREER BREAK","ENTER START DATE OF CAREER BREAK",M2413="DEATH IN SERVICE","ENTER DATE OF DEATH",M2413="SWITCH TO PARTNERSHIP","ENTER SWITCH DATE",M2413="SWITCH TO ALPHA","ENTER SWITCH DATE",M2413="NEW JOINER","ENTER EMPLOYMENT START DATE",M2413="OPT IN","ENTER OPT IN DATE",M2413="NEW JOINER / LEAVER","ENTER START DATE AND DOL",M2413="NEW JOINER / OPT OUT","ENTER START DATE AND DATE OF OPT OUT",M2413="NEW JOINER / PARTNERSHIP","ENTER START DATE AND DATE OF SWITCH TO PARTNERSHIP",M2413="LEAVER FROM CAREER BREAK","ENTER DOL",M2413="LEAVER FROM OPT OUT","ENTER DOL",M2413="LEAVER FROM PARTNERSHIP","ENTER DOL",M2413="RETURN FROM CAREER BREAK","ENTER RETURN BACK DATE",M2413="INVALID COMBINATION","REVIEW INPUT",M2413="AWAITING INPUT","AWAITING INPUT",M2413="CONTINUOUS OPT OUT","",M2413="CONTINUOUS CAREER BREAK","",M2413="CONTINUOUS PARTNERSHIP","")</f>
        <v>AWAITING INPUT</v>
      </c>
      <c r="S2413" s="11" t="str">
        <f t="shared" si="115"/>
        <v/>
      </c>
    </row>
    <row r="2414" spans="1:19" ht="20.25" x14ac:dyDescent="0.25">
      <c r="A2414" s="46"/>
      <c r="B2414" s="46"/>
      <c r="C2414" s="46"/>
      <c r="D2414" s="46"/>
      <c r="E2414" s="46"/>
      <c r="F2414" s="46"/>
      <c r="G2414" s="46"/>
      <c r="H2414" s="46"/>
      <c r="J2414" s="16"/>
      <c r="K2414" s="16"/>
      <c r="L2414" s="16"/>
      <c r="M2414" s="11" t="str">
        <f t="shared" si="114"/>
        <v>AWAITING INPUT</v>
      </c>
      <c r="O2414" s="15"/>
      <c r="P2414" s="13" t="str">
        <f t="shared" si="116"/>
        <v>←</v>
      </c>
      <c r="Q2414" s="7" t="str" cm="1">
        <f t="array" ref="Q2414">_xlfn.IFS(M2414="ACTIVE","",M2414="LEAVER","ENTER DOL",M2414="LEAVER @ 31/03","ENTER DOL",M2414="OPT OUT","ENTER OPT OUT DATE",M2414="CAREER BREAK","ENTER START DATE OF CAREER BREAK",M2414="DEATH IN SERVICE","ENTER DATE OF DEATH",M2414="SWITCH TO PARTNERSHIP","ENTER SWITCH DATE",M2414="SWITCH TO ALPHA","ENTER SWITCH DATE",M2414="NEW JOINER","ENTER EMPLOYMENT START DATE",M2414="OPT IN","ENTER OPT IN DATE",M2414="NEW JOINER / LEAVER","ENTER START DATE AND DOL",M2414="NEW JOINER / OPT OUT","ENTER START DATE AND DATE OF OPT OUT",M2414="NEW JOINER / PARTNERSHIP","ENTER START DATE AND DATE OF SWITCH TO PARTNERSHIP",M2414="LEAVER FROM CAREER BREAK","ENTER DOL",M2414="LEAVER FROM OPT OUT","ENTER DOL",M2414="LEAVER FROM PARTNERSHIP","ENTER DOL",M2414="RETURN FROM CAREER BREAK","ENTER RETURN BACK DATE",M2414="INVALID COMBINATION","REVIEW INPUT",M2414="AWAITING INPUT","AWAITING INPUT",M2414="CONTINUOUS OPT OUT","",M2414="CONTINUOUS CAREER BREAK","",M2414="CONTINUOUS PARTNERSHIP","")</f>
        <v>AWAITING INPUT</v>
      </c>
      <c r="S2414" s="11" t="str">
        <f t="shared" si="115"/>
        <v/>
      </c>
    </row>
    <row r="2415" spans="1:19" ht="20.25" x14ac:dyDescent="0.25">
      <c r="A2415" s="46"/>
      <c r="B2415" s="46"/>
      <c r="C2415" s="46"/>
      <c r="D2415" s="46"/>
      <c r="E2415" s="46"/>
      <c r="F2415" s="46"/>
      <c r="G2415" s="46"/>
      <c r="H2415" s="46"/>
      <c r="J2415" s="16"/>
      <c r="K2415" s="16"/>
      <c r="L2415" s="16"/>
      <c r="M2415" s="11" t="str">
        <f t="shared" ref="M2415:M2478" si="117">IF(AND($J2415="ACTIVE",$K2415="ACTIVE",$L2415="A"),"ACTIVE",(IF(AND($J2415="ACTIVE",$K2415="INACTIVE",$L2415="B"),"LEAVER",(IF(AND($J2415="ACTIVE",$K2415="ACTIVE",$L2415="BE"),"LEAVER @ 31/03",(IF(AND($J2415="ACTIVE",$K2415="INACTIVE",$L2415="C"),"OPT OUT",(IF(AND($J2415="ACTIVE",$K2415="INACTIVE",$L2415="D"),"CAREER BREAK",(IF(AND($J2415="ACTIVE",$K2415="INACTIVE",$L2415="E"),"SWITCH TO PARTNERSHIP",(IF(AND($J2415="ACTIVE",$K2415="INACTIVE",$L2415="X"),"DEATH IN SERVICE",(IF(AND($J2415="INACTIVE",$K2415="ACTIVE",$L2415="F"),"SWITCH TO ALPHA",(IF(AND($J2415="INACTIVE",$K2415="ACTIVE",$L2415="G"),"NEW JOINER",(IF(AND($J2415="INACTIVE",$K2415="ACTIVE",$L2415="H"),"OPT IN",(IF(AND($J2415="INACTIVE",$K2415="ACTIVE",$L2415="I"),"RETURN FROM CAREER BREAK",(IF(AND($J2415="INACTIVE",$K2415="INACTIVE",$L2415="GB"),"NEW JOINER / LEAVER",(IF(AND($J2415="INACTIVE",$K2415="INACTIVE",$L2415="GO"),"NEW JOINER / OPT OUT",(IF(AND($J2415="INACTIVE",$K2415="INACTIVE",$L2415="GP"),"NEW JOINER / PARTNERSHIP",(IF(AND($J2415="INACTIVE",$K2415="INACTIVE",$L2415="BC"),"LEAVER FROM CAREER BREAK",(IF(AND($J2415="INACTIVE",$K2415="INACTIVE",$L2415="BO"),"LEAVER FROM OPT OUT",(IF(AND($J2415="INACTIVE",$K2415="INACTIVE",$L2415="BP"),"LEAVER FROM PARTNERSHIP",(IF(AND($J2415="INACTIVE",$K2415="INACTIVE",$L2415="J"),"CONTINUOUS OPT OUT",(IF(AND($J2415="INACTIVE",$K2415="INACTIVE",$L2415="K"),"CONTINUOUS CAREER BREAK",(IF(AND($J2415="INACTIVE",$K2415="INACTIVE",$L2415="L"),"CONTINUOUS PARTNERSHIP",(IF(AND($J2415="",$K2415="",$L2415=""),"AWAITING INPUT","INVALID COMBINATION")))))))))))))))))))))))))))))))))))))))))</f>
        <v>AWAITING INPUT</v>
      </c>
      <c r="O2415" s="15"/>
      <c r="P2415" s="13" t="str">
        <f t="shared" si="116"/>
        <v>←</v>
      </c>
      <c r="Q2415" s="7" t="str" cm="1">
        <f t="array" ref="Q2415">_xlfn.IFS(M2415="ACTIVE","",M2415="LEAVER","ENTER DOL",M2415="LEAVER @ 31/03","ENTER DOL",M2415="OPT OUT","ENTER OPT OUT DATE",M2415="CAREER BREAK","ENTER START DATE OF CAREER BREAK",M2415="DEATH IN SERVICE","ENTER DATE OF DEATH",M2415="SWITCH TO PARTNERSHIP","ENTER SWITCH DATE",M2415="SWITCH TO ALPHA","ENTER SWITCH DATE",M2415="NEW JOINER","ENTER EMPLOYMENT START DATE",M2415="OPT IN","ENTER OPT IN DATE",M2415="NEW JOINER / LEAVER","ENTER START DATE AND DOL",M2415="NEW JOINER / OPT OUT","ENTER START DATE AND DATE OF OPT OUT",M2415="NEW JOINER / PARTNERSHIP","ENTER START DATE AND DATE OF SWITCH TO PARTNERSHIP",M2415="LEAVER FROM CAREER BREAK","ENTER DOL",M2415="LEAVER FROM OPT OUT","ENTER DOL",M2415="LEAVER FROM PARTNERSHIP","ENTER DOL",M2415="RETURN FROM CAREER BREAK","ENTER RETURN BACK DATE",M2415="INVALID COMBINATION","REVIEW INPUT",M2415="AWAITING INPUT","AWAITING INPUT",M2415="CONTINUOUS OPT OUT","",M2415="CONTINUOUS CAREER BREAK","",M2415="CONTINUOUS PARTNERSHIP","")</f>
        <v>AWAITING INPUT</v>
      </c>
      <c r="S2415" s="11" t="str">
        <f t="shared" si="115"/>
        <v/>
      </c>
    </row>
    <row r="2416" spans="1:19" ht="20.25" x14ac:dyDescent="0.25">
      <c r="A2416" s="46"/>
      <c r="B2416" s="46"/>
      <c r="C2416" s="46"/>
      <c r="D2416" s="46"/>
      <c r="E2416" s="46"/>
      <c r="F2416" s="46"/>
      <c r="G2416" s="46"/>
      <c r="H2416" s="46"/>
      <c r="J2416" s="16"/>
      <c r="K2416" s="16"/>
      <c r="L2416" s="16"/>
      <c r="M2416" s="11" t="str">
        <f t="shared" si="117"/>
        <v>AWAITING INPUT</v>
      </c>
      <c r="O2416" s="15"/>
      <c r="P2416" s="13" t="str">
        <f t="shared" si="116"/>
        <v>←</v>
      </c>
      <c r="Q2416" s="7" t="str" cm="1">
        <f t="array" ref="Q2416">_xlfn.IFS(M2416="ACTIVE","",M2416="LEAVER","ENTER DOL",M2416="LEAVER @ 31/03","ENTER DOL",M2416="OPT OUT","ENTER OPT OUT DATE",M2416="CAREER BREAK","ENTER START DATE OF CAREER BREAK",M2416="DEATH IN SERVICE","ENTER DATE OF DEATH",M2416="SWITCH TO PARTNERSHIP","ENTER SWITCH DATE",M2416="SWITCH TO ALPHA","ENTER SWITCH DATE",M2416="NEW JOINER","ENTER EMPLOYMENT START DATE",M2416="OPT IN","ENTER OPT IN DATE",M2416="NEW JOINER / LEAVER","ENTER START DATE AND DOL",M2416="NEW JOINER / OPT OUT","ENTER START DATE AND DATE OF OPT OUT",M2416="NEW JOINER / PARTNERSHIP","ENTER START DATE AND DATE OF SWITCH TO PARTNERSHIP",M2416="LEAVER FROM CAREER BREAK","ENTER DOL",M2416="LEAVER FROM OPT OUT","ENTER DOL",M2416="LEAVER FROM PARTNERSHIP","ENTER DOL",M2416="RETURN FROM CAREER BREAK","ENTER RETURN BACK DATE",M2416="INVALID COMBINATION","REVIEW INPUT",M2416="AWAITING INPUT","AWAITING INPUT",M2416="CONTINUOUS OPT OUT","",M2416="CONTINUOUS CAREER BREAK","",M2416="CONTINUOUS PARTNERSHIP","")</f>
        <v>AWAITING INPUT</v>
      </c>
      <c r="S2416" s="11" t="str">
        <f t="shared" si="115"/>
        <v/>
      </c>
    </row>
    <row r="2417" spans="1:19" ht="20.25" x14ac:dyDescent="0.25">
      <c r="A2417" s="46"/>
      <c r="B2417" s="46"/>
      <c r="C2417" s="46"/>
      <c r="D2417" s="46"/>
      <c r="E2417" s="46"/>
      <c r="F2417" s="46"/>
      <c r="G2417" s="46"/>
      <c r="H2417" s="46"/>
      <c r="J2417" s="16"/>
      <c r="K2417" s="16"/>
      <c r="L2417" s="16"/>
      <c r="M2417" s="11" t="str">
        <f t="shared" si="117"/>
        <v>AWAITING INPUT</v>
      </c>
      <c r="O2417" s="15"/>
      <c r="P2417" s="13" t="str">
        <f t="shared" si="116"/>
        <v>←</v>
      </c>
      <c r="Q2417" s="7" t="str" cm="1">
        <f t="array" ref="Q2417">_xlfn.IFS(M2417="ACTIVE","",M2417="LEAVER","ENTER DOL",M2417="LEAVER @ 31/03","ENTER DOL",M2417="OPT OUT","ENTER OPT OUT DATE",M2417="CAREER BREAK","ENTER START DATE OF CAREER BREAK",M2417="DEATH IN SERVICE","ENTER DATE OF DEATH",M2417="SWITCH TO PARTNERSHIP","ENTER SWITCH DATE",M2417="SWITCH TO ALPHA","ENTER SWITCH DATE",M2417="NEW JOINER","ENTER EMPLOYMENT START DATE",M2417="OPT IN","ENTER OPT IN DATE",M2417="NEW JOINER / LEAVER","ENTER START DATE AND DOL",M2417="NEW JOINER / OPT OUT","ENTER START DATE AND DATE OF OPT OUT",M2417="NEW JOINER / PARTNERSHIP","ENTER START DATE AND DATE OF SWITCH TO PARTNERSHIP",M2417="LEAVER FROM CAREER BREAK","ENTER DOL",M2417="LEAVER FROM OPT OUT","ENTER DOL",M2417="LEAVER FROM PARTNERSHIP","ENTER DOL",M2417="RETURN FROM CAREER BREAK","ENTER RETURN BACK DATE",M2417="INVALID COMBINATION","REVIEW INPUT",M2417="AWAITING INPUT","AWAITING INPUT",M2417="CONTINUOUS OPT OUT","",M2417="CONTINUOUS CAREER BREAK","",M2417="CONTINUOUS PARTNERSHIP","")</f>
        <v>AWAITING INPUT</v>
      </c>
      <c r="S2417" s="11" t="str">
        <f t="shared" si="115"/>
        <v/>
      </c>
    </row>
    <row r="2418" spans="1:19" ht="20.25" x14ac:dyDescent="0.25">
      <c r="A2418" s="46"/>
      <c r="B2418" s="46"/>
      <c r="C2418" s="46"/>
      <c r="D2418" s="46"/>
      <c r="E2418" s="46"/>
      <c r="F2418" s="46"/>
      <c r="G2418" s="46"/>
      <c r="H2418" s="46"/>
      <c r="J2418" s="16"/>
      <c r="K2418" s="16"/>
      <c r="L2418" s="16"/>
      <c r="M2418" s="11" t="str">
        <f t="shared" si="117"/>
        <v>AWAITING INPUT</v>
      </c>
      <c r="O2418" s="15"/>
      <c r="P2418" s="13" t="str">
        <f t="shared" si="116"/>
        <v>←</v>
      </c>
      <c r="Q2418" s="7" t="str" cm="1">
        <f t="array" ref="Q2418">_xlfn.IFS(M2418="ACTIVE","",M2418="LEAVER","ENTER DOL",M2418="LEAVER @ 31/03","ENTER DOL",M2418="OPT OUT","ENTER OPT OUT DATE",M2418="CAREER BREAK","ENTER START DATE OF CAREER BREAK",M2418="DEATH IN SERVICE","ENTER DATE OF DEATH",M2418="SWITCH TO PARTNERSHIP","ENTER SWITCH DATE",M2418="SWITCH TO ALPHA","ENTER SWITCH DATE",M2418="NEW JOINER","ENTER EMPLOYMENT START DATE",M2418="OPT IN","ENTER OPT IN DATE",M2418="NEW JOINER / LEAVER","ENTER START DATE AND DOL",M2418="NEW JOINER / OPT OUT","ENTER START DATE AND DATE OF OPT OUT",M2418="NEW JOINER / PARTNERSHIP","ENTER START DATE AND DATE OF SWITCH TO PARTNERSHIP",M2418="LEAVER FROM CAREER BREAK","ENTER DOL",M2418="LEAVER FROM OPT OUT","ENTER DOL",M2418="LEAVER FROM PARTNERSHIP","ENTER DOL",M2418="RETURN FROM CAREER BREAK","ENTER RETURN BACK DATE",M2418="INVALID COMBINATION","REVIEW INPUT",M2418="AWAITING INPUT","AWAITING INPUT",M2418="CONTINUOUS OPT OUT","",M2418="CONTINUOUS CAREER BREAK","",M2418="CONTINUOUS PARTNERSHIP","")</f>
        <v>AWAITING INPUT</v>
      </c>
      <c r="S2418" s="11" t="str">
        <f t="shared" si="115"/>
        <v/>
      </c>
    </row>
    <row r="2419" spans="1:19" ht="20.25" x14ac:dyDescent="0.25">
      <c r="A2419" s="46"/>
      <c r="B2419" s="46"/>
      <c r="C2419" s="46"/>
      <c r="D2419" s="46"/>
      <c r="E2419" s="46"/>
      <c r="F2419" s="46"/>
      <c r="G2419" s="46"/>
      <c r="H2419" s="46"/>
      <c r="J2419" s="16"/>
      <c r="K2419" s="16"/>
      <c r="L2419" s="16"/>
      <c r="M2419" s="11" t="str">
        <f t="shared" si="117"/>
        <v>AWAITING INPUT</v>
      </c>
      <c r="O2419" s="15"/>
      <c r="P2419" s="13" t="str">
        <f t="shared" si="116"/>
        <v>←</v>
      </c>
      <c r="Q2419" s="7" t="str" cm="1">
        <f t="array" ref="Q2419">_xlfn.IFS(M2419="ACTIVE","",M2419="LEAVER","ENTER DOL",M2419="LEAVER @ 31/03","ENTER DOL",M2419="OPT OUT","ENTER OPT OUT DATE",M2419="CAREER BREAK","ENTER START DATE OF CAREER BREAK",M2419="DEATH IN SERVICE","ENTER DATE OF DEATH",M2419="SWITCH TO PARTNERSHIP","ENTER SWITCH DATE",M2419="SWITCH TO ALPHA","ENTER SWITCH DATE",M2419="NEW JOINER","ENTER EMPLOYMENT START DATE",M2419="OPT IN","ENTER OPT IN DATE",M2419="NEW JOINER / LEAVER","ENTER START DATE AND DOL",M2419="NEW JOINER / OPT OUT","ENTER START DATE AND DATE OF OPT OUT",M2419="NEW JOINER / PARTNERSHIP","ENTER START DATE AND DATE OF SWITCH TO PARTNERSHIP",M2419="LEAVER FROM CAREER BREAK","ENTER DOL",M2419="LEAVER FROM OPT OUT","ENTER DOL",M2419="LEAVER FROM PARTNERSHIP","ENTER DOL",M2419="RETURN FROM CAREER BREAK","ENTER RETURN BACK DATE",M2419="INVALID COMBINATION","REVIEW INPUT",M2419="AWAITING INPUT","AWAITING INPUT",M2419="CONTINUOUS OPT OUT","",M2419="CONTINUOUS CAREER BREAK","",M2419="CONTINUOUS PARTNERSHIP","")</f>
        <v>AWAITING INPUT</v>
      </c>
      <c r="S2419" s="11" t="str">
        <f t="shared" si="115"/>
        <v/>
      </c>
    </row>
    <row r="2420" spans="1:19" ht="20.25" x14ac:dyDescent="0.25">
      <c r="A2420" s="46"/>
      <c r="B2420" s="46"/>
      <c r="C2420" s="46"/>
      <c r="D2420" s="46"/>
      <c r="E2420" s="46"/>
      <c r="F2420" s="46"/>
      <c r="G2420" s="46"/>
      <c r="H2420" s="46"/>
      <c r="J2420" s="16"/>
      <c r="K2420" s="16"/>
      <c r="L2420" s="16"/>
      <c r="M2420" s="11" t="str">
        <f t="shared" si="117"/>
        <v>AWAITING INPUT</v>
      </c>
      <c r="O2420" s="15"/>
      <c r="P2420" s="13" t="str">
        <f t="shared" si="116"/>
        <v>←</v>
      </c>
      <c r="Q2420" s="7" t="str" cm="1">
        <f t="array" ref="Q2420">_xlfn.IFS(M2420="ACTIVE","",M2420="LEAVER","ENTER DOL",M2420="LEAVER @ 31/03","ENTER DOL",M2420="OPT OUT","ENTER OPT OUT DATE",M2420="CAREER BREAK","ENTER START DATE OF CAREER BREAK",M2420="DEATH IN SERVICE","ENTER DATE OF DEATH",M2420="SWITCH TO PARTNERSHIP","ENTER SWITCH DATE",M2420="SWITCH TO ALPHA","ENTER SWITCH DATE",M2420="NEW JOINER","ENTER EMPLOYMENT START DATE",M2420="OPT IN","ENTER OPT IN DATE",M2420="NEW JOINER / LEAVER","ENTER START DATE AND DOL",M2420="NEW JOINER / OPT OUT","ENTER START DATE AND DATE OF OPT OUT",M2420="NEW JOINER / PARTNERSHIP","ENTER START DATE AND DATE OF SWITCH TO PARTNERSHIP",M2420="LEAVER FROM CAREER BREAK","ENTER DOL",M2420="LEAVER FROM OPT OUT","ENTER DOL",M2420="LEAVER FROM PARTNERSHIP","ENTER DOL",M2420="RETURN FROM CAREER BREAK","ENTER RETURN BACK DATE",M2420="INVALID COMBINATION","REVIEW INPUT",M2420="AWAITING INPUT","AWAITING INPUT",M2420="CONTINUOUS OPT OUT","",M2420="CONTINUOUS CAREER BREAK","",M2420="CONTINUOUS PARTNERSHIP","")</f>
        <v>AWAITING INPUT</v>
      </c>
      <c r="S2420" s="11" t="str">
        <f t="shared" si="115"/>
        <v/>
      </c>
    </row>
    <row r="2421" spans="1:19" ht="20.25" x14ac:dyDescent="0.25">
      <c r="A2421" s="46"/>
      <c r="B2421" s="46"/>
      <c r="C2421" s="46"/>
      <c r="D2421" s="46"/>
      <c r="E2421" s="46"/>
      <c r="F2421" s="46"/>
      <c r="G2421" s="46"/>
      <c r="H2421" s="46"/>
      <c r="J2421" s="16"/>
      <c r="K2421" s="16"/>
      <c r="L2421" s="16"/>
      <c r="M2421" s="11" t="str">
        <f t="shared" si="117"/>
        <v>AWAITING INPUT</v>
      </c>
      <c r="O2421" s="15"/>
      <c r="P2421" s="13" t="str">
        <f t="shared" si="116"/>
        <v>←</v>
      </c>
      <c r="Q2421" s="7" t="str" cm="1">
        <f t="array" ref="Q2421">_xlfn.IFS(M2421="ACTIVE","",M2421="LEAVER","ENTER DOL",M2421="LEAVER @ 31/03","ENTER DOL",M2421="OPT OUT","ENTER OPT OUT DATE",M2421="CAREER BREAK","ENTER START DATE OF CAREER BREAK",M2421="DEATH IN SERVICE","ENTER DATE OF DEATH",M2421="SWITCH TO PARTNERSHIP","ENTER SWITCH DATE",M2421="SWITCH TO ALPHA","ENTER SWITCH DATE",M2421="NEW JOINER","ENTER EMPLOYMENT START DATE",M2421="OPT IN","ENTER OPT IN DATE",M2421="NEW JOINER / LEAVER","ENTER START DATE AND DOL",M2421="NEW JOINER / OPT OUT","ENTER START DATE AND DATE OF OPT OUT",M2421="NEW JOINER / PARTNERSHIP","ENTER START DATE AND DATE OF SWITCH TO PARTNERSHIP",M2421="LEAVER FROM CAREER BREAK","ENTER DOL",M2421="LEAVER FROM OPT OUT","ENTER DOL",M2421="LEAVER FROM PARTNERSHIP","ENTER DOL",M2421="RETURN FROM CAREER BREAK","ENTER RETURN BACK DATE",M2421="INVALID COMBINATION","REVIEW INPUT",M2421="AWAITING INPUT","AWAITING INPUT",M2421="CONTINUOUS OPT OUT","",M2421="CONTINUOUS CAREER BREAK","",M2421="CONTINUOUS PARTNERSHIP","")</f>
        <v>AWAITING INPUT</v>
      </c>
      <c r="S2421" s="11" t="str">
        <f t="shared" si="115"/>
        <v/>
      </c>
    </row>
    <row r="2422" spans="1:19" ht="20.25" x14ac:dyDescent="0.25">
      <c r="A2422" s="46"/>
      <c r="B2422" s="46"/>
      <c r="C2422" s="46"/>
      <c r="D2422" s="46"/>
      <c r="E2422" s="46"/>
      <c r="F2422" s="46"/>
      <c r="G2422" s="46"/>
      <c r="H2422" s="46"/>
      <c r="J2422" s="16"/>
      <c r="K2422" s="16"/>
      <c r="L2422" s="16"/>
      <c r="M2422" s="11" t="str">
        <f t="shared" si="117"/>
        <v>AWAITING INPUT</v>
      </c>
      <c r="O2422" s="15"/>
      <c r="P2422" s="13" t="str">
        <f t="shared" si="116"/>
        <v>←</v>
      </c>
      <c r="Q2422" s="7" t="str" cm="1">
        <f t="array" ref="Q2422">_xlfn.IFS(M2422="ACTIVE","",M2422="LEAVER","ENTER DOL",M2422="LEAVER @ 31/03","ENTER DOL",M2422="OPT OUT","ENTER OPT OUT DATE",M2422="CAREER BREAK","ENTER START DATE OF CAREER BREAK",M2422="DEATH IN SERVICE","ENTER DATE OF DEATH",M2422="SWITCH TO PARTNERSHIP","ENTER SWITCH DATE",M2422="SWITCH TO ALPHA","ENTER SWITCH DATE",M2422="NEW JOINER","ENTER EMPLOYMENT START DATE",M2422="OPT IN","ENTER OPT IN DATE",M2422="NEW JOINER / LEAVER","ENTER START DATE AND DOL",M2422="NEW JOINER / OPT OUT","ENTER START DATE AND DATE OF OPT OUT",M2422="NEW JOINER / PARTNERSHIP","ENTER START DATE AND DATE OF SWITCH TO PARTNERSHIP",M2422="LEAVER FROM CAREER BREAK","ENTER DOL",M2422="LEAVER FROM OPT OUT","ENTER DOL",M2422="LEAVER FROM PARTNERSHIP","ENTER DOL",M2422="RETURN FROM CAREER BREAK","ENTER RETURN BACK DATE",M2422="INVALID COMBINATION","REVIEW INPUT",M2422="AWAITING INPUT","AWAITING INPUT",M2422="CONTINUOUS OPT OUT","",M2422="CONTINUOUS CAREER BREAK","",M2422="CONTINUOUS PARTNERSHIP","")</f>
        <v>AWAITING INPUT</v>
      </c>
      <c r="S2422" s="11" t="str">
        <f t="shared" si="115"/>
        <v/>
      </c>
    </row>
    <row r="2423" spans="1:19" ht="20.25" x14ac:dyDescent="0.25">
      <c r="A2423" s="46"/>
      <c r="B2423" s="46"/>
      <c r="C2423" s="46"/>
      <c r="D2423" s="46"/>
      <c r="E2423" s="46"/>
      <c r="F2423" s="46"/>
      <c r="G2423" s="46"/>
      <c r="H2423" s="46"/>
      <c r="J2423" s="16"/>
      <c r="K2423" s="16"/>
      <c r="L2423" s="16"/>
      <c r="M2423" s="11" t="str">
        <f t="shared" si="117"/>
        <v>AWAITING INPUT</v>
      </c>
      <c r="O2423" s="15"/>
      <c r="P2423" s="13" t="str">
        <f t="shared" si="116"/>
        <v>←</v>
      </c>
      <c r="Q2423" s="7" t="str" cm="1">
        <f t="array" ref="Q2423">_xlfn.IFS(M2423="ACTIVE","",M2423="LEAVER","ENTER DOL",M2423="LEAVER @ 31/03","ENTER DOL",M2423="OPT OUT","ENTER OPT OUT DATE",M2423="CAREER BREAK","ENTER START DATE OF CAREER BREAK",M2423="DEATH IN SERVICE","ENTER DATE OF DEATH",M2423="SWITCH TO PARTNERSHIP","ENTER SWITCH DATE",M2423="SWITCH TO ALPHA","ENTER SWITCH DATE",M2423="NEW JOINER","ENTER EMPLOYMENT START DATE",M2423="OPT IN","ENTER OPT IN DATE",M2423="NEW JOINER / LEAVER","ENTER START DATE AND DOL",M2423="NEW JOINER / OPT OUT","ENTER START DATE AND DATE OF OPT OUT",M2423="NEW JOINER / PARTNERSHIP","ENTER START DATE AND DATE OF SWITCH TO PARTNERSHIP",M2423="LEAVER FROM CAREER BREAK","ENTER DOL",M2423="LEAVER FROM OPT OUT","ENTER DOL",M2423="LEAVER FROM PARTNERSHIP","ENTER DOL",M2423="RETURN FROM CAREER BREAK","ENTER RETURN BACK DATE",M2423="INVALID COMBINATION","REVIEW INPUT",M2423="AWAITING INPUT","AWAITING INPUT",M2423="CONTINUOUS OPT OUT","",M2423="CONTINUOUS CAREER BREAK","",M2423="CONTINUOUS PARTNERSHIP","")</f>
        <v>AWAITING INPUT</v>
      </c>
      <c r="S2423" s="11" t="str">
        <f t="shared" si="115"/>
        <v/>
      </c>
    </row>
    <row r="2424" spans="1:19" ht="20.25" x14ac:dyDescent="0.25">
      <c r="A2424" s="46"/>
      <c r="B2424" s="46"/>
      <c r="C2424" s="46"/>
      <c r="D2424" s="46"/>
      <c r="E2424" s="46"/>
      <c r="F2424" s="46"/>
      <c r="G2424" s="46"/>
      <c r="H2424" s="46"/>
      <c r="J2424" s="16"/>
      <c r="K2424" s="16"/>
      <c r="L2424" s="16"/>
      <c r="M2424" s="11" t="str">
        <f t="shared" si="117"/>
        <v>AWAITING INPUT</v>
      </c>
      <c r="O2424" s="15"/>
      <c r="P2424" s="13" t="str">
        <f t="shared" si="116"/>
        <v>←</v>
      </c>
      <c r="Q2424" s="7" t="str" cm="1">
        <f t="array" ref="Q2424">_xlfn.IFS(M2424="ACTIVE","",M2424="LEAVER","ENTER DOL",M2424="LEAVER @ 31/03","ENTER DOL",M2424="OPT OUT","ENTER OPT OUT DATE",M2424="CAREER BREAK","ENTER START DATE OF CAREER BREAK",M2424="DEATH IN SERVICE","ENTER DATE OF DEATH",M2424="SWITCH TO PARTNERSHIP","ENTER SWITCH DATE",M2424="SWITCH TO ALPHA","ENTER SWITCH DATE",M2424="NEW JOINER","ENTER EMPLOYMENT START DATE",M2424="OPT IN","ENTER OPT IN DATE",M2424="NEW JOINER / LEAVER","ENTER START DATE AND DOL",M2424="NEW JOINER / OPT OUT","ENTER START DATE AND DATE OF OPT OUT",M2424="NEW JOINER / PARTNERSHIP","ENTER START DATE AND DATE OF SWITCH TO PARTNERSHIP",M2424="LEAVER FROM CAREER BREAK","ENTER DOL",M2424="LEAVER FROM OPT OUT","ENTER DOL",M2424="LEAVER FROM PARTNERSHIP","ENTER DOL",M2424="RETURN FROM CAREER BREAK","ENTER RETURN BACK DATE",M2424="INVALID COMBINATION","REVIEW INPUT",M2424="AWAITING INPUT","AWAITING INPUT",M2424="CONTINUOUS OPT OUT","",M2424="CONTINUOUS CAREER BREAK","",M2424="CONTINUOUS PARTNERSHIP","")</f>
        <v>AWAITING INPUT</v>
      </c>
      <c r="S2424" s="11" t="str">
        <f t="shared" si="115"/>
        <v/>
      </c>
    </row>
    <row r="2425" spans="1:19" ht="20.25" x14ac:dyDescent="0.25">
      <c r="A2425" s="46"/>
      <c r="B2425" s="46"/>
      <c r="C2425" s="46"/>
      <c r="D2425" s="46"/>
      <c r="E2425" s="46"/>
      <c r="F2425" s="46"/>
      <c r="G2425" s="46"/>
      <c r="H2425" s="46"/>
      <c r="J2425" s="16"/>
      <c r="K2425" s="16"/>
      <c r="L2425" s="16"/>
      <c r="M2425" s="11" t="str">
        <f t="shared" si="117"/>
        <v>AWAITING INPUT</v>
      </c>
      <c r="O2425" s="15"/>
      <c r="P2425" s="13" t="str">
        <f t="shared" si="116"/>
        <v>←</v>
      </c>
      <c r="Q2425" s="7" t="str" cm="1">
        <f t="array" ref="Q2425">_xlfn.IFS(M2425="ACTIVE","",M2425="LEAVER","ENTER DOL",M2425="LEAVER @ 31/03","ENTER DOL",M2425="OPT OUT","ENTER OPT OUT DATE",M2425="CAREER BREAK","ENTER START DATE OF CAREER BREAK",M2425="DEATH IN SERVICE","ENTER DATE OF DEATH",M2425="SWITCH TO PARTNERSHIP","ENTER SWITCH DATE",M2425="SWITCH TO ALPHA","ENTER SWITCH DATE",M2425="NEW JOINER","ENTER EMPLOYMENT START DATE",M2425="OPT IN","ENTER OPT IN DATE",M2425="NEW JOINER / LEAVER","ENTER START DATE AND DOL",M2425="NEW JOINER / OPT OUT","ENTER START DATE AND DATE OF OPT OUT",M2425="NEW JOINER / PARTNERSHIP","ENTER START DATE AND DATE OF SWITCH TO PARTNERSHIP",M2425="LEAVER FROM CAREER BREAK","ENTER DOL",M2425="LEAVER FROM OPT OUT","ENTER DOL",M2425="LEAVER FROM PARTNERSHIP","ENTER DOL",M2425="RETURN FROM CAREER BREAK","ENTER RETURN BACK DATE",M2425="INVALID COMBINATION","REVIEW INPUT",M2425="AWAITING INPUT","AWAITING INPUT",M2425="CONTINUOUS OPT OUT","",M2425="CONTINUOUS CAREER BREAK","",M2425="CONTINUOUS PARTNERSHIP","")</f>
        <v>AWAITING INPUT</v>
      </c>
      <c r="S2425" s="11" t="str">
        <f t="shared" si="115"/>
        <v/>
      </c>
    </row>
    <row r="2426" spans="1:19" ht="20.25" x14ac:dyDescent="0.25">
      <c r="A2426" s="46"/>
      <c r="B2426" s="46"/>
      <c r="C2426" s="46"/>
      <c r="D2426" s="46"/>
      <c r="E2426" s="46"/>
      <c r="F2426" s="46"/>
      <c r="G2426" s="46"/>
      <c r="H2426" s="46"/>
      <c r="J2426" s="16"/>
      <c r="K2426" s="16"/>
      <c r="L2426" s="16"/>
      <c r="M2426" s="11" t="str">
        <f t="shared" si="117"/>
        <v>AWAITING INPUT</v>
      </c>
      <c r="O2426" s="15"/>
      <c r="P2426" s="13" t="str">
        <f t="shared" si="116"/>
        <v>←</v>
      </c>
      <c r="Q2426" s="7" t="str" cm="1">
        <f t="array" ref="Q2426">_xlfn.IFS(M2426="ACTIVE","",M2426="LEAVER","ENTER DOL",M2426="LEAVER @ 31/03","ENTER DOL",M2426="OPT OUT","ENTER OPT OUT DATE",M2426="CAREER BREAK","ENTER START DATE OF CAREER BREAK",M2426="DEATH IN SERVICE","ENTER DATE OF DEATH",M2426="SWITCH TO PARTNERSHIP","ENTER SWITCH DATE",M2426="SWITCH TO ALPHA","ENTER SWITCH DATE",M2426="NEW JOINER","ENTER EMPLOYMENT START DATE",M2426="OPT IN","ENTER OPT IN DATE",M2426="NEW JOINER / LEAVER","ENTER START DATE AND DOL",M2426="NEW JOINER / OPT OUT","ENTER START DATE AND DATE OF OPT OUT",M2426="NEW JOINER / PARTNERSHIP","ENTER START DATE AND DATE OF SWITCH TO PARTNERSHIP",M2426="LEAVER FROM CAREER BREAK","ENTER DOL",M2426="LEAVER FROM OPT OUT","ENTER DOL",M2426="LEAVER FROM PARTNERSHIP","ENTER DOL",M2426="RETURN FROM CAREER BREAK","ENTER RETURN BACK DATE",M2426="INVALID COMBINATION","REVIEW INPUT",M2426="AWAITING INPUT","AWAITING INPUT",M2426="CONTINUOUS OPT OUT","",M2426="CONTINUOUS CAREER BREAK","",M2426="CONTINUOUS PARTNERSHIP","")</f>
        <v>AWAITING INPUT</v>
      </c>
      <c r="S2426" s="11" t="str">
        <f t="shared" si="115"/>
        <v/>
      </c>
    </row>
    <row r="2427" spans="1:19" ht="20.25" x14ac:dyDescent="0.25">
      <c r="A2427" s="46"/>
      <c r="B2427" s="46"/>
      <c r="C2427" s="46"/>
      <c r="D2427" s="46"/>
      <c r="E2427" s="46"/>
      <c r="F2427" s="46"/>
      <c r="G2427" s="46"/>
      <c r="H2427" s="46"/>
      <c r="J2427" s="16"/>
      <c r="K2427" s="16"/>
      <c r="L2427" s="16"/>
      <c r="M2427" s="11" t="str">
        <f t="shared" si="117"/>
        <v>AWAITING INPUT</v>
      </c>
      <c r="O2427" s="15"/>
      <c r="P2427" s="13" t="str">
        <f t="shared" si="116"/>
        <v>←</v>
      </c>
      <c r="Q2427" s="7" t="str" cm="1">
        <f t="array" ref="Q2427">_xlfn.IFS(M2427="ACTIVE","",M2427="LEAVER","ENTER DOL",M2427="LEAVER @ 31/03","ENTER DOL",M2427="OPT OUT","ENTER OPT OUT DATE",M2427="CAREER BREAK","ENTER START DATE OF CAREER BREAK",M2427="DEATH IN SERVICE","ENTER DATE OF DEATH",M2427="SWITCH TO PARTNERSHIP","ENTER SWITCH DATE",M2427="SWITCH TO ALPHA","ENTER SWITCH DATE",M2427="NEW JOINER","ENTER EMPLOYMENT START DATE",M2427="OPT IN","ENTER OPT IN DATE",M2427="NEW JOINER / LEAVER","ENTER START DATE AND DOL",M2427="NEW JOINER / OPT OUT","ENTER START DATE AND DATE OF OPT OUT",M2427="NEW JOINER / PARTNERSHIP","ENTER START DATE AND DATE OF SWITCH TO PARTNERSHIP",M2427="LEAVER FROM CAREER BREAK","ENTER DOL",M2427="LEAVER FROM OPT OUT","ENTER DOL",M2427="LEAVER FROM PARTNERSHIP","ENTER DOL",M2427="RETURN FROM CAREER BREAK","ENTER RETURN BACK DATE",M2427="INVALID COMBINATION","REVIEW INPUT",M2427="AWAITING INPUT","AWAITING INPUT",M2427="CONTINUOUS OPT OUT","",M2427="CONTINUOUS CAREER BREAK","",M2427="CONTINUOUS PARTNERSHIP","")</f>
        <v>AWAITING INPUT</v>
      </c>
      <c r="S2427" s="11" t="str">
        <f t="shared" si="115"/>
        <v/>
      </c>
    </row>
    <row r="2428" spans="1:19" ht="20.25" x14ac:dyDescent="0.25">
      <c r="A2428" s="46"/>
      <c r="B2428" s="46"/>
      <c r="C2428" s="46"/>
      <c r="D2428" s="46"/>
      <c r="E2428" s="46"/>
      <c r="F2428" s="46"/>
      <c r="G2428" s="46"/>
      <c r="H2428" s="46"/>
      <c r="J2428" s="16"/>
      <c r="K2428" s="16"/>
      <c r="L2428" s="16"/>
      <c r="M2428" s="11" t="str">
        <f t="shared" si="117"/>
        <v>AWAITING INPUT</v>
      </c>
      <c r="O2428" s="15"/>
      <c r="P2428" s="13" t="str">
        <f t="shared" si="116"/>
        <v>←</v>
      </c>
      <c r="Q2428" s="7" t="str" cm="1">
        <f t="array" ref="Q2428">_xlfn.IFS(M2428="ACTIVE","",M2428="LEAVER","ENTER DOL",M2428="LEAVER @ 31/03","ENTER DOL",M2428="OPT OUT","ENTER OPT OUT DATE",M2428="CAREER BREAK","ENTER START DATE OF CAREER BREAK",M2428="DEATH IN SERVICE","ENTER DATE OF DEATH",M2428="SWITCH TO PARTNERSHIP","ENTER SWITCH DATE",M2428="SWITCH TO ALPHA","ENTER SWITCH DATE",M2428="NEW JOINER","ENTER EMPLOYMENT START DATE",M2428="OPT IN","ENTER OPT IN DATE",M2428="NEW JOINER / LEAVER","ENTER START DATE AND DOL",M2428="NEW JOINER / OPT OUT","ENTER START DATE AND DATE OF OPT OUT",M2428="NEW JOINER / PARTNERSHIP","ENTER START DATE AND DATE OF SWITCH TO PARTNERSHIP",M2428="LEAVER FROM CAREER BREAK","ENTER DOL",M2428="LEAVER FROM OPT OUT","ENTER DOL",M2428="LEAVER FROM PARTNERSHIP","ENTER DOL",M2428="RETURN FROM CAREER BREAK","ENTER RETURN BACK DATE",M2428="INVALID COMBINATION","REVIEW INPUT",M2428="AWAITING INPUT","AWAITING INPUT",M2428="CONTINUOUS OPT OUT","",M2428="CONTINUOUS CAREER BREAK","",M2428="CONTINUOUS PARTNERSHIP","")</f>
        <v>AWAITING INPUT</v>
      </c>
      <c r="S2428" s="11" t="str">
        <f t="shared" si="115"/>
        <v/>
      </c>
    </row>
    <row r="2429" spans="1:19" ht="20.25" x14ac:dyDescent="0.25">
      <c r="A2429" s="46"/>
      <c r="B2429" s="46"/>
      <c r="C2429" s="46"/>
      <c r="D2429" s="46"/>
      <c r="E2429" s="46"/>
      <c r="F2429" s="46"/>
      <c r="G2429" s="46"/>
      <c r="H2429" s="46"/>
      <c r="J2429" s="16"/>
      <c r="K2429" s="16"/>
      <c r="L2429" s="16"/>
      <c r="M2429" s="11" t="str">
        <f t="shared" si="117"/>
        <v>AWAITING INPUT</v>
      </c>
      <c r="O2429" s="15"/>
      <c r="P2429" s="13" t="str">
        <f t="shared" si="116"/>
        <v>←</v>
      </c>
      <c r="Q2429" s="7" t="str" cm="1">
        <f t="array" ref="Q2429">_xlfn.IFS(M2429="ACTIVE","",M2429="LEAVER","ENTER DOL",M2429="LEAVER @ 31/03","ENTER DOL",M2429="OPT OUT","ENTER OPT OUT DATE",M2429="CAREER BREAK","ENTER START DATE OF CAREER BREAK",M2429="DEATH IN SERVICE","ENTER DATE OF DEATH",M2429="SWITCH TO PARTNERSHIP","ENTER SWITCH DATE",M2429="SWITCH TO ALPHA","ENTER SWITCH DATE",M2429="NEW JOINER","ENTER EMPLOYMENT START DATE",M2429="OPT IN","ENTER OPT IN DATE",M2429="NEW JOINER / LEAVER","ENTER START DATE AND DOL",M2429="NEW JOINER / OPT OUT","ENTER START DATE AND DATE OF OPT OUT",M2429="NEW JOINER / PARTNERSHIP","ENTER START DATE AND DATE OF SWITCH TO PARTNERSHIP",M2429="LEAVER FROM CAREER BREAK","ENTER DOL",M2429="LEAVER FROM OPT OUT","ENTER DOL",M2429="LEAVER FROM PARTNERSHIP","ENTER DOL",M2429="RETURN FROM CAREER BREAK","ENTER RETURN BACK DATE",M2429="INVALID COMBINATION","REVIEW INPUT",M2429="AWAITING INPUT","AWAITING INPUT",M2429="CONTINUOUS OPT OUT","",M2429="CONTINUOUS CAREER BREAK","",M2429="CONTINUOUS PARTNERSHIP","")</f>
        <v>AWAITING INPUT</v>
      </c>
      <c r="S2429" s="11" t="str">
        <f t="shared" si="115"/>
        <v/>
      </c>
    </row>
    <row r="2430" spans="1:19" ht="20.25" x14ac:dyDescent="0.25">
      <c r="A2430" s="46"/>
      <c r="B2430" s="46"/>
      <c r="C2430" s="46"/>
      <c r="D2430" s="46"/>
      <c r="E2430" s="46"/>
      <c r="F2430" s="46"/>
      <c r="G2430" s="46"/>
      <c r="H2430" s="46"/>
      <c r="J2430" s="16"/>
      <c r="K2430" s="16"/>
      <c r="L2430" s="16"/>
      <c r="M2430" s="11" t="str">
        <f t="shared" si="117"/>
        <v>AWAITING INPUT</v>
      </c>
      <c r="O2430" s="15"/>
      <c r="P2430" s="13" t="str">
        <f t="shared" si="116"/>
        <v>←</v>
      </c>
      <c r="Q2430" s="7" t="str" cm="1">
        <f t="array" ref="Q2430">_xlfn.IFS(M2430="ACTIVE","",M2430="LEAVER","ENTER DOL",M2430="LEAVER @ 31/03","ENTER DOL",M2430="OPT OUT","ENTER OPT OUT DATE",M2430="CAREER BREAK","ENTER START DATE OF CAREER BREAK",M2430="DEATH IN SERVICE","ENTER DATE OF DEATH",M2430="SWITCH TO PARTNERSHIP","ENTER SWITCH DATE",M2430="SWITCH TO ALPHA","ENTER SWITCH DATE",M2430="NEW JOINER","ENTER EMPLOYMENT START DATE",M2430="OPT IN","ENTER OPT IN DATE",M2430="NEW JOINER / LEAVER","ENTER START DATE AND DOL",M2430="NEW JOINER / OPT OUT","ENTER START DATE AND DATE OF OPT OUT",M2430="NEW JOINER / PARTNERSHIP","ENTER START DATE AND DATE OF SWITCH TO PARTNERSHIP",M2430="LEAVER FROM CAREER BREAK","ENTER DOL",M2430="LEAVER FROM OPT OUT","ENTER DOL",M2430="LEAVER FROM PARTNERSHIP","ENTER DOL",M2430="RETURN FROM CAREER BREAK","ENTER RETURN BACK DATE",M2430="INVALID COMBINATION","REVIEW INPUT",M2430="AWAITING INPUT","AWAITING INPUT",M2430="CONTINUOUS OPT OUT","",M2430="CONTINUOUS CAREER BREAK","",M2430="CONTINUOUS PARTNERSHIP","")</f>
        <v>AWAITING INPUT</v>
      </c>
      <c r="S2430" s="11" t="str">
        <f t="shared" si="115"/>
        <v/>
      </c>
    </row>
    <row r="2431" spans="1:19" ht="20.25" x14ac:dyDescent="0.25">
      <c r="A2431" s="46"/>
      <c r="B2431" s="46"/>
      <c r="C2431" s="46"/>
      <c r="D2431" s="46"/>
      <c r="E2431" s="46"/>
      <c r="F2431" s="46"/>
      <c r="G2431" s="46"/>
      <c r="H2431" s="46"/>
      <c r="J2431" s="16"/>
      <c r="K2431" s="16"/>
      <c r="L2431" s="16"/>
      <c r="M2431" s="11" t="str">
        <f t="shared" si="117"/>
        <v>AWAITING INPUT</v>
      </c>
      <c r="O2431" s="15"/>
      <c r="P2431" s="13" t="str">
        <f t="shared" si="116"/>
        <v>←</v>
      </c>
      <c r="Q2431" s="7" t="str" cm="1">
        <f t="array" ref="Q2431">_xlfn.IFS(M2431="ACTIVE","",M2431="LEAVER","ENTER DOL",M2431="LEAVER @ 31/03","ENTER DOL",M2431="OPT OUT","ENTER OPT OUT DATE",M2431="CAREER BREAK","ENTER START DATE OF CAREER BREAK",M2431="DEATH IN SERVICE","ENTER DATE OF DEATH",M2431="SWITCH TO PARTNERSHIP","ENTER SWITCH DATE",M2431="SWITCH TO ALPHA","ENTER SWITCH DATE",M2431="NEW JOINER","ENTER EMPLOYMENT START DATE",M2431="OPT IN","ENTER OPT IN DATE",M2431="NEW JOINER / LEAVER","ENTER START DATE AND DOL",M2431="NEW JOINER / OPT OUT","ENTER START DATE AND DATE OF OPT OUT",M2431="NEW JOINER / PARTNERSHIP","ENTER START DATE AND DATE OF SWITCH TO PARTNERSHIP",M2431="LEAVER FROM CAREER BREAK","ENTER DOL",M2431="LEAVER FROM OPT OUT","ENTER DOL",M2431="LEAVER FROM PARTNERSHIP","ENTER DOL",M2431="RETURN FROM CAREER BREAK","ENTER RETURN BACK DATE",M2431="INVALID COMBINATION","REVIEW INPUT",M2431="AWAITING INPUT","AWAITING INPUT",M2431="CONTINUOUS OPT OUT","",M2431="CONTINUOUS CAREER BREAK","",M2431="CONTINUOUS PARTNERSHIP","")</f>
        <v>AWAITING INPUT</v>
      </c>
      <c r="S2431" s="11" t="str">
        <f t="shared" si="115"/>
        <v/>
      </c>
    </row>
    <row r="2432" spans="1:19" ht="20.25" x14ac:dyDescent="0.25">
      <c r="A2432" s="46"/>
      <c r="B2432" s="46"/>
      <c r="C2432" s="46"/>
      <c r="D2432" s="46"/>
      <c r="E2432" s="46"/>
      <c r="F2432" s="46"/>
      <c r="G2432" s="46"/>
      <c r="H2432" s="46"/>
      <c r="J2432" s="16"/>
      <c r="K2432" s="16"/>
      <c r="L2432" s="16"/>
      <c r="M2432" s="11" t="str">
        <f t="shared" si="117"/>
        <v>AWAITING INPUT</v>
      </c>
      <c r="O2432" s="15"/>
      <c r="P2432" s="13" t="str">
        <f t="shared" si="116"/>
        <v>←</v>
      </c>
      <c r="Q2432" s="7" t="str" cm="1">
        <f t="array" ref="Q2432">_xlfn.IFS(M2432="ACTIVE","",M2432="LEAVER","ENTER DOL",M2432="LEAVER @ 31/03","ENTER DOL",M2432="OPT OUT","ENTER OPT OUT DATE",M2432="CAREER BREAK","ENTER START DATE OF CAREER BREAK",M2432="DEATH IN SERVICE","ENTER DATE OF DEATH",M2432="SWITCH TO PARTNERSHIP","ENTER SWITCH DATE",M2432="SWITCH TO ALPHA","ENTER SWITCH DATE",M2432="NEW JOINER","ENTER EMPLOYMENT START DATE",M2432="OPT IN","ENTER OPT IN DATE",M2432="NEW JOINER / LEAVER","ENTER START DATE AND DOL",M2432="NEW JOINER / OPT OUT","ENTER START DATE AND DATE OF OPT OUT",M2432="NEW JOINER / PARTNERSHIP","ENTER START DATE AND DATE OF SWITCH TO PARTNERSHIP",M2432="LEAVER FROM CAREER BREAK","ENTER DOL",M2432="LEAVER FROM OPT OUT","ENTER DOL",M2432="LEAVER FROM PARTNERSHIP","ENTER DOL",M2432="RETURN FROM CAREER BREAK","ENTER RETURN BACK DATE",M2432="INVALID COMBINATION","REVIEW INPUT",M2432="AWAITING INPUT","AWAITING INPUT",M2432="CONTINUOUS OPT OUT","",M2432="CONTINUOUS CAREER BREAK","",M2432="CONTINUOUS PARTNERSHIP","")</f>
        <v>AWAITING INPUT</v>
      </c>
      <c r="S2432" s="11" t="str">
        <f t="shared" si="115"/>
        <v/>
      </c>
    </row>
    <row r="2433" spans="1:19" ht="20.25" x14ac:dyDescent="0.25">
      <c r="A2433" s="46"/>
      <c r="B2433" s="46"/>
      <c r="C2433" s="46"/>
      <c r="D2433" s="46"/>
      <c r="E2433" s="46"/>
      <c r="F2433" s="46"/>
      <c r="G2433" s="46"/>
      <c r="H2433" s="46"/>
      <c r="J2433" s="16"/>
      <c r="K2433" s="16"/>
      <c r="L2433" s="16"/>
      <c r="M2433" s="11" t="str">
        <f t="shared" si="117"/>
        <v>AWAITING INPUT</v>
      </c>
      <c r="O2433" s="15"/>
      <c r="P2433" s="13" t="str">
        <f t="shared" si="116"/>
        <v>←</v>
      </c>
      <c r="Q2433" s="7" t="str" cm="1">
        <f t="array" ref="Q2433">_xlfn.IFS(M2433="ACTIVE","",M2433="LEAVER","ENTER DOL",M2433="LEAVER @ 31/03","ENTER DOL",M2433="OPT OUT","ENTER OPT OUT DATE",M2433="CAREER BREAK","ENTER START DATE OF CAREER BREAK",M2433="DEATH IN SERVICE","ENTER DATE OF DEATH",M2433="SWITCH TO PARTNERSHIP","ENTER SWITCH DATE",M2433="SWITCH TO ALPHA","ENTER SWITCH DATE",M2433="NEW JOINER","ENTER EMPLOYMENT START DATE",M2433="OPT IN","ENTER OPT IN DATE",M2433="NEW JOINER / LEAVER","ENTER START DATE AND DOL",M2433="NEW JOINER / OPT OUT","ENTER START DATE AND DATE OF OPT OUT",M2433="NEW JOINER / PARTNERSHIP","ENTER START DATE AND DATE OF SWITCH TO PARTNERSHIP",M2433="LEAVER FROM CAREER BREAK","ENTER DOL",M2433="LEAVER FROM OPT OUT","ENTER DOL",M2433="LEAVER FROM PARTNERSHIP","ENTER DOL",M2433="RETURN FROM CAREER BREAK","ENTER RETURN BACK DATE",M2433="INVALID COMBINATION","REVIEW INPUT",M2433="AWAITING INPUT","AWAITING INPUT",M2433="CONTINUOUS OPT OUT","",M2433="CONTINUOUS CAREER BREAK","",M2433="CONTINUOUS PARTNERSHIP","")</f>
        <v>AWAITING INPUT</v>
      </c>
      <c r="S2433" s="11" t="str">
        <f t="shared" si="115"/>
        <v/>
      </c>
    </row>
    <row r="2434" spans="1:19" ht="20.25" x14ac:dyDescent="0.25">
      <c r="A2434" s="46"/>
      <c r="B2434" s="46"/>
      <c r="C2434" s="46"/>
      <c r="D2434" s="46"/>
      <c r="E2434" s="46"/>
      <c r="F2434" s="46"/>
      <c r="G2434" s="46"/>
      <c r="H2434" s="46"/>
      <c r="J2434" s="16"/>
      <c r="K2434" s="16"/>
      <c r="L2434" s="16"/>
      <c r="M2434" s="11" t="str">
        <f t="shared" si="117"/>
        <v>AWAITING INPUT</v>
      </c>
      <c r="O2434" s="15"/>
      <c r="P2434" s="13" t="str">
        <f t="shared" si="116"/>
        <v>←</v>
      </c>
      <c r="Q2434" s="7" t="str" cm="1">
        <f t="array" ref="Q2434">_xlfn.IFS(M2434="ACTIVE","",M2434="LEAVER","ENTER DOL",M2434="LEAVER @ 31/03","ENTER DOL",M2434="OPT OUT","ENTER OPT OUT DATE",M2434="CAREER BREAK","ENTER START DATE OF CAREER BREAK",M2434="DEATH IN SERVICE","ENTER DATE OF DEATH",M2434="SWITCH TO PARTNERSHIP","ENTER SWITCH DATE",M2434="SWITCH TO ALPHA","ENTER SWITCH DATE",M2434="NEW JOINER","ENTER EMPLOYMENT START DATE",M2434="OPT IN","ENTER OPT IN DATE",M2434="NEW JOINER / LEAVER","ENTER START DATE AND DOL",M2434="NEW JOINER / OPT OUT","ENTER START DATE AND DATE OF OPT OUT",M2434="NEW JOINER / PARTNERSHIP","ENTER START DATE AND DATE OF SWITCH TO PARTNERSHIP",M2434="LEAVER FROM CAREER BREAK","ENTER DOL",M2434="LEAVER FROM OPT OUT","ENTER DOL",M2434="LEAVER FROM PARTNERSHIP","ENTER DOL",M2434="RETURN FROM CAREER BREAK","ENTER RETURN BACK DATE",M2434="INVALID COMBINATION","REVIEW INPUT",M2434="AWAITING INPUT","AWAITING INPUT",M2434="CONTINUOUS OPT OUT","",M2434="CONTINUOUS CAREER BREAK","",M2434="CONTINUOUS PARTNERSHIP","")</f>
        <v>AWAITING INPUT</v>
      </c>
      <c r="S2434" s="11" t="str">
        <f t="shared" si="115"/>
        <v/>
      </c>
    </row>
    <row r="2435" spans="1:19" ht="20.25" x14ac:dyDescent="0.25">
      <c r="A2435" s="46"/>
      <c r="B2435" s="46"/>
      <c r="C2435" s="46"/>
      <c r="D2435" s="46"/>
      <c r="E2435" s="46"/>
      <c r="F2435" s="46"/>
      <c r="G2435" s="46"/>
      <c r="H2435" s="46"/>
      <c r="J2435" s="16"/>
      <c r="K2435" s="16"/>
      <c r="L2435" s="16"/>
      <c r="M2435" s="11" t="str">
        <f t="shared" si="117"/>
        <v>AWAITING INPUT</v>
      </c>
      <c r="O2435" s="15"/>
      <c r="P2435" s="13" t="str">
        <f t="shared" si="116"/>
        <v>←</v>
      </c>
      <c r="Q2435" s="7" t="str" cm="1">
        <f t="array" ref="Q2435">_xlfn.IFS(M2435="ACTIVE","",M2435="LEAVER","ENTER DOL",M2435="LEAVER @ 31/03","ENTER DOL",M2435="OPT OUT","ENTER OPT OUT DATE",M2435="CAREER BREAK","ENTER START DATE OF CAREER BREAK",M2435="DEATH IN SERVICE","ENTER DATE OF DEATH",M2435="SWITCH TO PARTNERSHIP","ENTER SWITCH DATE",M2435="SWITCH TO ALPHA","ENTER SWITCH DATE",M2435="NEW JOINER","ENTER EMPLOYMENT START DATE",M2435="OPT IN","ENTER OPT IN DATE",M2435="NEW JOINER / LEAVER","ENTER START DATE AND DOL",M2435="NEW JOINER / OPT OUT","ENTER START DATE AND DATE OF OPT OUT",M2435="NEW JOINER / PARTNERSHIP","ENTER START DATE AND DATE OF SWITCH TO PARTNERSHIP",M2435="LEAVER FROM CAREER BREAK","ENTER DOL",M2435="LEAVER FROM OPT OUT","ENTER DOL",M2435="LEAVER FROM PARTNERSHIP","ENTER DOL",M2435="RETURN FROM CAREER BREAK","ENTER RETURN BACK DATE",M2435="INVALID COMBINATION","REVIEW INPUT",M2435="AWAITING INPUT","AWAITING INPUT",M2435="CONTINUOUS OPT OUT","",M2435="CONTINUOUS CAREER BREAK","",M2435="CONTINUOUS PARTNERSHIP","")</f>
        <v>AWAITING INPUT</v>
      </c>
      <c r="S2435" s="11" t="str">
        <f t="shared" si="115"/>
        <v/>
      </c>
    </row>
    <row r="2436" spans="1:19" ht="20.25" x14ac:dyDescent="0.25">
      <c r="A2436" s="46"/>
      <c r="B2436" s="46"/>
      <c r="C2436" s="46"/>
      <c r="D2436" s="46"/>
      <c r="E2436" s="46"/>
      <c r="F2436" s="46"/>
      <c r="G2436" s="46"/>
      <c r="H2436" s="46"/>
      <c r="J2436" s="16"/>
      <c r="K2436" s="16"/>
      <c r="L2436" s="16"/>
      <c r="M2436" s="11" t="str">
        <f t="shared" si="117"/>
        <v>AWAITING INPUT</v>
      </c>
      <c r="O2436" s="15"/>
      <c r="P2436" s="13" t="str">
        <f t="shared" si="116"/>
        <v>←</v>
      </c>
      <c r="Q2436" s="7" t="str" cm="1">
        <f t="array" ref="Q2436">_xlfn.IFS(M2436="ACTIVE","",M2436="LEAVER","ENTER DOL",M2436="LEAVER @ 31/03","ENTER DOL",M2436="OPT OUT","ENTER OPT OUT DATE",M2436="CAREER BREAK","ENTER START DATE OF CAREER BREAK",M2436="DEATH IN SERVICE","ENTER DATE OF DEATH",M2436="SWITCH TO PARTNERSHIP","ENTER SWITCH DATE",M2436="SWITCH TO ALPHA","ENTER SWITCH DATE",M2436="NEW JOINER","ENTER EMPLOYMENT START DATE",M2436="OPT IN","ENTER OPT IN DATE",M2436="NEW JOINER / LEAVER","ENTER START DATE AND DOL",M2436="NEW JOINER / OPT OUT","ENTER START DATE AND DATE OF OPT OUT",M2436="NEW JOINER / PARTNERSHIP","ENTER START DATE AND DATE OF SWITCH TO PARTNERSHIP",M2436="LEAVER FROM CAREER BREAK","ENTER DOL",M2436="LEAVER FROM OPT OUT","ENTER DOL",M2436="LEAVER FROM PARTNERSHIP","ENTER DOL",M2436="RETURN FROM CAREER BREAK","ENTER RETURN BACK DATE",M2436="INVALID COMBINATION","REVIEW INPUT",M2436="AWAITING INPUT","AWAITING INPUT",M2436="CONTINUOUS OPT OUT","",M2436="CONTINUOUS CAREER BREAK","",M2436="CONTINUOUS PARTNERSHIP","")</f>
        <v>AWAITING INPUT</v>
      </c>
      <c r="S2436" s="11" t="str">
        <f t="shared" si="115"/>
        <v/>
      </c>
    </row>
    <row r="2437" spans="1:19" ht="20.25" x14ac:dyDescent="0.25">
      <c r="A2437" s="46"/>
      <c r="B2437" s="46"/>
      <c r="C2437" s="46"/>
      <c r="D2437" s="46"/>
      <c r="E2437" s="46"/>
      <c r="F2437" s="46"/>
      <c r="G2437" s="46"/>
      <c r="H2437" s="46"/>
      <c r="J2437" s="16"/>
      <c r="K2437" s="16"/>
      <c r="L2437" s="16"/>
      <c r="M2437" s="11" t="str">
        <f t="shared" si="117"/>
        <v>AWAITING INPUT</v>
      </c>
      <c r="O2437" s="15"/>
      <c r="P2437" s="13" t="str">
        <f t="shared" si="116"/>
        <v>←</v>
      </c>
      <c r="Q2437" s="7" t="str" cm="1">
        <f t="array" ref="Q2437">_xlfn.IFS(M2437="ACTIVE","",M2437="LEAVER","ENTER DOL",M2437="LEAVER @ 31/03","ENTER DOL",M2437="OPT OUT","ENTER OPT OUT DATE",M2437="CAREER BREAK","ENTER START DATE OF CAREER BREAK",M2437="DEATH IN SERVICE","ENTER DATE OF DEATH",M2437="SWITCH TO PARTNERSHIP","ENTER SWITCH DATE",M2437="SWITCH TO ALPHA","ENTER SWITCH DATE",M2437="NEW JOINER","ENTER EMPLOYMENT START DATE",M2437="OPT IN","ENTER OPT IN DATE",M2437="NEW JOINER / LEAVER","ENTER START DATE AND DOL",M2437="NEW JOINER / OPT OUT","ENTER START DATE AND DATE OF OPT OUT",M2437="NEW JOINER / PARTNERSHIP","ENTER START DATE AND DATE OF SWITCH TO PARTNERSHIP",M2437="LEAVER FROM CAREER BREAK","ENTER DOL",M2437="LEAVER FROM OPT OUT","ENTER DOL",M2437="LEAVER FROM PARTNERSHIP","ENTER DOL",M2437="RETURN FROM CAREER BREAK","ENTER RETURN BACK DATE",M2437="INVALID COMBINATION","REVIEW INPUT",M2437="AWAITING INPUT","AWAITING INPUT",M2437="CONTINUOUS OPT OUT","",M2437="CONTINUOUS CAREER BREAK","",M2437="CONTINUOUS PARTNERSHIP","")</f>
        <v>AWAITING INPUT</v>
      </c>
      <c r="S2437" s="11" t="str">
        <f t="shared" si="115"/>
        <v/>
      </c>
    </row>
    <row r="2438" spans="1:19" ht="20.25" x14ac:dyDescent="0.25">
      <c r="A2438" s="46"/>
      <c r="B2438" s="46"/>
      <c r="C2438" s="46"/>
      <c r="D2438" s="46"/>
      <c r="E2438" s="46"/>
      <c r="F2438" s="46"/>
      <c r="G2438" s="46"/>
      <c r="H2438" s="46"/>
      <c r="J2438" s="16"/>
      <c r="K2438" s="16"/>
      <c r="L2438" s="16"/>
      <c r="M2438" s="11" t="str">
        <f t="shared" si="117"/>
        <v>AWAITING INPUT</v>
      </c>
      <c r="O2438" s="15"/>
      <c r="P2438" s="13" t="str">
        <f t="shared" si="116"/>
        <v>←</v>
      </c>
      <c r="Q2438" s="7" t="str" cm="1">
        <f t="array" ref="Q2438">_xlfn.IFS(M2438="ACTIVE","",M2438="LEAVER","ENTER DOL",M2438="LEAVER @ 31/03","ENTER DOL",M2438="OPT OUT","ENTER OPT OUT DATE",M2438="CAREER BREAK","ENTER START DATE OF CAREER BREAK",M2438="DEATH IN SERVICE","ENTER DATE OF DEATH",M2438="SWITCH TO PARTNERSHIP","ENTER SWITCH DATE",M2438="SWITCH TO ALPHA","ENTER SWITCH DATE",M2438="NEW JOINER","ENTER EMPLOYMENT START DATE",M2438="OPT IN","ENTER OPT IN DATE",M2438="NEW JOINER / LEAVER","ENTER START DATE AND DOL",M2438="NEW JOINER / OPT OUT","ENTER START DATE AND DATE OF OPT OUT",M2438="NEW JOINER / PARTNERSHIP","ENTER START DATE AND DATE OF SWITCH TO PARTNERSHIP",M2438="LEAVER FROM CAREER BREAK","ENTER DOL",M2438="LEAVER FROM OPT OUT","ENTER DOL",M2438="LEAVER FROM PARTNERSHIP","ENTER DOL",M2438="RETURN FROM CAREER BREAK","ENTER RETURN BACK DATE",M2438="INVALID COMBINATION","REVIEW INPUT",M2438="AWAITING INPUT","AWAITING INPUT",M2438="CONTINUOUS OPT OUT","",M2438="CONTINUOUS CAREER BREAK","",M2438="CONTINUOUS PARTNERSHIP","")</f>
        <v>AWAITING INPUT</v>
      </c>
      <c r="S2438" s="11" t="str">
        <f t="shared" si="115"/>
        <v/>
      </c>
    </row>
    <row r="2439" spans="1:19" ht="20.25" x14ac:dyDescent="0.25">
      <c r="A2439" s="46"/>
      <c r="B2439" s="46"/>
      <c r="C2439" s="46"/>
      <c r="D2439" s="46"/>
      <c r="E2439" s="46"/>
      <c r="F2439" s="46"/>
      <c r="G2439" s="46"/>
      <c r="H2439" s="46"/>
      <c r="J2439" s="16"/>
      <c r="K2439" s="16"/>
      <c r="L2439" s="16"/>
      <c r="M2439" s="11" t="str">
        <f t="shared" si="117"/>
        <v>AWAITING INPUT</v>
      </c>
      <c r="O2439" s="15"/>
      <c r="P2439" s="13" t="str">
        <f t="shared" si="116"/>
        <v>←</v>
      </c>
      <c r="Q2439" s="7" t="str" cm="1">
        <f t="array" ref="Q2439">_xlfn.IFS(M2439="ACTIVE","",M2439="LEAVER","ENTER DOL",M2439="LEAVER @ 31/03","ENTER DOL",M2439="OPT OUT","ENTER OPT OUT DATE",M2439="CAREER BREAK","ENTER START DATE OF CAREER BREAK",M2439="DEATH IN SERVICE","ENTER DATE OF DEATH",M2439="SWITCH TO PARTNERSHIP","ENTER SWITCH DATE",M2439="SWITCH TO ALPHA","ENTER SWITCH DATE",M2439="NEW JOINER","ENTER EMPLOYMENT START DATE",M2439="OPT IN","ENTER OPT IN DATE",M2439="NEW JOINER / LEAVER","ENTER START DATE AND DOL",M2439="NEW JOINER / OPT OUT","ENTER START DATE AND DATE OF OPT OUT",M2439="NEW JOINER / PARTNERSHIP","ENTER START DATE AND DATE OF SWITCH TO PARTNERSHIP",M2439="LEAVER FROM CAREER BREAK","ENTER DOL",M2439="LEAVER FROM OPT OUT","ENTER DOL",M2439="LEAVER FROM PARTNERSHIP","ENTER DOL",M2439="RETURN FROM CAREER BREAK","ENTER RETURN BACK DATE",M2439="INVALID COMBINATION","REVIEW INPUT",M2439="AWAITING INPUT","AWAITING INPUT",M2439="CONTINUOUS OPT OUT","",M2439="CONTINUOUS CAREER BREAK","",M2439="CONTINUOUS PARTNERSHIP","")</f>
        <v>AWAITING INPUT</v>
      </c>
      <c r="S2439" s="11" t="str">
        <f t="shared" si="115"/>
        <v/>
      </c>
    </row>
    <row r="2440" spans="1:19" ht="20.25" x14ac:dyDescent="0.25">
      <c r="A2440" s="46"/>
      <c r="B2440" s="46"/>
      <c r="C2440" s="46"/>
      <c r="D2440" s="46"/>
      <c r="E2440" s="46"/>
      <c r="F2440" s="46"/>
      <c r="G2440" s="46"/>
      <c r="H2440" s="46"/>
      <c r="J2440" s="16"/>
      <c r="K2440" s="16"/>
      <c r="L2440" s="16"/>
      <c r="M2440" s="11" t="str">
        <f t="shared" si="117"/>
        <v>AWAITING INPUT</v>
      </c>
      <c r="O2440" s="15"/>
      <c r="P2440" s="13" t="str">
        <f t="shared" si="116"/>
        <v>←</v>
      </c>
      <c r="Q2440" s="7" t="str" cm="1">
        <f t="array" ref="Q2440">_xlfn.IFS(M2440="ACTIVE","",M2440="LEAVER","ENTER DOL",M2440="LEAVER @ 31/03","ENTER DOL",M2440="OPT OUT","ENTER OPT OUT DATE",M2440="CAREER BREAK","ENTER START DATE OF CAREER BREAK",M2440="DEATH IN SERVICE","ENTER DATE OF DEATH",M2440="SWITCH TO PARTNERSHIP","ENTER SWITCH DATE",M2440="SWITCH TO ALPHA","ENTER SWITCH DATE",M2440="NEW JOINER","ENTER EMPLOYMENT START DATE",M2440="OPT IN","ENTER OPT IN DATE",M2440="NEW JOINER / LEAVER","ENTER START DATE AND DOL",M2440="NEW JOINER / OPT OUT","ENTER START DATE AND DATE OF OPT OUT",M2440="NEW JOINER / PARTNERSHIP","ENTER START DATE AND DATE OF SWITCH TO PARTNERSHIP",M2440="LEAVER FROM CAREER BREAK","ENTER DOL",M2440="LEAVER FROM OPT OUT","ENTER DOL",M2440="LEAVER FROM PARTNERSHIP","ENTER DOL",M2440="RETURN FROM CAREER BREAK","ENTER RETURN BACK DATE",M2440="INVALID COMBINATION","REVIEW INPUT",M2440="AWAITING INPUT","AWAITING INPUT",M2440="CONTINUOUS OPT OUT","",M2440="CONTINUOUS CAREER BREAK","",M2440="CONTINUOUS PARTNERSHIP","")</f>
        <v>AWAITING INPUT</v>
      </c>
      <c r="S2440" s="11" t="str">
        <f t="shared" si="115"/>
        <v/>
      </c>
    </row>
    <row r="2441" spans="1:19" ht="20.25" x14ac:dyDescent="0.25">
      <c r="A2441" s="46"/>
      <c r="B2441" s="46"/>
      <c r="C2441" s="46"/>
      <c r="D2441" s="46"/>
      <c r="E2441" s="46"/>
      <c r="F2441" s="46"/>
      <c r="G2441" s="46"/>
      <c r="H2441" s="46"/>
      <c r="J2441" s="16"/>
      <c r="K2441" s="16"/>
      <c r="L2441" s="16"/>
      <c r="M2441" s="11" t="str">
        <f t="shared" si="117"/>
        <v>AWAITING INPUT</v>
      </c>
      <c r="O2441" s="15"/>
      <c r="P2441" s="13" t="str">
        <f t="shared" si="116"/>
        <v>←</v>
      </c>
      <c r="Q2441" s="7" t="str" cm="1">
        <f t="array" ref="Q2441">_xlfn.IFS(M2441="ACTIVE","",M2441="LEAVER","ENTER DOL",M2441="LEAVER @ 31/03","ENTER DOL",M2441="OPT OUT","ENTER OPT OUT DATE",M2441="CAREER BREAK","ENTER START DATE OF CAREER BREAK",M2441="DEATH IN SERVICE","ENTER DATE OF DEATH",M2441="SWITCH TO PARTNERSHIP","ENTER SWITCH DATE",M2441="SWITCH TO ALPHA","ENTER SWITCH DATE",M2441="NEW JOINER","ENTER EMPLOYMENT START DATE",M2441="OPT IN","ENTER OPT IN DATE",M2441="NEW JOINER / LEAVER","ENTER START DATE AND DOL",M2441="NEW JOINER / OPT OUT","ENTER START DATE AND DATE OF OPT OUT",M2441="NEW JOINER / PARTNERSHIP","ENTER START DATE AND DATE OF SWITCH TO PARTNERSHIP",M2441="LEAVER FROM CAREER BREAK","ENTER DOL",M2441="LEAVER FROM OPT OUT","ENTER DOL",M2441="LEAVER FROM PARTNERSHIP","ENTER DOL",M2441="RETURN FROM CAREER BREAK","ENTER RETURN BACK DATE",M2441="INVALID COMBINATION","REVIEW INPUT",M2441="AWAITING INPUT","AWAITING INPUT",M2441="CONTINUOUS OPT OUT","",M2441="CONTINUOUS CAREER BREAK","",M2441="CONTINUOUS PARTNERSHIP","")</f>
        <v>AWAITING INPUT</v>
      </c>
      <c r="S2441" s="11" t="str">
        <f t="shared" ref="S2441:S2504" si="118">IF(AND($J2441="ACTIVE",$K2441="ACTIVE"),"A -&gt; A",IF(AND($J2441="INACTIVE",$K2441="ACTIVE"),"I -&gt; A",IF(AND($J2441="ACTIVE",$K2441="INACTIVE"),"A -&gt; I",IF(AND($J2441="INACTIVE",$K2441="INACTIVE"),"I -&gt; I",""))))</f>
        <v/>
      </c>
    </row>
    <row r="2442" spans="1:19" ht="20.25" x14ac:dyDescent="0.25">
      <c r="A2442" s="46"/>
      <c r="B2442" s="46"/>
      <c r="C2442" s="46"/>
      <c r="D2442" s="46"/>
      <c r="E2442" s="46"/>
      <c r="F2442" s="46"/>
      <c r="G2442" s="46"/>
      <c r="H2442" s="46"/>
      <c r="J2442" s="16"/>
      <c r="K2442" s="16"/>
      <c r="L2442" s="16"/>
      <c r="M2442" s="11" t="str">
        <f t="shared" si="117"/>
        <v>AWAITING INPUT</v>
      </c>
      <c r="O2442" s="15"/>
      <c r="P2442" s="13" t="str">
        <f t="shared" si="116"/>
        <v>←</v>
      </c>
      <c r="Q2442" s="7" t="str" cm="1">
        <f t="array" ref="Q2442">_xlfn.IFS(M2442="ACTIVE","",M2442="LEAVER","ENTER DOL",M2442="LEAVER @ 31/03","ENTER DOL",M2442="OPT OUT","ENTER OPT OUT DATE",M2442="CAREER BREAK","ENTER START DATE OF CAREER BREAK",M2442="DEATH IN SERVICE","ENTER DATE OF DEATH",M2442="SWITCH TO PARTNERSHIP","ENTER SWITCH DATE",M2442="SWITCH TO ALPHA","ENTER SWITCH DATE",M2442="NEW JOINER","ENTER EMPLOYMENT START DATE",M2442="OPT IN","ENTER OPT IN DATE",M2442="NEW JOINER / LEAVER","ENTER START DATE AND DOL",M2442="NEW JOINER / OPT OUT","ENTER START DATE AND DATE OF OPT OUT",M2442="NEW JOINER / PARTNERSHIP","ENTER START DATE AND DATE OF SWITCH TO PARTNERSHIP",M2442="LEAVER FROM CAREER BREAK","ENTER DOL",M2442="LEAVER FROM OPT OUT","ENTER DOL",M2442="LEAVER FROM PARTNERSHIP","ENTER DOL",M2442="RETURN FROM CAREER BREAK","ENTER RETURN BACK DATE",M2442="INVALID COMBINATION","REVIEW INPUT",M2442="AWAITING INPUT","AWAITING INPUT",M2442="CONTINUOUS OPT OUT","",M2442="CONTINUOUS CAREER BREAK","",M2442="CONTINUOUS PARTNERSHIP","")</f>
        <v>AWAITING INPUT</v>
      </c>
      <c r="S2442" s="11" t="str">
        <f t="shared" si="118"/>
        <v/>
      </c>
    </row>
    <row r="2443" spans="1:19" ht="20.25" x14ac:dyDescent="0.25">
      <c r="A2443" s="46"/>
      <c r="B2443" s="46"/>
      <c r="C2443" s="46"/>
      <c r="D2443" s="46"/>
      <c r="E2443" s="46"/>
      <c r="F2443" s="46"/>
      <c r="G2443" s="46"/>
      <c r="H2443" s="46"/>
      <c r="J2443" s="16"/>
      <c r="K2443" s="16"/>
      <c r="L2443" s="16"/>
      <c r="M2443" s="11" t="str">
        <f t="shared" si="117"/>
        <v>AWAITING INPUT</v>
      </c>
      <c r="O2443" s="15"/>
      <c r="P2443" s="13" t="str">
        <f t="shared" ref="P2443:P2506" si="119">IF(Q2443&lt;&gt;"","←","")</f>
        <v>←</v>
      </c>
      <c r="Q2443" s="7" t="str" cm="1">
        <f t="array" ref="Q2443">_xlfn.IFS(M2443="ACTIVE","",M2443="LEAVER","ENTER DOL",M2443="LEAVER @ 31/03","ENTER DOL",M2443="OPT OUT","ENTER OPT OUT DATE",M2443="CAREER BREAK","ENTER START DATE OF CAREER BREAK",M2443="DEATH IN SERVICE","ENTER DATE OF DEATH",M2443="SWITCH TO PARTNERSHIP","ENTER SWITCH DATE",M2443="SWITCH TO ALPHA","ENTER SWITCH DATE",M2443="NEW JOINER","ENTER EMPLOYMENT START DATE",M2443="OPT IN","ENTER OPT IN DATE",M2443="NEW JOINER / LEAVER","ENTER START DATE AND DOL",M2443="NEW JOINER / OPT OUT","ENTER START DATE AND DATE OF OPT OUT",M2443="NEW JOINER / PARTNERSHIP","ENTER START DATE AND DATE OF SWITCH TO PARTNERSHIP",M2443="LEAVER FROM CAREER BREAK","ENTER DOL",M2443="LEAVER FROM OPT OUT","ENTER DOL",M2443="LEAVER FROM PARTNERSHIP","ENTER DOL",M2443="RETURN FROM CAREER BREAK","ENTER RETURN BACK DATE",M2443="INVALID COMBINATION","REVIEW INPUT",M2443="AWAITING INPUT","AWAITING INPUT",M2443="CONTINUOUS OPT OUT","",M2443="CONTINUOUS CAREER BREAK","",M2443="CONTINUOUS PARTNERSHIP","")</f>
        <v>AWAITING INPUT</v>
      </c>
      <c r="S2443" s="11" t="str">
        <f t="shared" si="118"/>
        <v/>
      </c>
    </row>
    <row r="2444" spans="1:19" ht="20.25" x14ac:dyDescent="0.25">
      <c r="A2444" s="46"/>
      <c r="B2444" s="46"/>
      <c r="C2444" s="46"/>
      <c r="D2444" s="46"/>
      <c r="E2444" s="46"/>
      <c r="F2444" s="46"/>
      <c r="G2444" s="46"/>
      <c r="H2444" s="46"/>
      <c r="J2444" s="16"/>
      <c r="K2444" s="16"/>
      <c r="L2444" s="16"/>
      <c r="M2444" s="11" t="str">
        <f t="shared" si="117"/>
        <v>AWAITING INPUT</v>
      </c>
      <c r="O2444" s="15"/>
      <c r="P2444" s="13" t="str">
        <f t="shared" si="119"/>
        <v>←</v>
      </c>
      <c r="Q2444" s="7" t="str" cm="1">
        <f t="array" ref="Q2444">_xlfn.IFS(M2444="ACTIVE","",M2444="LEAVER","ENTER DOL",M2444="LEAVER @ 31/03","ENTER DOL",M2444="OPT OUT","ENTER OPT OUT DATE",M2444="CAREER BREAK","ENTER START DATE OF CAREER BREAK",M2444="DEATH IN SERVICE","ENTER DATE OF DEATH",M2444="SWITCH TO PARTNERSHIP","ENTER SWITCH DATE",M2444="SWITCH TO ALPHA","ENTER SWITCH DATE",M2444="NEW JOINER","ENTER EMPLOYMENT START DATE",M2444="OPT IN","ENTER OPT IN DATE",M2444="NEW JOINER / LEAVER","ENTER START DATE AND DOL",M2444="NEW JOINER / OPT OUT","ENTER START DATE AND DATE OF OPT OUT",M2444="NEW JOINER / PARTNERSHIP","ENTER START DATE AND DATE OF SWITCH TO PARTNERSHIP",M2444="LEAVER FROM CAREER BREAK","ENTER DOL",M2444="LEAVER FROM OPT OUT","ENTER DOL",M2444="LEAVER FROM PARTNERSHIP","ENTER DOL",M2444="RETURN FROM CAREER BREAK","ENTER RETURN BACK DATE",M2444="INVALID COMBINATION","REVIEW INPUT",M2444="AWAITING INPUT","AWAITING INPUT",M2444="CONTINUOUS OPT OUT","",M2444="CONTINUOUS CAREER BREAK","",M2444="CONTINUOUS PARTNERSHIP","")</f>
        <v>AWAITING INPUT</v>
      </c>
      <c r="S2444" s="11" t="str">
        <f t="shared" si="118"/>
        <v/>
      </c>
    </row>
    <row r="2445" spans="1:19" ht="20.25" x14ac:dyDescent="0.25">
      <c r="A2445" s="46"/>
      <c r="B2445" s="46"/>
      <c r="C2445" s="46"/>
      <c r="D2445" s="46"/>
      <c r="E2445" s="46"/>
      <c r="F2445" s="46"/>
      <c r="G2445" s="46"/>
      <c r="H2445" s="46"/>
      <c r="J2445" s="16"/>
      <c r="K2445" s="16"/>
      <c r="L2445" s="16"/>
      <c r="M2445" s="11" t="str">
        <f t="shared" si="117"/>
        <v>AWAITING INPUT</v>
      </c>
      <c r="O2445" s="15"/>
      <c r="P2445" s="13" t="str">
        <f t="shared" si="119"/>
        <v>←</v>
      </c>
      <c r="Q2445" s="7" t="str" cm="1">
        <f t="array" ref="Q2445">_xlfn.IFS(M2445="ACTIVE","",M2445="LEAVER","ENTER DOL",M2445="LEAVER @ 31/03","ENTER DOL",M2445="OPT OUT","ENTER OPT OUT DATE",M2445="CAREER BREAK","ENTER START DATE OF CAREER BREAK",M2445="DEATH IN SERVICE","ENTER DATE OF DEATH",M2445="SWITCH TO PARTNERSHIP","ENTER SWITCH DATE",M2445="SWITCH TO ALPHA","ENTER SWITCH DATE",M2445="NEW JOINER","ENTER EMPLOYMENT START DATE",M2445="OPT IN","ENTER OPT IN DATE",M2445="NEW JOINER / LEAVER","ENTER START DATE AND DOL",M2445="NEW JOINER / OPT OUT","ENTER START DATE AND DATE OF OPT OUT",M2445="NEW JOINER / PARTNERSHIP","ENTER START DATE AND DATE OF SWITCH TO PARTNERSHIP",M2445="LEAVER FROM CAREER BREAK","ENTER DOL",M2445="LEAVER FROM OPT OUT","ENTER DOL",M2445="LEAVER FROM PARTNERSHIP","ENTER DOL",M2445="RETURN FROM CAREER BREAK","ENTER RETURN BACK DATE",M2445="INVALID COMBINATION","REVIEW INPUT",M2445="AWAITING INPUT","AWAITING INPUT",M2445="CONTINUOUS OPT OUT","",M2445="CONTINUOUS CAREER BREAK","",M2445="CONTINUOUS PARTNERSHIP","")</f>
        <v>AWAITING INPUT</v>
      </c>
      <c r="S2445" s="11" t="str">
        <f t="shared" si="118"/>
        <v/>
      </c>
    </row>
    <row r="2446" spans="1:19" ht="20.25" x14ac:dyDescent="0.25">
      <c r="A2446" s="46"/>
      <c r="B2446" s="46"/>
      <c r="C2446" s="46"/>
      <c r="D2446" s="46"/>
      <c r="E2446" s="46"/>
      <c r="F2446" s="46"/>
      <c r="G2446" s="46"/>
      <c r="H2446" s="46"/>
      <c r="J2446" s="16"/>
      <c r="K2446" s="16"/>
      <c r="L2446" s="16"/>
      <c r="M2446" s="11" t="str">
        <f t="shared" si="117"/>
        <v>AWAITING INPUT</v>
      </c>
      <c r="O2446" s="15"/>
      <c r="P2446" s="13" t="str">
        <f t="shared" si="119"/>
        <v>←</v>
      </c>
      <c r="Q2446" s="7" t="str" cm="1">
        <f t="array" ref="Q2446">_xlfn.IFS(M2446="ACTIVE","",M2446="LEAVER","ENTER DOL",M2446="LEAVER @ 31/03","ENTER DOL",M2446="OPT OUT","ENTER OPT OUT DATE",M2446="CAREER BREAK","ENTER START DATE OF CAREER BREAK",M2446="DEATH IN SERVICE","ENTER DATE OF DEATH",M2446="SWITCH TO PARTNERSHIP","ENTER SWITCH DATE",M2446="SWITCH TO ALPHA","ENTER SWITCH DATE",M2446="NEW JOINER","ENTER EMPLOYMENT START DATE",M2446="OPT IN","ENTER OPT IN DATE",M2446="NEW JOINER / LEAVER","ENTER START DATE AND DOL",M2446="NEW JOINER / OPT OUT","ENTER START DATE AND DATE OF OPT OUT",M2446="NEW JOINER / PARTNERSHIP","ENTER START DATE AND DATE OF SWITCH TO PARTNERSHIP",M2446="LEAVER FROM CAREER BREAK","ENTER DOL",M2446="LEAVER FROM OPT OUT","ENTER DOL",M2446="LEAVER FROM PARTNERSHIP","ENTER DOL",M2446="RETURN FROM CAREER BREAK","ENTER RETURN BACK DATE",M2446="INVALID COMBINATION","REVIEW INPUT",M2446="AWAITING INPUT","AWAITING INPUT",M2446="CONTINUOUS OPT OUT","",M2446="CONTINUOUS CAREER BREAK","",M2446="CONTINUOUS PARTNERSHIP","")</f>
        <v>AWAITING INPUT</v>
      </c>
      <c r="S2446" s="11" t="str">
        <f t="shared" si="118"/>
        <v/>
      </c>
    </row>
    <row r="2447" spans="1:19" ht="20.25" x14ac:dyDescent="0.25">
      <c r="A2447" s="46"/>
      <c r="B2447" s="46"/>
      <c r="C2447" s="46"/>
      <c r="D2447" s="46"/>
      <c r="E2447" s="46"/>
      <c r="F2447" s="46"/>
      <c r="G2447" s="46"/>
      <c r="H2447" s="46"/>
      <c r="J2447" s="16"/>
      <c r="K2447" s="16"/>
      <c r="L2447" s="16"/>
      <c r="M2447" s="11" t="str">
        <f t="shared" si="117"/>
        <v>AWAITING INPUT</v>
      </c>
      <c r="O2447" s="15"/>
      <c r="P2447" s="13" t="str">
        <f t="shared" si="119"/>
        <v>←</v>
      </c>
      <c r="Q2447" s="7" t="str" cm="1">
        <f t="array" ref="Q2447">_xlfn.IFS(M2447="ACTIVE","",M2447="LEAVER","ENTER DOL",M2447="LEAVER @ 31/03","ENTER DOL",M2447="OPT OUT","ENTER OPT OUT DATE",M2447="CAREER BREAK","ENTER START DATE OF CAREER BREAK",M2447="DEATH IN SERVICE","ENTER DATE OF DEATH",M2447="SWITCH TO PARTNERSHIP","ENTER SWITCH DATE",M2447="SWITCH TO ALPHA","ENTER SWITCH DATE",M2447="NEW JOINER","ENTER EMPLOYMENT START DATE",M2447="OPT IN","ENTER OPT IN DATE",M2447="NEW JOINER / LEAVER","ENTER START DATE AND DOL",M2447="NEW JOINER / OPT OUT","ENTER START DATE AND DATE OF OPT OUT",M2447="NEW JOINER / PARTNERSHIP","ENTER START DATE AND DATE OF SWITCH TO PARTNERSHIP",M2447="LEAVER FROM CAREER BREAK","ENTER DOL",M2447="LEAVER FROM OPT OUT","ENTER DOL",M2447="LEAVER FROM PARTNERSHIP","ENTER DOL",M2447="RETURN FROM CAREER BREAK","ENTER RETURN BACK DATE",M2447="INVALID COMBINATION","REVIEW INPUT",M2447="AWAITING INPUT","AWAITING INPUT",M2447="CONTINUOUS OPT OUT","",M2447="CONTINUOUS CAREER BREAK","",M2447="CONTINUOUS PARTNERSHIP","")</f>
        <v>AWAITING INPUT</v>
      </c>
      <c r="S2447" s="11" t="str">
        <f t="shared" si="118"/>
        <v/>
      </c>
    </row>
    <row r="2448" spans="1:19" ht="20.25" x14ac:dyDescent="0.25">
      <c r="A2448" s="46"/>
      <c r="B2448" s="46"/>
      <c r="C2448" s="46"/>
      <c r="D2448" s="46"/>
      <c r="E2448" s="46"/>
      <c r="F2448" s="46"/>
      <c r="G2448" s="46"/>
      <c r="H2448" s="46"/>
      <c r="J2448" s="16"/>
      <c r="K2448" s="16"/>
      <c r="L2448" s="16"/>
      <c r="M2448" s="11" t="str">
        <f t="shared" si="117"/>
        <v>AWAITING INPUT</v>
      </c>
      <c r="O2448" s="15"/>
      <c r="P2448" s="13" t="str">
        <f t="shared" si="119"/>
        <v>←</v>
      </c>
      <c r="Q2448" s="7" t="str" cm="1">
        <f t="array" ref="Q2448">_xlfn.IFS(M2448="ACTIVE","",M2448="LEAVER","ENTER DOL",M2448="LEAVER @ 31/03","ENTER DOL",M2448="OPT OUT","ENTER OPT OUT DATE",M2448="CAREER BREAK","ENTER START DATE OF CAREER BREAK",M2448="DEATH IN SERVICE","ENTER DATE OF DEATH",M2448="SWITCH TO PARTNERSHIP","ENTER SWITCH DATE",M2448="SWITCH TO ALPHA","ENTER SWITCH DATE",M2448="NEW JOINER","ENTER EMPLOYMENT START DATE",M2448="OPT IN","ENTER OPT IN DATE",M2448="NEW JOINER / LEAVER","ENTER START DATE AND DOL",M2448="NEW JOINER / OPT OUT","ENTER START DATE AND DATE OF OPT OUT",M2448="NEW JOINER / PARTNERSHIP","ENTER START DATE AND DATE OF SWITCH TO PARTNERSHIP",M2448="LEAVER FROM CAREER BREAK","ENTER DOL",M2448="LEAVER FROM OPT OUT","ENTER DOL",M2448="LEAVER FROM PARTNERSHIP","ENTER DOL",M2448="RETURN FROM CAREER BREAK","ENTER RETURN BACK DATE",M2448="INVALID COMBINATION","REVIEW INPUT",M2448="AWAITING INPUT","AWAITING INPUT",M2448="CONTINUOUS OPT OUT","",M2448="CONTINUOUS CAREER BREAK","",M2448="CONTINUOUS PARTNERSHIP","")</f>
        <v>AWAITING INPUT</v>
      </c>
      <c r="S2448" s="11" t="str">
        <f t="shared" si="118"/>
        <v/>
      </c>
    </row>
    <row r="2449" spans="1:19" ht="20.25" x14ac:dyDescent="0.25">
      <c r="A2449" s="46"/>
      <c r="B2449" s="46"/>
      <c r="C2449" s="46"/>
      <c r="D2449" s="46"/>
      <c r="E2449" s="46"/>
      <c r="F2449" s="46"/>
      <c r="G2449" s="46"/>
      <c r="H2449" s="46"/>
      <c r="J2449" s="16"/>
      <c r="K2449" s="16"/>
      <c r="L2449" s="16"/>
      <c r="M2449" s="11" t="str">
        <f t="shared" si="117"/>
        <v>AWAITING INPUT</v>
      </c>
      <c r="O2449" s="15"/>
      <c r="P2449" s="13" t="str">
        <f t="shared" si="119"/>
        <v>←</v>
      </c>
      <c r="Q2449" s="7" t="str" cm="1">
        <f t="array" ref="Q2449">_xlfn.IFS(M2449="ACTIVE","",M2449="LEAVER","ENTER DOL",M2449="LEAVER @ 31/03","ENTER DOL",M2449="OPT OUT","ENTER OPT OUT DATE",M2449="CAREER BREAK","ENTER START DATE OF CAREER BREAK",M2449="DEATH IN SERVICE","ENTER DATE OF DEATH",M2449="SWITCH TO PARTNERSHIP","ENTER SWITCH DATE",M2449="SWITCH TO ALPHA","ENTER SWITCH DATE",M2449="NEW JOINER","ENTER EMPLOYMENT START DATE",M2449="OPT IN","ENTER OPT IN DATE",M2449="NEW JOINER / LEAVER","ENTER START DATE AND DOL",M2449="NEW JOINER / OPT OUT","ENTER START DATE AND DATE OF OPT OUT",M2449="NEW JOINER / PARTNERSHIP","ENTER START DATE AND DATE OF SWITCH TO PARTNERSHIP",M2449="LEAVER FROM CAREER BREAK","ENTER DOL",M2449="LEAVER FROM OPT OUT","ENTER DOL",M2449="LEAVER FROM PARTNERSHIP","ENTER DOL",M2449="RETURN FROM CAREER BREAK","ENTER RETURN BACK DATE",M2449="INVALID COMBINATION","REVIEW INPUT",M2449="AWAITING INPUT","AWAITING INPUT",M2449="CONTINUOUS OPT OUT","",M2449="CONTINUOUS CAREER BREAK","",M2449="CONTINUOUS PARTNERSHIP","")</f>
        <v>AWAITING INPUT</v>
      </c>
      <c r="S2449" s="11" t="str">
        <f t="shared" si="118"/>
        <v/>
      </c>
    </row>
    <row r="2450" spans="1:19" ht="20.25" x14ac:dyDescent="0.25">
      <c r="A2450" s="46"/>
      <c r="B2450" s="46"/>
      <c r="C2450" s="46"/>
      <c r="D2450" s="46"/>
      <c r="E2450" s="46"/>
      <c r="F2450" s="46"/>
      <c r="G2450" s="46"/>
      <c r="H2450" s="46"/>
      <c r="J2450" s="16"/>
      <c r="K2450" s="16"/>
      <c r="L2450" s="16"/>
      <c r="M2450" s="11" t="str">
        <f t="shared" si="117"/>
        <v>AWAITING INPUT</v>
      </c>
      <c r="O2450" s="15"/>
      <c r="P2450" s="13" t="str">
        <f t="shared" si="119"/>
        <v>←</v>
      </c>
      <c r="Q2450" s="7" t="str" cm="1">
        <f t="array" ref="Q2450">_xlfn.IFS(M2450="ACTIVE","",M2450="LEAVER","ENTER DOL",M2450="LEAVER @ 31/03","ENTER DOL",M2450="OPT OUT","ENTER OPT OUT DATE",M2450="CAREER BREAK","ENTER START DATE OF CAREER BREAK",M2450="DEATH IN SERVICE","ENTER DATE OF DEATH",M2450="SWITCH TO PARTNERSHIP","ENTER SWITCH DATE",M2450="SWITCH TO ALPHA","ENTER SWITCH DATE",M2450="NEW JOINER","ENTER EMPLOYMENT START DATE",M2450="OPT IN","ENTER OPT IN DATE",M2450="NEW JOINER / LEAVER","ENTER START DATE AND DOL",M2450="NEW JOINER / OPT OUT","ENTER START DATE AND DATE OF OPT OUT",M2450="NEW JOINER / PARTNERSHIP","ENTER START DATE AND DATE OF SWITCH TO PARTNERSHIP",M2450="LEAVER FROM CAREER BREAK","ENTER DOL",M2450="LEAVER FROM OPT OUT","ENTER DOL",M2450="LEAVER FROM PARTNERSHIP","ENTER DOL",M2450="RETURN FROM CAREER BREAK","ENTER RETURN BACK DATE",M2450="INVALID COMBINATION","REVIEW INPUT",M2450="AWAITING INPUT","AWAITING INPUT",M2450="CONTINUOUS OPT OUT","",M2450="CONTINUOUS CAREER BREAK","",M2450="CONTINUOUS PARTNERSHIP","")</f>
        <v>AWAITING INPUT</v>
      </c>
      <c r="S2450" s="11" t="str">
        <f t="shared" si="118"/>
        <v/>
      </c>
    </row>
    <row r="2451" spans="1:19" ht="20.25" x14ac:dyDescent="0.25">
      <c r="A2451" s="46"/>
      <c r="B2451" s="46"/>
      <c r="C2451" s="46"/>
      <c r="D2451" s="46"/>
      <c r="E2451" s="46"/>
      <c r="F2451" s="46"/>
      <c r="G2451" s="46"/>
      <c r="H2451" s="46"/>
      <c r="J2451" s="16"/>
      <c r="K2451" s="16"/>
      <c r="L2451" s="16"/>
      <c r="M2451" s="11" t="str">
        <f t="shared" si="117"/>
        <v>AWAITING INPUT</v>
      </c>
      <c r="O2451" s="15"/>
      <c r="P2451" s="13" t="str">
        <f t="shared" si="119"/>
        <v>←</v>
      </c>
      <c r="Q2451" s="7" t="str" cm="1">
        <f t="array" ref="Q2451">_xlfn.IFS(M2451="ACTIVE","",M2451="LEAVER","ENTER DOL",M2451="LEAVER @ 31/03","ENTER DOL",M2451="OPT OUT","ENTER OPT OUT DATE",M2451="CAREER BREAK","ENTER START DATE OF CAREER BREAK",M2451="DEATH IN SERVICE","ENTER DATE OF DEATH",M2451="SWITCH TO PARTNERSHIP","ENTER SWITCH DATE",M2451="SWITCH TO ALPHA","ENTER SWITCH DATE",M2451="NEW JOINER","ENTER EMPLOYMENT START DATE",M2451="OPT IN","ENTER OPT IN DATE",M2451="NEW JOINER / LEAVER","ENTER START DATE AND DOL",M2451="NEW JOINER / OPT OUT","ENTER START DATE AND DATE OF OPT OUT",M2451="NEW JOINER / PARTNERSHIP","ENTER START DATE AND DATE OF SWITCH TO PARTNERSHIP",M2451="LEAVER FROM CAREER BREAK","ENTER DOL",M2451="LEAVER FROM OPT OUT","ENTER DOL",M2451="LEAVER FROM PARTNERSHIP","ENTER DOL",M2451="RETURN FROM CAREER BREAK","ENTER RETURN BACK DATE",M2451="INVALID COMBINATION","REVIEW INPUT",M2451="AWAITING INPUT","AWAITING INPUT",M2451="CONTINUOUS OPT OUT","",M2451="CONTINUOUS CAREER BREAK","",M2451="CONTINUOUS PARTNERSHIP","")</f>
        <v>AWAITING INPUT</v>
      </c>
      <c r="S2451" s="11" t="str">
        <f t="shared" si="118"/>
        <v/>
      </c>
    </row>
    <row r="2452" spans="1:19" ht="20.25" x14ac:dyDescent="0.25">
      <c r="A2452" s="46"/>
      <c r="B2452" s="46"/>
      <c r="C2452" s="46"/>
      <c r="D2452" s="46"/>
      <c r="E2452" s="46"/>
      <c r="F2452" s="46"/>
      <c r="G2452" s="46"/>
      <c r="H2452" s="46"/>
      <c r="J2452" s="16"/>
      <c r="K2452" s="16"/>
      <c r="L2452" s="16"/>
      <c r="M2452" s="11" t="str">
        <f t="shared" si="117"/>
        <v>AWAITING INPUT</v>
      </c>
      <c r="O2452" s="15"/>
      <c r="P2452" s="13" t="str">
        <f t="shared" si="119"/>
        <v>←</v>
      </c>
      <c r="Q2452" s="7" t="str" cm="1">
        <f t="array" ref="Q2452">_xlfn.IFS(M2452="ACTIVE","",M2452="LEAVER","ENTER DOL",M2452="LEAVER @ 31/03","ENTER DOL",M2452="OPT OUT","ENTER OPT OUT DATE",M2452="CAREER BREAK","ENTER START DATE OF CAREER BREAK",M2452="DEATH IN SERVICE","ENTER DATE OF DEATH",M2452="SWITCH TO PARTNERSHIP","ENTER SWITCH DATE",M2452="SWITCH TO ALPHA","ENTER SWITCH DATE",M2452="NEW JOINER","ENTER EMPLOYMENT START DATE",M2452="OPT IN","ENTER OPT IN DATE",M2452="NEW JOINER / LEAVER","ENTER START DATE AND DOL",M2452="NEW JOINER / OPT OUT","ENTER START DATE AND DATE OF OPT OUT",M2452="NEW JOINER / PARTNERSHIP","ENTER START DATE AND DATE OF SWITCH TO PARTNERSHIP",M2452="LEAVER FROM CAREER BREAK","ENTER DOL",M2452="LEAVER FROM OPT OUT","ENTER DOL",M2452="LEAVER FROM PARTNERSHIP","ENTER DOL",M2452="RETURN FROM CAREER BREAK","ENTER RETURN BACK DATE",M2452="INVALID COMBINATION","REVIEW INPUT",M2452="AWAITING INPUT","AWAITING INPUT",M2452="CONTINUOUS OPT OUT","",M2452="CONTINUOUS CAREER BREAK","",M2452="CONTINUOUS PARTNERSHIP","")</f>
        <v>AWAITING INPUT</v>
      </c>
      <c r="S2452" s="11" t="str">
        <f t="shared" si="118"/>
        <v/>
      </c>
    </row>
    <row r="2453" spans="1:19" ht="20.25" x14ac:dyDescent="0.25">
      <c r="A2453" s="46"/>
      <c r="B2453" s="46"/>
      <c r="C2453" s="46"/>
      <c r="D2453" s="46"/>
      <c r="E2453" s="46"/>
      <c r="F2453" s="46"/>
      <c r="G2453" s="46"/>
      <c r="H2453" s="46"/>
      <c r="J2453" s="16"/>
      <c r="K2453" s="16"/>
      <c r="L2453" s="16"/>
      <c r="M2453" s="11" t="str">
        <f t="shared" si="117"/>
        <v>AWAITING INPUT</v>
      </c>
      <c r="O2453" s="15"/>
      <c r="P2453" s="13" t="str">
        <f t="shared" si="119"/>
        <v>←</v>
      </c>
      <c r="Q2453" s="7" t="str" cm="1">
        <f t="array" ref="Q2453">_xlfn.IFS(M2453="ACTIVE","",M2453="LEAVER","ENTER DOL",M2453="LEAVER @ 31/03","ENTER DOL",M2453="OPT OUT","ENTER OPT OUT DATE",M2453="CAREER BREAK","ENTER START DATE OF CAREER BREAK",M2453="DEATH IN SERVICE","ENTER DATE OF DEATH",M2453="SWITCH TO PARTNERSHIP","ENTER SWITCH DATE",M2453="SWITCH TO ALPHA","ENTER SWITCH DATE",M2453="NEW JOINER","ENTER EMPLOYMENT START DATE",M2453="OPT IN","ENTER OPT IN DATE",M2453="NEW JOINER / LEAVER","ENTER START DATE AND DOL",M2453="NEW JOINER / OPT OUT","ENTER START DATE AND DATE OF OPT OUT",M2453="NEW JOINER / PARTNERSHIP","ENTER START DATE AND DATE OF SWITCH TO PARTNERSHIP",M2453="LEAVER FROM CAREER BREAK","ENTER DOL",M2453="LEAVER FROM OPT OUT","ENTER DOL",M2453="LEAVER FROM PARTNERSHIP","ENTER DOL",M2453="RETURN FROM CAREER BREAK","ENTER RETURN BACK DATE",M2453="INVALID COMBINATION","REVIEW INPUT",M2453="AWAITING INPUT","AWAITING INPUT",M2453="CONTINUOUS OPT OUT","",M2453="CONTINUOUS CAREER BREAK","",M2453="CONTINUOUS PARTNERSHIP","")</f>
        <v>AWAITING INPUT</v>
      </c>
      <c r="S2453" s="11" t="str">
        <f t="shared" si="118"/>
        <v/>
      </c>
    </row>
    <row r="2454" spans="1:19" ht="20.25" x14ac:dyDescent="0.25">
      <c r="A2454" s="46"/>
      <c r="B2454" s="46"/>
      <c r="C2454" s="46"/>
      <c r="D2454" s="46"/>
      <c r="E2454" s="46"/>
      <c r="F2454" s="46"/>
      <c r="G2454" s="46"/>
      <c r="H2454" s="46"/>
      <c r="J2454" s="16"/>
      <c r="K2454" s="16"/>
      <c r="L2454" s="16"/>
      <c r="M2454" s="11" t="str">
        <f t="shared" si="117"/>
        <v>AWAITING INPUT</v>
      </c>
      <c r="O2454" s="15"/>
      <c r="P2454" s="13" t="str">
        <f t="shared" si="119"/>
        <v>←</v>
      </c>
      <c r="Q2454" s="7" t="str" cm="1">
        <f t="array" ref="Q2454">_xlfn.IFS(M2454="ACTIVE","",M2454="LEAVER","ENTER DOL",M2454="LEAVER @ 31/03","ENTER DOL",M2454="OPT OUT","ENTER OPT OUT DATE",M2454="CAREER BREAK","ENTER START DATE OF CAREER BREAK",M2454="DEATH IN SERVICE","ENTER DATE OF DEATH",M2454="SWITCH TO PARTNERSHIP","ENTER SWITCH DATE",M2454="SWITCH TO ALPHA","ENTER SWITCH DATE",M2454="NEW JOINER","ENTER EMPLOYMENT START DATE",M2454="OPT IN","ENTER OPT IN DATE",M2454="NEW JOINER / LEAVER","ENTER START DATE AND DOL",M2454="NEW JOINER / OPT OUT","ENTER START DATE AND DATE OF OPT OUT",M2454="NEW JOINER / PARTNERSHIP","ENTER START DATE AND DATE OF SWITCH TO PARTNERSHIP",M2454="LEAVER FROM CAREER BREAK","ENTER DOL",M2454="LEAVER FROM OPT OUT","ENTER DOL",M2454="LEAVER FROM PARTNERSHIP","ENTER DOL",M2454="RETURN FROM CAREER BREAK","ENTER RETURN BACK DATE",M2454="INVALID COMBINATION","REVIEW INPUT",M2454="AWAITING INPUT","AWAITING INPUT",M2454="CONTINUOUS OPT OUT","",M2454="CONTINUOUS CAREER BREAK","",M2454="CONTINUOUS PARTNERSHIP","")</f>
        <v>AWAITING INPUT</v>
      </c>
      <c r="S2454" s="11" t="str">
        <f t="shared" si="118"/>
        <v/>
      </c>
    </row>
    <row r="2455" spans="1:19" ht="20.25" x14ac:dyDescent="0.25">
      <c r="A2455" s="46"/>
      <c r="B2455" s="46"/>
      <c r="C2455" s="46"/>
      <c r="D2455" s="46"/>
      <c r="E2455" s="46"/>
      <c r="F2455" s="46"/>
      <c r="G2455" s="46"/>
      <c r="H2455" s="46"/>
      <c r="J2455" s="16"/>
      <c r="K2455" s="16"/>
      <c r="L2455" s="16"/>
      <c r="M2455" s="11" t="str">
        <f t="shared" si="117"/>
        <v>AWAITING INPUT</v>
      </c>
      <c r="O2455" s="15"/>
      <c r="P2455" s="13" t="str">
        <f t="shared" si="119"/>
        <v>←</v>
      </c>
      <c r="Q2455" s="7" t="str" cm="1">
        <f t="array" ref="Q2455">_xlfn.IFS(M2455="ACTIVE","",M2455="LEAVER","ENTER DOL",M2455="LEAVER @ 31/03","ENTER DOL",M2455="OPT OUT","ENTER OPT OUT DATE",M2455="CAREER BREAK","ENTER START DATE OF CAREER BREAK",M2455="DEATH IN SERVICE","ENTER DATE OF DEATH",M2455="SWITCH TO PARTNERSHIP","ENTER SWITCH DATE",M2455="SWITCH TO ALPHA","ENTER SWITCH DATE",M2455="NEW JOINER","ENTER EMPLOYMENT START DATE",M2455="OPT IN","ENTER OPT IN DATE",M2455="NEW JOINER / LEAVER","ENTER START DATE AND DOL",M2455="NEW JOINER / OPT OUT","ENTER START DATE AND DATE OF OPT OUT",M2455="NEW JOINER / PARTNERSHIP","ENTER START DATE AND DATE OF SWITCH TO PARTNERSHIP",M2455="LEAVER FROM CAREER BREAK","ENTER DOL",M2455="LEAVER FROM OPT OUT","ENTER DOL",M2455="LEAVER FROM PARTNERSHIP","ENTER DOL",M2455="RETURN FROM CAREER BREAK","ENTER RETURN BACK DATE",M2455="INVALID COMBINATION","REVIEW INPUT",M2455="AWAITING INPUT","AWAITING INPUT",M2455="CONTINUOUS OPT OUT","",M2455="CONTINUOUS CAREER BREAK","",M2455="CONTINUOUS PARTNERSHIP","")</f>
        <v>AWAITING INPUT</v>
      </c>
      <c r="S2455" s="11" t="str">
        <f t="shared" si="118"/>
        <v/>
      </c>
    </row>
    <row r="2456" spans="1:19" ht="20.25" x14ac:dyDescent="0.25">
      <c r="A2456" s="46"/>
      <c r="B2456" s="46"/>
      <c r="C2456" s="46"/>
      <c r="D2456" s="46"/>
      <c r="E2456" s="46"/>
      <c r="F2456" s="46"/>
      <c r="G2456" s="46"/>
      <c r="H2456" s="46"/>
      <c r="J2456" s="16"/>
      <c r="K2456" s="16"/>
      <c r="L2456" s="16"/>
      <c r="M2456" s="11" t="str">
        <f t="shared" si="117"/>
        <v>AWAITING INPUT</v>
      </c>
      <c r="O2456" s="15"/>
      <c r="P2456" s="13" t="str">
        <f t="shared" si="119"/>
        <v>←</v>
      </c>
      <c r="Q2456" s="7" t="str" cm="1">
        <f t="array" ref="Q2456">_xlfn.IFS(M2456="ACTIVE","",M2456="LEAVER","ENTER DOL",M2456="LEAVER @ 31/03","ENTER DOL",M2456="OPT OUT","ENTER OPT OUT DATE",M2456="CAREER BREAK","ENTER START DATE OF CAREER BREAK",M2456="DEATH IN SERVICE","ENTER DATE OF DEATH",M2456="SWITCH TO PARTNERSHIP","ENTER SWITCH DATE",M2456="SWITCH TO ALPHA","ENTER SWITCH DATE",M2456="NEW JOINER","ENTER EMPLOYMENT START DATE",M2456="OPT IN","ENTER OPT IN DATE",M2456="NEW JOINER / LEAVER","ENTER START DATE AND DOL",M2456="NEW JOINER / OPT OUT","ENTER START DATE AND DATE OF OPT OUT",M2456="NEW JOINER / PARTNERSHIP","ENTER START DATE AND DATE OF SWITCH TO PARTNERSHIP",M2456="LEAVER FROM CAREER BREAK","ENTER DOL",M2456="LEAVER FROM OPT OUT","ENTER DOL",M2456="LEAVER FROM PARTNERSHIP","ENTER DOL",M2456="RETURN FROM CAREER BREAK","ENTER RETURN BACK DATE",M2456="INVALID COMBINATION","REVIEW INPUT",M2456="AWAITING INPUT","AWAITING INPUT",M2456="CONTINUOUS OPT OUT","",M2456="CONTINUOUS CAREER BREAK","",M2456="CONTINUOUS PARTNERSHIP","")</f>
        <v>AWAITING INPUT</v>
      </c>
      <c r="S2456" s="11" t="str">
        <f t="shared" si="118"/>
        <v/>
      </c>
    </row>
    <row r="2457" spans="1:19" ht="20.25" x14ac:dyDescent="0.25">
      <c r="A2457" s="46"/>
      <c r="B2457" s="46"/>
      <c r="C2457" s="46"/>
      <c r="D2457" s="46"/>
      <c r="E2457" s="46"/>
      <c r="F2457" s="46"/>
      <c r="G2457" s="46"/>
      <c r="H2457" s="46"/>
      <c r="J2457" s="16"/>
      <c r="K2457" s="16"/>
      <c r="L2457" s="16"/>
      <c r="M2457" s="11" t="str">
        <f t="shared" si="117"/>
        <v>AWAITING INPUT</v>
      </c>
      <c r="O2457" s="15"/>
      <c r="P2457" s="13" t="str">
        <f t="shared" si="119"/>
        <v>←</v>
      </c>
      <c r="Q2457" s="7" t="str" cm="1">
        <f t="array" ref="Q2457">_xlfn.IFS(M2457="ACTIVE","",M2457="LEAVER","ENTER DOL",M2457="LEAVER @ 31/03","ENTER DOL",M2457="OPT OUT","ENTER OPT OUT DATE",M2457="CAREER BREAK","ENTER START DATE OF CAREER BREAK",M2457="DEATH IN SERVICE","ENTER DATE OF DEATH",M2457="SWITCH TO PARTNERSHIP","ENTER SWITCH DATE",M2457="SWITCH TO ALPHA","ENTER SWITCH DATE",M2457="NEW JOINER","ENTER EMPLOYMENT START DATE",M2457="OPT IN","ENTER OPT IN DATE",M2457="NEW JOINER / LEAVER","ENTER START DATE AND DOL",M2457="NEW JOINER / OPT OUT","ENTER START DATE AND DATE OF OPT OUT",M2457="NEW JOINER / PARTNERSHIP","ENTER START DATE AND DATE OF SWITCH TO PARTNERSHIP",M2457="LEAVER FROM CAREER BREAK","ENTER DOL",M2457="LEAVER FROM OPT OUT","ENTER DOL",M2457="LEAVER FROM PARTNERSHIP","ENTER DOL",M2457="RETURN FROM CAREER BREAK","ENTER RETURN BACK DATE",M2457="INVALID COMBINATION","REVIEW INPUT",M2457="AWAITING INPUT","AWAITING INPUT",M2457="CONTINUOUS OPT OUT","",M2457="CONTINUOUS CAREER BREAK","",M2457="CONTINUOUS PARTNERSHIP","")</f>
        <v>AWAITING INPUT</v>
      </c>
      <c r="S2457" s="11" t="str">
        <f t="shared" si="118"/>
        <v/>
      </c>
    </row>
    <row r="2458" spans="1:19" ht="20.25" x14ac:dyDescent="0.25">
      <c r="A2458" s="46"/>
      <c r="B2458" s="46"/>
      <c r="C2458" s="46"/>
      <c r="D2458" s="46"/>
      <c r="E2458" s="46"/>
      <c r="F2458" s="46"/>
      <c r="G2458" s="46"/>
      <c r="H2458" s="46"/>
      <c r="J2458" s="16"/>
      <c r="K2458" s="16"/>
      <c r="L2458" s="16"/>
      <c r="M2458" s="11" t="str">
        <f t="shared" si="117"/>
        <v>AWAITING INPUT</v>
      </c>
      <c r="O2458" s="15"/>
      <c r="P2458" s="13" t="str">
        <f t="shared" si="119"/>
        <v>←</v>
      </c>
      <c r="Q2458" s="7" t="str" cm="1">
        <f t="array" ref="Q2458">_xlfn.IFS(M2458="ACTIVE","",M2458="LEAVER","ENTER DOL",M2458="LEAVER @ 31/03","ENTER DOL",M2458="OPT OUT","ENTER OPT OUT DATE",M2458="CAREER BREAK","ENTER START DATE OF CAREER BREAK",M2458="DEATH IN SERVICE","ENTER DATE OF DEATH",M2458="SWITCH TO PARTNERSHIP","ENTER SWITCH DATE",M2458="SWITCH TO ALPHA","ENTER SWITCH DATE",M2458="NEW JOINER","ENTER EMPLOYMENT START DATE",M2458="OPT IN","ENTER OPT IN DATE",M2458="NEW JOINER / LEAVER","ENTER START DATE AND DOL",M2458="NEW JOINER / OPT OUT","ENTER START DATE AND DATE OF OPT OUT",M2458="NEW JOINER / PARTNERSHIP","ENTER START DATE AND DATE OF SWITCH TO PARTNERSHIP",M2458="LEAVER FROM CAREER BREAK","ENTER DOL",M2458="LEAVER FROM OPT OUT","ENTER DOL",M2458="LEAVER FROM PARTNERSHIP","ENTER DOL",M2458="RETURN FROM CAREER BREAK","ENTER RETURN BACK DATE",M2458="INVALID COMBINATION","REVIEW INPUT",M2458="AWAITING INPUT","AWAITING INPUT",M2458="CONTINUOUS OPT OUT","",M2458="CONTINUOUS CAREER BREAK","",M2458="CONTINUOUS PARTNERSHIP","")</f>
        <v>AWAITING INPUT</v>
      </c>
      <c r="S2458" s="11" t="str">
        <f t="shared" si="118"/>
        <v/>
      </c>
    </row>
    <row r="2459" spans="1:19" ht="20.25" x14ac:dyDescent="0.25">
      <c r="A2459" s="46"/>
      <c r="B2459" s="46"/>
      <c r="C2459" s="46"/>
      <c r="D2459" s="46"/>
      <c r="E2459" s="46"/>
      <c r="F2459" s="46"/>
      <c r="G2459" s="46"/>
      <c r="H2459" s="46"/>
      <c r="J2459" s="16"/>
      <c r="K2459" s="16"/>
      <c r="L2459" s="16"/>
      <c r="M2459" s="11" t="str">
        <f t="shared" si="117"/>
        <v>AWAITING INPUT</v>
      </c>
      <c r="O2459" s="15"/>
      <c r="P2459" s="13" t="str">
        <f t="shared" si="119"/>
        <v>←</v>
      </c>
      <c r="Q2459" s="7" t="str" cm="1">
        <f t="array" ref="Q2459">_xlfn.IFS(M2459="ACTIVE","",M2459="LEAVER","ENTER DOL",M2459="LEAVER @ 31/03","ENTER DOL",M2459="OPT OUT","ENTER OPT OUT DATE",M2459="CAREER BREAK","ENTER START DATE OF CAREER BREAK",M2459="DEATH IN SERVICE","ENTER DATE OF DEATH",M2459="SWITCH TO PARTNERSHIP","ENTER SWITCH DATE",M2459="SWITCH TO ALPHA","ENTER SWITCH DATE",M2459="NEW JOINER","ENTER EMPLOYMENT START DATE",M2459="OPT IN","ENTER OPT IN DATE",M2459="NEW JOINER / LEAVER","ENTER START DATE AND DOL",M2459="NEW JOINER / OPT OUT","ENTER START DATE AND DATE OF OPT OUT",M2459="NEW JOINER / PARTNERSHIP","ENTER START DATE AND DATE OF SWITCH TO PARTNERSHIP",M2459="LEAVER FROM CAREER BREAK","ENTER DOL",M2459="LEAVER FROM OPT OUT","ENTER DOL",M2459="LEAVER FROM PARTNERSHIP","ENTER DOL",M2459="RETURN FROM CAREER BREAK","ENTER RETURN BACK DATE",M2459="INVALID COMBINATION","REVIEW INPUT",M2459="AWAITING INPUT","AWAITING INPUT",M2459="CONTINUOUS OPT OUT","",M2459="CONTINUOUS CAREER BREAK","",M2459="CONTINUOUS PARTNERSHIP","")</f>
        <v>AWAITING INPUT</v>
      </c>
      <c r="S2459" s="11" t="str">
        <f t="shared" si="118"/>
        <v/>
      </c>
    </row>
    <row r="2460" spans="1:19" ht="20.25" x14ac:dyDescent="0.25">
      <c r="A2460" s="46"/>
      <c r="B2460" s="46"/>
      <c r="C2460" s="46"/>
      <c r="D2460" s="46"/>
      <c r="E2460" s="46"/>
      <c r="F2460" s="46"/>
      <c r="G2460" s="46"/>
      <c r="H2460" s="46"/>
      <c r="J2460" s="16"/>
      <c r="K2460" s="16"/>
      <c r="L2460" s="16"/>
      <c r="M2460" s="11" t="str">
        <f t="shared" si="117"/>
        <v>AWAITING INPUT</v>
      </c>
      <c r="O2460" s="15"/>
      <c r="P2460" s="13" t="str">
        <f t="shared" si="119"/>
        <v>←</v>
      </c>
      <c r="Q2460" s="7" t="str" cm="1">
        <f t="array" ref="Q2460">_xlfn.IFS(M2460="ACTIVE","",M2460="LEAVER","ENTER DOL",M2460="LEAVER @ 31/03","ENTER DOL",M2460="OPT OUT","ENTER OPT OUT DATE",M2460="CAREER BREAK","ENTER START DATE OF CAREER BREAK",M2460="DEATH IN SERVICE","ENTER DATE OF DEATH",M2460="SWITCH TO PARTNERSHIP","ENTER SWITCH DATE",M2460="SWITCH TO ALPHA","ENTER SWITCH DATE",M2460="NEW JOINER","ENTER EMPLOYMENT START DATE",M2460="OPT IN","ENTER OPT IN DATE",M2460="NEW JOINER / LEAVER","ENTER START DATE AND DOL",M2460="NEW JOINER / OPT OUT","ENTER START DATE AND DATE OF OPT OUT",M2460="NEW JOINER / PARTNERSHIP","ENTER START DATE AND DATE OF SWITCH TO PARTNERSHIP",M2460="LEAVER FROM CAREER BREAK","ENTER DOL",M2460="LEAVER FROM OPT OUT","ENTER DOL",M2460="LEAVER FROM PARTNERSHIP","ENTER DOL",M2460="RETURN FROM CAREER BREAK","ENTER RETURN BACK DATE",M2460="INVALID COMBINATION","REVIEW INPUT",M2460="AWAITING INPUT","AWAITING INPUT",M2460="CONTINUOUS OPT OUT","",M2460="CONTINUOUS CAREER BREAK","",M2460="CONTINUOUS PARTNERSHIP","")</f>
        <v>AWAITING INPUT</v>
      </c>
      <c r="S2460" s="11" t="str">
        <f t="shared" si="118"/>
        <v/>
      </c>
    </row>
    <row r="2461" spans="1:19" ht="20.25" x14ac:dyDescent="0.25">
      <c r="A2461" s="46"/>
      <c r="B2461" s="46"/>
      <c r="C2461" s="46"/>
      <c r="D2461" s="46"/>
      <c r="E2461" s="46"/>
      <c r="F2461" s="46"/>
      <c r="G2461" s="46"/>
      <c r="H2461" s="46"/>
      <c r="J2461" s="16"/>
      <c r="K2461" s="16"/>
      <c r="L2461" s="16"/>
      <c r="M2461" s="11" t="str">
        <f t="shared" si="117"/>
        <v>AWAITING INPUT</v>
      </c>
      <c r="O2461" s="15"/>
      <c r="P2461" s="13" t="str">
        <f t="shared" si="119"/>
        <v>←</v>
      </c>
      <c r="Q2461" s="7" t="str" cm="1">
        <f t="array" ref="Q2461">_xlfn.IFS(M2461="ACTIVE","",M2461="LEAVER","ENTER DOL",M2461="LEAVER @ 31/03","ENTER DOL",M2461="OPT OUT","ENTER OPT OUT DATE",M2461="CAREER BREAK","ENTER START DATE OF CAREER BREAK",M2461="DEATH IN SERVICE","ENTER DATE OF DEATH",M2461="SWITCH TO PARTNERSHIP","ENTER SWITCH DATE",M2461="SWITCH TO ALPHA","ENTER SWITCH DATE",M2461="NEW JOINER","ENTER EMPLOYMENT START DATE",M2461="OPT IN","ENTER OPT IN DATE",M2461="NEW JOINER / LEAVER","ENTER START DATE AND DOL",M2461="NEW JOINER / OPT OUT","ENTER START DATE AND DATE OF OPT OUT",M2461="NEW JOINER / PARTNERSHIP","ENTER START DATE AND DATE OF SWITCH TO PARTNERSHIP",M2461="LEAVER FROM CAREER BREAK","ENTER DOL",M2461="LEAVER FROM OPT OUT","ENTER DOL",M2461="LEAVER FROM PARTNERSHIP","ENTER DOL",M2461="RETURN FROM CAREER BREAK","ENTER RETURN BACK DATE",M2461="INVALID COMBINATION","REVIEW INPUT",M2461="AWAITING INPUT","AWAITING INPUT",M2461="CONTINUOUS OPT OUT","",M2461="CONTINUOUS CAREER BREAK","",M2461="CONTINUOUS PARTNERSHIP","")</f>
        <v>AWAITING INPUT</v>
      </c>
      <c r="S2461" s="11" t="str">
        <f t="shared" si="118"/>
        <v/>
      </c>
    </row>
    <row r="2462" spans="1:19" ht="20.25" x14ac:dyDescent="0.25">
      <c r="A2462" s="46"/>
      <c r="B2462" s="46"/>
      <c r="C2462" s="46"/>
      <c r="D2462" s="46"/>
      <c r="E2462" s="46"/>
      <c r="F2462" s="46"/>
      <c r="G2462" s="46"/>
      <c r="H2462" s="46"/>
      <c r="J2462" s="16"/>
      <c r="K2462" s="16"/>
      <c r="L2462" s="16"/>
      <c r="M2462" s="11" t="str">
        <f t="shared" si="117"/>
        <v>AWAITING INPUT</v>
      </c>
      <c r="O2462" s="15"/>
      <c r="P2462" s="13" t="str">
        <f t="shared" si="119"/>
        <v>←</v>
      </c>
      <c r="Q2462" s="7" t="str" cm="1">
        <f t="array" ref="Q2462">_xlfn.IFS(M2462="ACTIVE","",M2462="LEAVER","ENTER DOL",M2462="LEAVER @ 31/03","ENTER DOL",M2462="OPT OUT","ENTER OPT OUT DATE",M2462="CAREER BREAK","ENTER START DATE OF CAREER BREAK",M2462="DEATH IN SERVICE","ENTER DATE OF DEATH",M2462="SWITCH TO PARTNERSHIP","ENTER SWITCH DATE",M2462="SWITCH TO ALPHA","ENTER SWITCH DATE",M2462="NEW JOINER","ENTER EMPLOYMENT START DATE",M2462="OPT IN","ENTER OPT IN DATE",M2462="NEW JOINER / LEAVER","ENTER START DATE AND DOL",M2462="NEW JOINER / OPT OUT","ENTER START DATE AND DATE OF OPT OUT",M2462="NEW JOINER / PARTNERSHIP","ENTER START DATE AND DATE OF SWITCH TO PARTNERSHIP",M2462="LEAVER FROM CAREER BREAK","ENTER DOL",M2462="LEAVER FROM OPT OUT","ENTER DOL",M2462="LEAVER FROM PARTNERSHIP","ENTER DOL",M2462="RETURN FROM CAREER BREAK","ENTER RETURN BACK DATE",M2462="INVALID COMBINATION","REVIEW INPUT",M2462="AWAITING INPUT","AWAITING INPUT",M2462="CONTINUOUS OPT OUT","",M2462="CONTINUOUS CAREER BREAK","",M2462="CONTINUOUS PARTNERSHIP","")</f>
        <v>AWAITING INPUT</v>
      </c>
      <c r="S2462" s="11" t="str">
        <f t="shared" si="118"/>
        <v/>
      </c>
    </row>
    <row r="2463" spans="1:19" ht="20.25" x14ac:dyDescent="0.25">
      <c r="A2463" s="46"/>
      <c r="B2463" s="46"/>
      <c r="C2463" s="46"/>
      <c r="D2463" s="46"/>
      <c r="E2463" s="46"/>
      <c r="F2463" s="46"/>
      <c r="G2463" s="46"/>
      <c r="H2463" s="46"/>
      <c r="J2463" s="16"/>
      <c r="K2463" s="16"/>
      <c r="L2463" s="16"/>
      <c r="M2463" s="11" t="str">
        <f t="shared" si="117"/>
        <v>AWAITING INPUT</v>
      </c>
      <c r="O2463" s="15"/>
      <c r="P2463" s="13" t="str">
        <f t="shared" si="119"/>
        <v>←</v>
      </c>
      <c r="Q2463" s="7" t="str" cm="1">
        <f t="array" ref="Q2463">_xlfn.IFS(M2463="ACTIVE","",M2463="LEAVER","ENTER DOL",M2463="LEAVER @ 31/03","ENTER DOL",M2463="OPT OUT","ENTER OPT OUT DATE",M2463="CAREER BREAK","ENTER START DATE OF CAREER BREAK",M2463="DEATH IN SERVICE","ENTER DATE OF DEATH",M2463="SWITCH TO PARTNERSHIP","ENTER SWITCH DATE",M2463="SWITCH TO ALPHA","ENTER SWITCH DATE",M2463="NEW JOINER","ENTER EMPLOYMENT START DATE",M2463="OPT IN","ENTER OPT IN DATE",M2463="NEW JOINER / LEAVER","ENTER START DATE AND DOL",M2463="NEW JOINER / OPT OUT","ENTER START DATE AND DATE OF OPT OUT",M2463="NEW JOINER / PARTNERSHIP","ENTER START DATE AND DATE OF SWITCH TO PARTNERSHIP",M2463="LEAVER FROM CAREER BREAK","ENTER DOL",M2463="LEAVER FROM OPT OUT","ENTER DOL",M2463="LEAVER FROM PARTNERSHIP","ENTER DOL",M2463="RETURN FROM CAREER BREAK","ENTER RETURN BACK DATE",M2463="INVALID COMBINATION","REVIEW INPUT",M2463="AWAITING INPUT","AWAITING INPUT",M2463="CONTINUOUS OPT OUT","",M2463="CONTINUOUS CAREER BREAK","",M2463="CONTINUOUS PARTNERSHIP","")</f>
        <v>AWAITING INPUT</v>
      </c>
      <c r="S2463" s="11" t="str">
        <f t="shared" si="118"/>
        <v/>
      </c>
    </row>
    <row r="2464" spans="1:19" ht="20.25" x14ac:dyDescent="0.25">
      <c r="A2464" s="46"/>
      <c r="B2464" s="46"/>
      <c r="C2464" s="46"/>
      <c r="D2464" s="46"/>
      <c r="E2464" s="46"/>
      <c r="F2464" s="46"/>
      <c r="G2464" s="46"/>
      <c r="H2464" s="46"/>
      <c r="J2464" s="16"/>
      <c r="K2464" s="16"/>
      <c r="L2464" s="16"/>
      <c r="M2464" s="11" t="str">
        <f t="shared" si="117"/>
        <v>AWAITING INPUT</v>
      </c>
      <c r="O2464" s="15"/>
      <c r="P2464" s="13" t="str">
        <f t="shared" si="119"/>
        <v>←</v>
      </c>
      <c r="Q2464" s="7" t="str" cm="1">
        <f t="array" ref="Q2464">_xlfn.IFS(M2464="ACTIVE","",M2464="LEAVER","ENTER DOL",M2464="LEAVER @ 31/03","ENTER DOL",M2464="OPT OUT","ENTER OPT OUT DATE",M2464="CAREER BREAK","ENTER START DATE OF CAREER BREAK",M2464="DEATH IN SERVICE","ENTER DATE OF DEATH",M2464="SWITCH TO PARTNERSHIP","ENTER SWITCH DATE",M2464="SWITCH TO ALPHA","ENTER SWITCH DATE",M2464="NEW JOINER","ENTER EMPLOYMENT START DATE",M2464="OPT IN","ENTER OPT IN DATE",M2464="NEW JOINER / LEAVER","ENTER START DATE AND DOL",M2464="NEW JOINER / OPT OUT","ENTER START DATE AND DATE OF OPT OUT",M2464="NEW JOINER / PARTNERSHIP","ENTER START DATE AND DATE OF SWITCH TO PARTNERSHIP",M2464="LEAVER FROM CAREER BREAK","ENTER DOL",M2464="LEAVER FROM OPT OUT","ENTER DOL",M2464="LEAVER FROM PARTNERSHIP","ENTER DOL",M2464="RETURN FROM CAREER BREAK","ENTER RETURN BACK DATE",M2464="INVALID COMBINATION","REVIEW INPUT",M2464="AWAITING INPUT","AWAITING INPUT",M2464="CONTINUOUS OPT OUT","",M2464="CONTINUOUS CAREER BREAK","",M2464="CONTINUOUS PARTNERSHIP","")</f>
        <v>AWAITING INPUT</v>
      </c>
      <c r="S2464" s="11" t="str">
        <f t="shared" si="118"/>
        <v/>
      </c>
    </row>
    <row r="2465" spans="1:19" ht="20.25" x14ac:dyDescent="0.25">
      <c r="A2465" s="46"/>
      <c r="B2465" s="46"/>
      <c r="C2465" s="46"/>
      <c r="D2465" s="46"/>
      <c r="E2465" s="46"/>
      <c r="F2465" s="46"/>
      <c r="G2465" s="46"/>
      <c r="H2465" s="46"/>
      <c r="J2465" s="16"/>
      <c r="K2465" s="16"/>
      <c r="L2465" s="16"/>
      <c r="M2465" s="11" t="str">
        <f t="shared" si="117"/>
        <v>AWAITING INPUT</v>
      </c>
      <c r="O2465" s="15"/>
      <c r="P2465" s="13" t="str">
        <f t="shared" si="119"/>
        <v>←</v>
      </c>
      <c r="Q2465" s="7" t="str" cm="1">
        <f t="array" ref="Q2465">_xlfn.IFS(M2465="ACTIVE","",M2465="LEAVER","ENTER DOL",M2465="LEAVER @ 31/03","ENTER DOL",M2465="OPT OUT","ENTER OPT OUT DATE",M2465="CAREER BREAK","ENTER START DATE OF CAREER BREAK",M2465="DEATH IN SERVICE","ENTER DATE OF DEATH",M2465="SWITCH TO PARTNERSHIP","ENTER SWITCH DATE",M2465="SWITCH TO ALPHA","ENTER SWITCH DATE",M2465="NEW JOINER","ENTER EMPLOYMENT START DATE",M2465="OPT IN","ENTER OPT IN DATE",M2465="NEW JOINER / LEAVER","ENTER START DATE AND DOL",M2465="NEW JOINER / OPT OUT","ENTER START DATE AND DATE OF OPT OUT",M2465="NEW JOINER / PARTNERSHIP","ENTER START DATE AND DATE OF SWITCH TO PARTNERSHIP",M2465="LEAVER FROM CAREER BREAK","ENTER DOL",M2465="LEAVER FROM OPT OUT","ENTER DOL",M2465="LEAVER FROM PARTNERSHIP","ENTER DOL",M2465="RETURN FROM CAREER BREAK","ENTER RETURN BACK DATE",M2465="INVALID COMBINATION","REVIEW INPUT",M2465="AWAITING INPUT","AWAITING INPUT",M2465="CONTINUOUS OPT OUT","",M2465="CONTINUOUS CAREER BREAK","",M2465="CONTINUOUS PARTNERSHIP","")</f>
        <v>AWAITING INPUT</v>
      </c>
      <c r="S2465" s="11" t="str">
        <f t="shared" si="118"/>
        <v/>
      </c>
    </row>
    <row r="2466" spans="1:19" ht="20.25" x14ac:dyDescent="0.25">
      <c r="A2466" s="46"/>
      <c r="B2466" s="46"/>
      <c r="C2466" s="46"/>
      <c r="D2466" s="46"/>
      <c r="E2466" s="46"/>
      <c r="F2466" s="46"/>
      <c r="G2466" s="46"/>
      <c r="H2466" s="46"/>
      <c r="J2466" s="16"/>
      <c r="K2466" s="16"/>
      <c r="L2466" s="16"/>
      <c r="M2466" s="11" t="str">
        <f t="shared" si="117"/>
        <v>AWAITING INPUT</v>
      </c>
      <c r="O2466" s="15"/>
      <c r="P2466" s="13" t="str">
        <f t="shared" si="119"/>
        <v>←</v>
      </c>
      <c r="Q2466" s="7" t="str" cm="1">
        <f t="array" ref="Q2466">_xlfn.IFS(M2466="ACTIVE","",M2466="LEAVER","ENTER DOL",M2466="LEAVER @ 31/03","ENTER DOL",M2466="OPT OUT","ENTER OPT OUT DATE",M2466="CAREER BREAK","ENTER START DATE OF CAREER BREAK",M2466="DEATH IN SERVICE","ENTER DATE OF DEATH",M2466="SWITCH TO PARTNERSHIP","ENTER SWITCH DATE",M2466="SWITCH TO ALPHA","ENTER SWITCH DATE",M2466="NEW JOINER","ENTER EMPLOYMENT START DATE",M2466="OPT IN","ENTER OPT IN DATE",M2466="NEW JOINER / LEAVER","ENTER START DATE AND DOL",M2466="NEW JOINER / OPT OUT","ENTER START DATE AND DATE OF OPT OUT",M2466="NEW JOINER / PARTNERSHIP","ENTER START DATE AND DATE OF SWITCH TO PARTNERSHIP",M2466="LEAVER FROM CAREER BREAK","ENTER DOL",M2466="LEAVER FROM OPT OUT","ENTER DOL",M2466="LEAVER FROM PARTNERSHIP","ENTER DOL",M2466="RETURN FROM CAREER BREAK","ENTER RETURN BACK DATE",M2466="INVALID COMBINATION","REVIEW INPUT",M2466="AWAITING INPUT","AWAITING INPUT",M2466="CONTINUOUS OPT OUT","",M2466="CONTINUOUS CAREER BREAK","",M2466="CONTINUOUS PARTNERSHIP","")</f>
        <v>AWAITING INPUT</v>
      </c>
      <c r="S2466" s="11" t="str">
        <f t="shared" si="118"/>
        <v/>
      </c>
    </row>
    <row r="2467" spans="1:19" ht="20.25" x14ac:dyDescent="0.25">
      <c r="A2467" s="46"/>
      <c r="B2467" s="46"/>
      <c r="C2467" s="46"/>
      <c r="D2467" s="46"/>
      <c r="E2467" s="46"/>
      <c r="F2467" s="46"/>
      <c r="G2467" s="46"/>
      <c r="H2467" s="46"/>
      <c r="J2467" s="16"/>
      <c r="K2467" s="16"/>
      <c r="L2467" s="16"/>
      <c r="M2467" s="11" t="str">
        <f t="shared" si="117"/>
        <v>AWAITING INPUT</v>
      </c>
      <c r="O2467" s="15"/>
      <c r="P2467" s="13" t="str">
        <f t="shared" si="119"/>
        <v>←</v>
      </c>
      <c r="Q2467" s="7" t="str" cm="1">
        <f t="array" ref="Q2467">_xlfn.IFS(M2467="ACTIVE","",M2467="LEAVER","ENTER DOL",M2467="LEAVER @ 31/03","ENTER DOL",M2467="OPT OUT","ENTER OPT OUT DATE",M2467="CAREER BREAK","ENTER START DATE OF CAREER BREAK",M2467="DEATH IN SERVICE","ENTER DATE OF DEATH",M2467="SWITCH TO PARTNERSHIP","ENTER SWITCH DATE",M2467="SWITCH TO ALPHA","ENTER SWITCH DATE",M2467="NEW JOINER","ENTER EMPLOYMENT START DATE",M2467="OPT IN","ENTER OPT IN DATE",M2467="NEW JOINER / LEAVER","ENTER START DATE AND DOL",M2467="NEW JOINER / OPT OUT","ENTER START DATE AND DATE OF OPT OUT",M2467="NEW JOINER / PARTNERSHIP","ENTER START DATE AND DATE OF SWITCH TO PARTNERSHIP",M2467="LEAVER FROM CAREER BREAK","ENTER DOL",M2467="LEAVER FROM OPT OUT","ENTER DOL",M2467="LEAVER FROM PARTNERSHIP","ENTER DOL",M2467="RETURN FROM CAREER BREAK","ENTER RETURN BACK DATE",M2467="INVALID COMBINATION","REVIEW INPUT",M2467="AWAITING INPUT","AWAITING INPUT",M2467="CONTINUOUS OPT OUT","",M2467="CONTINUOUS CAREER BREAK","",M2467="CONTINUOUS PARTNERSHIP","")</f>
        <v>AWAITING INPUT</v>
      </c>
      <c r="S2467" s="11" t="str">
        <f t="shared" si="118"/>
        <v/>
      </c>
    </row>
    <row r="2468" spans="1:19" ht="20.25" x14ac:dyDescent="0.25">
      <c r="A2468" s="46"/>
      <c r="B2468" s="46"/>
      <c r="C2468" s="46"/>
      <c r="D2468" s="46"/>
      <c r="E2468" s="46"/>
      <c r="F2468" s="46"/>
      <c r="G2468" s="46"/>
      <c r="H2468" s="46"/>
      <c r="J2468" s="16"/>
      <c r="K2468" s="16"/>
      <c r="L2468" s="16"/>
      <c r="M2468" s="11" t="str">
        <f t="shared" si="117"/>
        <v>AWAITING INPUT</v>
      </c>
      <c r="O2468" s="15"/>
      <c r="P2468" s="13" t="str">
        <f t="shared" si="119"/>
        <v>←</v>
      </c>
      <c r="Q2468" s="7" t="str" cm="1">
        <f t="array" ref="Q2468">_xlfn.IFS(M2468="ACTIVE","",M2468="LEAVER","ENTER DOL",M2468="LEAVER @ 31/03","ENTER DOL",M2468="OPT OUT","ENTER OPT OUT DATE",M2468="CAREER BREAK","ENTER START DATE OF CAREER BREAK",M2468="DEATH IN SERVICE","ENTER DATE OF DEATH",M2468="SWITCH TO PARTNERSHIP","ENTER SWITCH DATE",M2468="SWITCH TO ALPHA","ENTER SWITCH DATE",M2468="NEW JOINER","ENTER EMPLOYMENT START DATE",M2468="OPT IN","ENTER OPT IN DATE",M2468="NEW JOINER / LEAVER","ENTER START DATE AND DOL",M2468="NEW JOINER / OPT OUT","ENTER START DATE AND DATE OF OPT OUT",M2468="NEW JOINER / PARTNERSHIP","ENTER START DATE AND DATE OF SWITCH TO PARTNERSHIP",M2468="LEAVER FROM CAREER BREAK","ENTER DOL",M2468="LEAVER FROM OPT OUT","ENTER DOL",M2468="LEAVER FROM PARTNERSHIP","ENTER DOL",M2468="RETURN FROM CAREER BREAK","ENTER RETURN BACK DATE",M2468="INVALID COMBINATION","REVIEW INPUT",M2468="AWAITING INPUT","AWAITING INPUT",M2468="CONTINUOUS OPT OUT","",M2468="CONTINUOUS CAREER BREAK","",M2468="CONTINUOUS PARTNERSHIP","")</f>
        <v>AWAITING INPUT</v>
      </c>
      <c r="S2468" s="11" t="str">
        <f t="shared" si="118"/>
        <v/>
      </c>
    </row>
    <row r="2469" spans="1:19" ht="20.25" x14ac:dyDescent="0.25">
      <c r="A2469" s="46"/>
      <c r="B2469" s="46"/>
      <c r="C2469" s="46"/>
      <c r="D2469" s="46"/>
      <c r="E2469" s="46"/>
      <c r="F2469" s="46"/>
      <c r="G2469" s="46"/>
      <c r="H2469" s="46"/>
      <c r="J2469" s="16"/>
      <c r="K2469" s="16"/>
      <c r="L2469" s="16"/>
      <c r="M2469" s="11" t="str">
        <f t="shared" si="117"/>
        <v>AWAITING INPUT</v>
      </c>
      <c r="O2469" s="15"/>
      <c r="P2469" s="13" t="str">
        <f t="shared" si="119"/>
        <v>←</v>
      </c>
      <c r="Q2469" s="7" t="str" cm="1">
        <f t="array" ref="Q2469">_xlfn.IFS(M2469="ACTIVE","",M2469="LEAVER","ENTER DOL",M2469="LEAVER @ 31/03","ENTER DOL",M2469="OPT OUT","ENTER OPT OUT DATE",M2469="CAREER BREAK","ENTER START DATE OF CAREER BREAK",M2469="DEATH IN SERVICE","ENTER DATE OF DEATH",M2469="SWITCH TO PARTNERSHIP","ENTER SWITCH DATE",M2469="SWITCH TO ALPHA","ENTER SWITCH DATE",M2469="NEW JOINER","ENTER EMPLOYMENT START DATE",M2469="OPT IN","ENTER OPT IN DATE",M2469="NEW JOINER / LEAVER","ENTER START DATE AND DOL",M2469="NEW JOINER / OPT OUT","ENTER START DATE AND DATE OF OPT OUT",M2469="NEW JOINER / PARTNERSHIP","ENTER START DATE AND DATE OF SWITCH TO PARTNERSHIP",M2469="LEAVER FROM CAREER BREAK","ENTER DOL",M2469="LEAVER FROM OPT OUT","ENTER DOL",M2469="LEAVER FROM PARTNERSHIP","ENTER DOL",M2469="RETURN FROM CAREER BREAK","ENTER RETURN BACK DATE",M2469="INVALID COMBINATION","REVIEW INPUT",M2469="AWAITING INPUT","AWAITING INPUT",M2469="CONTINUOUS OPT OUT","",M2469="CONTINUOUS CAREER BREAK","",M2469="CONTINUOUS PARTNERSHIP","")</f>
        <v>AWAITING INPUT</v>
      </c>
      <c r="S2469" s="11" t="str">
        <f t="shared" si="118"/>
        <v/>
      </c>
    </row>
    <row r="2470" spans="1:19" ht="20.25" x14ac:dyDescent="0.25">
      <c r="A2470" s="46"/>
      <c r="B2470" s="46"/>
      <c r="C2470" s="46"/>
      <c r="D2470" s="46"/>
      <c r="E2470" s="46"/>
      <c r="F2470" s="46"/>
      <c r="G2470" s="46"/>
      <c r="H2470" s="46"/>
      <c r="J2470" s="16"/>
      <c r="K2470" s="16"/>
      <c r="L2470" s="16"/>
      <c r="M2470" s="11" t="str">
        <f t="shared" si="117"/>
        <v>AWAITING INPUT</v>
      </c>
      <c r="O2470" s="15"/>
      <c r="P2470" s="13" t="str">
        <f t="shared" si="119"/>
        <v>←</v>
      </c>
      <c r="Q2470" s="7" t="str" cm="1">
        <f t="array" ref="Q2470">_xlfn.IFS(M2470="ACTIVE","",M2470="LEAVER","ENTER DOL",M2470="LEAVER @ 31/03","ENTER DOL",M2470="OPT OUT","ENTER OPT OUT DATE",M2470="CAREER BREAK","ENTER START DATE OF CAREER BREAK",M2470="DEATH IN SERVICE","ENTER DATE OF DEATH",M2470="SWITCH TO PARTNERSHIP","ENTER SWITCH DATE",M2470="SWITCH TO ALPHA","ENTER SWITCH DATE",M2470="NEW JOINER","ENTER EMPLOYMENT START DATE",M2470="OPT IN","ENTER OPT IN DATE",M2470="NEW JOINER / LEAVER","ENTER START DATE AND DOL",M2470="NEW JOINER / OPT OUT","ENTER START DATE AND DATE OF OPT OUT",M2470="NEW JOINER / PARTNERSHIP","ENTER START DATE AND DATE OF SWITCH TO PARTNERSHIP",M2470="LEAVER FROM CAREER BREAK","ENTER DOL",M2470="LEAVER FROM OPT OUT","ENTER DOL",M2470="LEAVER FROM PARTNERSHIP","ENTER DOL",M2470="RETURN FROM CAREER BREAK","ENTER RETURN BACK DATE",M2470="INVALID COMBINATION","REVIEW INPUT",M2470="AWAITING INPUT","AWAITING INPUT",M2470="CONTINUOUS OPT OUT","",M2470="CONTINUOUS CAREER BREAK","",M2470="CONTINUOUS PARTNERSHIP","")</f>
        <v>AWAITING INPUT</v>
      </c>
      <c r="S2470" s="11" t="str">
        <f t="shared" si="118"/>
        <v/>
      </c>
    </row>
    <row r="2471" spans="1:19" ht="20.25" x14ac:dyDescent="0.25">
      <c r="A2471" s="46"/>
      <c r="B2471" s="46"/>
      <c r="C2471" s="46"/>
      <c r="D2471" s="46"/>
      <c r="E2471" s="46"/>
      <c r="F2471" s="46"/>
      <c r="G2471" s="46"/>
      <c r="H2471" s="46"/>
      <c r="J2471" s="16"/>
      <c r="K2471" s="16"/>
      <c r="L2471" s="16"/>
      <c r="M2471" s="11" t="str">
        <f t="shared" si="117"/>
        <v>AWAITING INPUT</v>
      </c>
      <c r="O2471" s="15"/>
      <c r="P2471" s="13" t="str">
        <f t="shared" si="119"/>
        <v>←</v>
      </c>
      <c r="Q2471" s="7" t="str" cm="1">
        <f t="array" ref="Q2471">_xlfn.IFS(M2471="ACTIVE","",M2471="LEAVER","ENTER DOL",M2471="LEAVER @ 31/03","ENTER DOL",M2471="OPT OUT","ENTER OPT OUT DATE",M2471="CAREER BREAK","ENTER START DATE OF CAREER BREAK",M2471="DEATH IN SERVICE","ENTER DATE OF DEATH",M2471="SWITCH TO PARTNERSHIP","ENTER SWITCH DATE",M2471="SWITCH TO ALPHA","ENTER SWITCH DATE",M2471="NEW JOINER","ENTER EMPLOYMENT START DATE",M2471="OPT IN","ENTER OPT IN DATE",M2471="NEW JOINER / LEAVER","ENTER START DATE AND DOL",M2471="NEW JOINER / OPT OUT","ENTER START DATE AND DATE OF OPT OUT",M2471="NEW JOINER / PARTNERSHIP","ENTER START DATE AND DATE OF SWITCH TO PARTNERSHIP",M2471="LEAVER FROM CAREER BREAK","ENTER DOL",M2471="LEAVER FROM OPT OUT","ENTER DOL",M2471="LEAVER FROM PARTNERSHIP","ENTER DOL",M2471="RETURN FROM CAREER BREAK","ENTER RETURN BACK DATE",M2471="INVALID COMBINATION","REVIEW INPUT",M2471="AWAITING INPUT","AWAITING INPUT",M2471="CONTINUOUS OPT OUT","",M2471="CONTINUOUS CAREER BREAK","",M2471="CONTINUOUS PARTNERSHIP","")</f>
        <v>AWAITING INPUT</v>
      </c>
      <c r="S2471" s="11" t="str">
        <f t="shared" si="118"/>
        <v/>
      </c>
    </row>
    <row r="2472" spans="1:19" ht="20.25" x14ac:dyDescent="0.25">
      <c r="A2472" s="46"/>
      <c r="B2472" s="46"/>
      <c r="C2472" s="46"/>
      <c r="D2472" s="46"/>
      <c r="E2472" s="46"/>
      <c r="F2472" s="46"/>
      <c r="G2472" s="46"/>
      <c r="H2472" s="46"/>
      <c r="J2472" s="16"/>
      <c r="K2472" s="16"/>
      <c r="L2472" s="16"/>
      <c r="M2472" s="11" t="str">
        <f t="shared" si="117"/>
        <v>AWAITING INPUT</v>
      </c>
      <c r="O2472" s="15"/>
      <c r="P2472" s="13" t="str">
        <f t="shared" si="119"/>
        <v>←</v>
      </c>
      <c r="Q2472" s="7" t="str" cm="1">
        <f t="array" ref="Q2472">_xlfn.IFS(M2472="ACTIVE","",M2472="LEAVER","ENTER DOL",M2472="LEAVER @ 31/03","ENTER DOL",M2472="OPT OUT","ENTER OPT OUT DATE",M2472="CAREER BREAK","ENTER START DATE OF CAREER BREAK",M2472="DEATH IN SERVICE","ENTER DATE OF DEATH",M2472="SWITCH TO PARTNERSHIP","ENTER SWITCH DATE",M2472="SWITCH TO ALPHA","ENTER SWITCH DATE",M2472="NEW JOINER","ENTER EMPLOYMENT START DATE",M2472="OPT IN","ENTER OPT IN DATE",M2472="NEW JOINER / LEAVER","ENTER START DATE AND DOL",M2472="NEW JOINER / OPT OUT","ENTER START DATE AND DATE OF OPT OUT",M2472="NEW JOINER / PARTNERSHIP","ENTER START DATE AND DATE OF SWITCH TO PARTNERSHIP",M2472="LEAVER FROM CAREER BREAK","ENTER DOL",M2472="LEAVER FROM OPT OUT","ENTER DOL",M2472="LEAVER FROM PARTNERSHIP","ENTER DOL",M2472="RETURN FROM CAREER BREAK","ENTER RETURN BACK DATE",M2472="INVALID COMBINATION","REVIEW INPUT",M2472="AWAITING INPUT","AWAITING INPUT",M2472="CONTINUOUS OPT OUT","",M2472="CONTINUOUS CAREER BREAK","",M2472="CONTINUOUS PARTNERSHIP","")</f>
        <v>AWAITING INPUT</v>
      </c>
      <c r="S2472" s="11" t="str">
        <f t="shared" si="118"/>
        <v/>
      </c>
    </row>
    <row r="2473" spans="1:19" ht="20.25" x14ac:dyDescent="0.25">
      <c r="A2473" s="46"/>
      <c r="B2473" s="46"/>
      <c r="C2473" s="46"/>
      <c r="D2473" s="46"/>
      <c r="E2473" s="46"/>
      <c r="F2473" s="46"/>
      <c r="G2473" s="46"/>
      <c r="H2473" s="46"/>
      <c r="J2473" s="16"/>
      <c r="K2473" s="16"/>
      <c r="L2473" s="16"/>
      <c r="M2473" s="11" t="str">
        <f t="shared" si="117"/>
        <v>AWAITING INPUT</v>
      </c>
      <c r="O2473" s="15"/>
      <c r="P2473" s="13" t="str">
        <f t="shared" si="119"/>
        <v>←</v>
      </c>
      <c r="Q2473" s="7" t="str" cm="1">
        <f t="array" ref="Q2473">_xlfn.IFS(M2473="ACTIVE","",M2473="LEAVER","ENTER DOL",M2473="LEAVER @ 31/03","ENTER DOL",M2473="OPT OUT","ENTER OPT OUT DATE",M2473="CAREER BREAK","ENTER START DATE OF CAREER BREAK",M2473="DEATH IN SERVICE","ENTER DATE OF DEATH",M2473="SWITCH TO PARTNERSHIP","ENTER SWITCH DATE",M2473="SWITCH TO ALPHA","ENTER SWITCH DATE",M2473="NEW JOINER","ENTER EMPLOYMENT START DATE",M2473="OPT IN","ENTER OPT IN DATE",M2473="NEW JOINER / LEAVER","ENTER START DATE AND DOL",M2473="NEW JOINER / OPT OUT","ENTER START DATE AND DATE OF OPT OUT",M2473="NEW JOINER / PARTNERSHIP","ENTER START DATE AND DATE OF SWITCH TO PARTNERSHIP",M2473="LEAVER FROM CAREER BREAK","ENTER DOL",M2473="LEAVER FROM OPT OUT","ENTER DOL",M2473="LEAVER FROM PARTNERSHIP","ENTER DOL",M2473="RETURN FROM CAREER BREAK","ENTER RETURN BACK DATE",M2473="INVALID COMBINATION","REVIEW INPUT",M2473="AWAITING INPUT","AWAITING INPUT",M2473="CONTINUOUS OPT OUT","",M2473="CONTINUOUS CAREER BREAK","",M2473="CONTINUOUS PARTNERSHIP","")</f>
        <v>AWAITING INPUT</v>
      </c>
      <c r="S2473" s="11" t="str">
        <f t="shared" si="118"/>
        <v/>
      </c>
    </row>
    <row r="2474" spans="1:19" ht="20.25" x14ac:dyDescent="0.25">
      <c r="A2474" s="46"/>
      <c r="B2474" s="46"/>
      <c r="C2474" s="46"/>
      <c r="D2474" s="46"/>
      <c r="E2474" s="46"/>
      <c r="F2474" s="46"/>
      <c r="G2474" s="46"/>
      <c r="H2474" s="46"/>
      <c r="J2474" s="16"/>
      <c r="K2474" s="16"/>
      <c r="L2474" s="16"/>
      <c r="M2474" s="11" t="str">
        <f t="shared" si="117"/>
        <v>AWAITING INPUT</v>
      </c>
      <c r="O2474" s="15"/>
      <c r="P2474" s="13" t="str">
        <f t="shared" si="119"/>
        <v>←</v>
      </c>
      <c r="Q2474" s="7" t="str" cm="1">
        <f t="array" ref="Q2474">_xlfn.IFS(M2474="ACTIVE","",M2474="LEAVER","ENTER DOL",M2474="LEAVER @ 31/03","ENTER DOL",M2474="OPT OUT","ENTER OPT OUT DATE",M2474="CAREER BREAK","ENTER START DATE OF CAREER BREAK",M2474="DEATH IN SERVICE","ENTER DATE OF DEATH",M2474="SWITCH TO PARTNERSHIP","ENTER SWITCH DATE",M2474="SWITCH TO ALPHA","ENTER SWITCH DATE",M2474="NEW JOINER","ENTER EMPLOYMENT START DATE",M2474="OPT IN","ENTER OPT IN DATE",M2474="NEW JOINER / LEAVER","ENTER START DATE AND DOL",M2474="NEW JOINER / OPT OUT","ENTER START DATE AND DATE OF OPT OUT",M2474="NEW JOINER / PARTNERSHIP","ENTER START DATE AND DATE OF SWITCH TO PARTNERSHIP",M2474="LEAVER FROM CAREER BREAK","ENTER DOL",M2474="LEAVER FROM OPT OUT","ENTER DOL",M2474="LEAVER FROM PARTNERSHIP","ENTER DOL",M2474="RETURN FROM CAREER BREAK","ENTER RETURN BACK DATE",M2474="INVALID COMBINATION","REVIEW INPUT",M2474="AWAITING INPUT","AWAITING INPUT",M2474="CONTINUOUS OPT OUT","",M2474="CONTINUOUS CAREER BREAK","",M2474="CONTINUOUS PARTNERSHIP","")</f>
        <v>AWAITING INPUT</v>
      </c>
      <c r="S2474" s="11" t="str">
        <f t="shared" si="118"/>
        <v/>
      </c>
    </row>
    <row r="2475" spans="1:19" ht="20.25" x14ac:dyDescent="0.25">
      <c r="A2475" s="46"/>
      <c r="B2475" s="46"/>
      <c r="C2475" s="46"/>
      <c r="D2475" s="46"/>
      <c r="E2475" s="46"/>
      <c r="F2475" s="46"/>
      <c r="G2475" s="46"/>
      <c r="H2475" s="46"/>
      <c r="J2475" s="16"/>
      <c r="K2475" s="16"/>
      <c r="L2475" s="16"/>
      <c r="M2475" s="11" t="str">
        <f t="shared" si="117"/>
        <v>AWAITING INPUT</v>
      </c>
      <c r="O2475" s="15"/>
      <c r="P2475" s="13" t="str">
        <f t="shared" si="119"/>
        <v>←</v>
      </c>
      <c r="Q2475" s="7" t="str" cm="1">
        <f t="array" ref="Q2475">_xlfn.IFS(M2475="ACTIVE","",M2475="LEAVER","ENTER DOL",M2475="LEAVER @ 31/03","ENTER DOL",M2475="OPT OUT","ENTER OPT OUT DATE",M2475="CAREER BREAK","ENTER START DATE OF CAREER BREAK",M2475="DEATH IN SERVICE","ENTER DATE OF DEATH",M2475="SWITCH TO PARTNERSHIP","ENTER SWITCH DATE",M2475="SWITCH TO ALPHA","ENTER SWITCH DATE",M2475="NEW JOINER","ENTER EMPLOYMENT START DATE",M2475="OPT IN","ENTER OPT IN DATE",M2475="NEW JOINER / LEAVER","ENTER START DATE AND DOL",M2475="NEW JOINER / OPT OUT","ENTER START DATE AND DATE OF OPT OUT",M2475="NEW JOINER / PARTNERSHIP","ENTER START DATE AND DATE OF SWITCH TO PARTNERSHIP",M2475="LEAVER FROM CAREER BREAK","ENTER DOL",M2475="LEAVER FROM OPT OUT","ENTER DOL",M2475="LEAVER FROM PARTNERSHIP","ENTER DOL",M2475="RETURN FROM CAREER BREAK","ENTER RETURN BACK DATE",M2475="INVALID COMBINATION","REVIEW INPUT",M2475="AWAITING INPUT","AWAITING INPUT",M2475="CONTINUOUS OPT OUT","",M2475="CONTINUOUS CAREER BREAK","",M2475="CONTINUOUS PARTNERSHIP","")</f>
        <v>AWAITING INPUT</v>
      </c>
      <c r="S2475" s="11" t="str">
        <f t="shared" si="118"/>
        <v/>
      </c>
    </row>
    <row r="2476" spans="1:19" ht="20.25" x14ac:dyDescent="0.25">
      <c r="A2476" s="46"/>
      <c r="B2476" s="46"/>
      <c r="C2476" s="46"/>
      <c r="D2476" s="46"/>
      <c r="E2476" s="46"/>
      <c r="F2476" s="46"/>
      <c r="G2476" s="46"/>
      <c r="H2476" s="46"/>
      <c r="J2476" s="16"/>
      <c r="K2476" s="16"/>
      <c r="L2476" s="16"/>
      <c r="M2476" s="11" t="str">
        <f t="shared" si="117"/>
        <v>AWAITING INPUT</v>
      </c>
      <c r="O2476" s="15"/>
      <c r="P2476" s="13" t="str">
        <f t="shared" si="119"/>
        <v>←</v>
      </c>
      <c r="Q2476" s="7" t="str" cm="1">
        <f t="array" ref="Q2476">_xlfn.IFS(M2476="ACTIVE","",M2476="LEAVER","ENTER DOL",M2476="LEAVER @ 31/03","ENTER DOL",M2476="OPT OUT","ENTER OPT OUT DATE",M2476="CAREER BREAK","ENTER START DATE OF CAREER BREAK",M2476="DEATH IN SERVICE","ENTER DATE OF DEATH",M2476="SWITCH TO PARTNERSHIP","ENTER SWITCH DATE",M2476="SWITCH TO ALPHA","ENTER SWITCH DATE",M2476="NEW JOINER","ENTER EMPLOYMENT START DATE",M2476="OPT IN","ENTER OPT IN DATE",M2476="NEW JOINER / LEAVER","ENTER START DATE AND DOL",M2476="NEW JOINER / OPT OUT","ENTER START DATE AND DATE OF OPT OUT",M2476="NEW JOINER / PARTNERSHIP","ENTER START DATE AND DATE OF SWITCH TO PARTNERSHIP",M2476="LEAVER FROM CAREER BREAK","ENTER DOL",M2476="LEAVER FROM OPT OUT","ENTER DOL",M2476="LEAVER FROM PARTNERSHIP","ENTER DOL",M2476="RETURN FROM CAREER BREAK","ENTER RETURN BACK DATE",M2476="INVALID COMBINATION","REVIEW INPUT",M2476="AWAITING INPUT","AWAITING INPUT",M2476="CONTINUOUS OPT OUT","",M2476="CONTINUOUS CAREER BREAK","",M2476="CONTINUOUS PARTNERSHIP","")</f>
        <v>AWAITING INPUT</v>
      </c>
      <c r="S2476" s="11" t="str">
        <f t="shared" si="118"/>
        <v/>
      </c>
    </row>
    <row r="2477" spans="1:19" ht="20.25" x14ac:dyDescent="0.25">
      <c r="A2477" s="46"/>
      <c r="B2477" s="46"/>
      <c r="C2477" s="46"/>
      <c r="D2477" s="46"/>
      <c r="E2477" s="46"/>
      <c r="F2477" s="46"/>
      <c r="G2477" s="46"/>
      <c r="H2477" s="46"/>
      <c r="J2477" s="16"/>
      <c r="K2477" s="16"/>
      <c r="L2477" s="16"/>
      <c r="M2477" s="11" t="str">
        <f t="shared" si="117"/>
        <v>AWAITING INPUT</v>
      </c>
      <c r="O2477" s="15"/>
      <c r="P2477" s="13" t="str">
        <f t="shared" si="119"/>
        <v>←</v>
      </c>
      <c r="Q2477" s="7" t="str" cm="1">
        <f t="array" ref="Q2477">_xlfn.IFS(M2477="ACTIVE","",M2477="LEAVER","ENTER DOL",M2477="LEAVER @ 31/03","ENTER DOL",M2477="OPT OUT","ENTER OPT OUT DATE",M2477="CAREER BREAK","ENTER START DATE OF CAREER BREAK",M2477="DEATH IN SERVICE","ENTER DATE OF DEATH",M2477="SWITCH TO PARTNERSHIP","ENTER SWITCH DATE",M2477="SWITCH TO ALPHA","ENTER SWITCH DATE",M2477="NEW JOINER","ENTER EMPLOYMENT START DATE",M2477="OPT IN","ENTER OPT IN DATE",M2477="NEW JOINER / LEAVER","ENTER START DATE AND DOL",M2477="NEW JOINER / OPT OUT","ENTER START DATE AND DATE OF OPT OUT",M2477="NEW JOINER / PARTNERSHIP","ENTER START DATE AND DATE OF SWITCH TO PARTNERSHIP",M2477="LEAVER FROM CAREER BREAK","ENTER DOL",M2477="LEAVER FROM OPT OUT","ENTER DOL",M2477="LEAVER FROM PARTNERSHIP","ENTER DOL",M2477="RETURN FROM CAREER BREAK","ENTER RETURN BACK DATE",M2477="INVALID COMBINATION","REVIEW INPUT",M2477="AWAITING INPUT","AWAITING INPUT",M2477="CONTINUOUS OPT OUT","",M2477="CONTINUOUS CAREER BREAK","",M2477="CONTINUOUS PARTNERSHIP","")</f>
        <v>AWAITING INPUT</v>
      </c>
      <c r="S2477" s="11" t="str">
        <f t="shared" si="118"/>
        <v/>
      </c>
    </row>
    <row r="2478" spans="1:19" ht="20.25" x14ac:dyDescent="0.25">
      <c r="A2478" s="46"/>
      <c r="B2478" s="46"/>
      <c r="C2478" s="46"/>
      <c r="D2478" s="46"/>
      <c r="E2478" s="46"/>
      <c r="F2478" s="46"/>
      <c r="G2478" s="46"/>
      <c r="H2478" s="46"/>
      <c r="J2478" s="16"/>
      <c r="K2478" s="16"/>
      <c r="L2478" s="16"/>
      <c r="M2478" s="11" t="str">
        <f t="shared" si="117"/>
        <v>AWAITING INPUT</v>
      </c>
      <c r="O2478" s="15"/>
      <c r="P2478" s="13" t="str">
        <f t="shared" si="119"/>
        <v>←</v>
      </c>
      <c r="Q2478" s="7" t="str" cm="1">
        <f t="array" ref="Q2478">_xlfn.IFS(M2478="ACTIVE","",M2478="LEAVER","ENTER DOL",M2478="LEAVER @ 31/03","ENTER DOL",M2478="OPT OUT","ENTER OPT OUT DATE",M2478="CAREER BREAK","ENTER START DATE OF CAREER BREAK",M2478="DEATH IN SERVICE","ENTER DATE OF DEATH",M2478="SWITCH TO PARTNERSHIP","ENTER SWITCH DATE",M2478="SWITCH TO ALPHA","ENTER SWITCH DATE",M2478="NEW JOINER","ENTER EMPLOYMENT START DATE",M2478="OPT IN","ENTER OPT IN DATE",M2478="NEW JOINER / LEAVER","ENTER START DATE AND DOL",M2478="NEW JOINER / OPT OUT","ENTER START DATE AND DATE OF OPT OUT",M2478="NEW JOINER / PARTNERSHIP","ENTER START DATE AND DATE OF SWITCH TO PARTNERSHIP",M2478="LEAVER FROM CAREER BREAK","ENTER DOL",M2478="LEAVER FROM OPT OUT","ENTER DOL",M2478="LEAVER FROM PARTNERSHIP","ENTER DOL",M2478="RETURN FROM CAREER BREAK","ENTER RETURN BACK DATE",M2478="INVALID COMBINATION","REVIEW INPUT",M2478="AWAITING INPUT","AWAITING INPUT",M2478="CONTINUOUS OPT OUT","",M2478="CONTINUOUS CAREER BREAK","",M2478="CONTINUOUS PARTNERSHIP","")</f>
        <v>AWAITING INPUT</v>
      </c>
      <c r="S2478" s="11" t="str">
        <f t="shared" si="118"/>
        <v/>
      </c>
    </row>
    <row r="2479" spans="1:19" ht="20.25" x14ac:dyDescent="0.25">
      <c r="A2479" s="46"/>
      <c r="B2479" s="46"/>
      <c r="C2479" s="46"/>
      <c r="D2479" s="46"/>
      <c r="E2479" s="46"/>
      <c r="F2479" s="46"/>
      <c r="G2479" s="46"/>
      <c r="H2479" s="46"/>
      <c r="J2479" s="16"/>
      <c r="K2479" s="16"/>
      <c r="L2479" s="16"/>
      <c r="M2479" s="11" t="str">
        <f t="shared" ref="M2479:M2542" si="120">IF(AND($J2479="ACTIVE",$K2479="ACTIVE",$L2479="A"),"ACTIVE",(IF(AND($J2479="ACTIVE",$K2479="INACTIVE",$L2479="B"),"LEAVER",(IF(AND($J2479="ACTIVE",$K2479="ACTIVE",$L2479="BE"),"LEAVER @ 31/03",(IF(AND($J2479="ACTIVE",$K2479="INACTIVE",$L2479="C"),"OPT OUT",(IF(AND($J2479="ACTIVE",$K2479="INACTIVE",$L2479="D"),"CAREER BREAK",(IF(AND($J2479="ACTIVE",$K2479="INACTIVE",$L2479="E"),"SWITCH TO PARTNERSHIP",(IF(AND($J2479="ACTIVE",$K2479="INACTIVE",$L2479="X"),"DEATH IN SERVICE",(IF(AND($J2479="INACTIVE",$K2479="ACTIVE",$L2479="F"),"SWITCH TO ALPHA",(IF(AND($J2479="INACTIVE",$K2479="ACTIVE",$L2479="G"),"NEW JOINER",(IF(AND($J2479="INACTIVE",$K2479="ACTIVE",$L2479="H"),"OPT IN",(IF(AND($J2479="INACTIVE",$K2479="ACTIVE",$L2479="I"),"RETURN FROM CAREER BREAK",(IF(AND($J2479="INACTIVE",$K2479="INACTIVE",$L2479="GB"),"NEW JOINER / LEAVER",(IF(AND($J2479="INACTIVE",$K2479="INACTIVE",$L2479="GO"),"NEW JOINER / OPT OUT",(IF(AND($J2479="INACTIVE",$K2479="INACTIVE",$L2479="GP"),"NEW JOINER / PARTNERSHIP",(IF(AND($J2479="INACTIVE",$K2479="INACTIVE",$L2479="BC"),"LEAVER FROM CAREER BREAK",(IF(AND($J2479="INACTIVE",$K2479="INACTIVE",$L2479="BO"),"LEAVER FROM OPT OUT",(IF(AND($J2479="INACTIVE",$K2479="INACTIVE",$L2479="BP"),"LEAVER FROM PARTNERSHIP",(IF(AND($J2479="INACTIVE",$K2479="INACTIVE",$L2479="J"),"CONTINUOUS OPT OUT",(IF(AND($J2479="INACTIVE",$K2479="INACTIVE",$L2479="K"),"CONTINUOUS CAREER BREAK",(IF(AND($J2479="INACTIVE",$K2479="INACTIVE",$L2479="L"),"CONTINUOUS PARTNERSHIP",(IF(AND($J2479="",$K2479="",$L2479=""),"AWAITING INPUT","INVALID COMBINATION")))))))))))))))))))))))))))))))))))))))))</f>
        <v>AWAITING INPUT</v>
      </c>
      <c r="O2479" s="15"/>
      <c r="P2479" s="13" t="str">
        <f t="shared" si="119"/>
        <v>←</v>
      </c>
      <c r="Q2479" s="7" t="str" cm="1">
        <f t="array" ref="Q2479">_xlfn.IFS(M2479="ACTIVE","",M2479="LEAVER","ENTER DOL",M2479="LEAVER @ 31/03","ENTER DOL",M2479="OPT OUT","ENTER OPT OUT DATE",M2479="CAREER BREAK","ENTER START DATE OF CAREER BREAK",M2479="DEATH IN SERVICE","ENTER DATE OF DEATH",M2479="SWITCH TO PARTNERSHIP","ENTER SWITCH DATE",M2479="SWITCH TO ALPHA","ENTER SWITCH DATE",M2479="NEW JOINER","ENTER EMPLOYMENT START DATE",M2479="OPT IN","ENTER OPT IN DATE",M2479="NEW JOINER / LEAVER","ENTER START DATE AND DOL",M2479="NEW JOINER / OPT OUT","ENTER START DATE AND DATE OF OPT OUT",M2479="NEW JOINER / PARTNERSHIP","ENTER START DATE AND DATE OF SWITCH TO PARTNERSHIP",M2479="LEAVER FROM CAREER BREAK","ENTER DOL",M2479="LEAVER FROM OPT OUT","ENTER DOL",M2479="LEAVER FROM PARTNERSHIP","ENTER DOL",M2479="RETURN FROM CAREER BREAK","ENTER RETURN BACK DATE",M2479="INVALID COMBINATION","REVIEW INPUT",M2479="AWAITING INPUT","AWAITING INPUT",M2479="CONTINUOUS OPT OUT","",M2479="CONTINUOUS CAREER BREAK","",M2479="CONTINUOUS PARTNERSHIP","")</f>
        <v>AWAITING INPUT</v>
      </c>
      <c r="S2479" s="11" t="str">
        <f t="shared" si="118"/>
        <v/>
      </c>
    </row>
    <row r="2480" spans="1:19" ht="20.25" x14ac:dyDescent="0.25">
      <c r="A2480" s="46"/>
      <c r="B2480" s="46"/>
      <c r="C2480" s="46"/>
      <c r="D2480" s="46"/>
      <c r="E2480" s="46"/>
      <c r="F2480" s="46"/>
      <c r="G2480" s="46"/>
      <c r="H2480" s="46"/>
      <c r="J2480" s="16"/>
      <c r="K2480" s="16"/>
      <c r="L2480" s="16"/>
      <c r="M2480" s="11" t="str">
        <f t="shared" si="120"/>
        <v>AWAITING INPUT</v>
      </c>
      <c r="O2480" s="15"/>
      <c r="P2480" s="13" t="str">
        <f t="shared" si="119"/>
        <v>←</v>
      </c>
      <c r="Q2480" s="7" t="str" cm="1">
        <f t="array" ref="Q2480">_xlfn.IFS(M2480="ACTIVE","",M2480="LEAVER","ENTER DOL",M2480="LEAVER @ 31/03","ENTER DOL",M2480="OPT OUT","ENTER OPT OUT DATE",M2480="CAREER BREAK","ENTER START DATE OF CAREER BREAK",M2480="DEATH IN SERVICE","ENTER DATE OF DEATH",M2480="SWITCH TO PARTNERSHIP","ENTER SWITCH DATE",M2480="SWITCH TO ALPHA","ENTER SWITCH DATE",M2480="NEW JOINER","ENTER EMPLOYMENT START DATE",M2480="OPT IN","ENTER OPT IN DATE",M2480="NEW JOINER / LEAVER","ENTER START DATE AND DOL",M2480="NEW JOINER / OPT OUT","ENTER START DATE AND DATE OF OPT OUT",M2480="NEW JOINER / PARTNERSHIP","ENTER START DATE AND DATE OF SWITCH TO PARTNERSHIP",M2480="LEAVER FROM CAREER BREAK","ENTER DOL",M2480="LEAVER FROM OPT OUT","ENTER DOL",M2480="LEAVER FROM PARTNERSHIP","ENTER DOL",M2480="RETURN FROM CAREER BREAK","ENTER RETURN BACK DATE",M2480="INVALID COMBINATION","REVIEW INPUT",M2480="AWAITING INPUT","AWAITING INPUT",M2480="CONTINUOUS OPT OUT","",M2480="CONTINUOUS CAREER BREAK","",M2480="CONTINUOUS PARTNERSHIP","")</f>
        <v>AWAITING INPUT</v>
      </c>
      <c r="S2480" s="11" t="str">
        <f t="shared" si="118"/>
        <v/>
      </c>
    </row>
    <row r="2481" spans="1:19" ht="20.25" x14ac:dyDescent="0.25">
      <c r="A2481" s="46"/>
      <c r="B2481" s="46"/>
      <c r="C2481" s="46"/>
      <c r="D2481" s="46"/>
      <c r="E2481" s="46"/>
      <c r="F2481" s="46"/>
      <c r="G2481" s="46"/>
      <c r="H2481" s="46"/>
      <c r="J2481" s="16"/>
      <c r="K2481" s="16"/>
      <c r="L2481" s="16"/>
      <c r="M2481" s="11" t="str">
        <f t="shared" si="120"/>
        <v>AWAITING INPUT</v>
      </c>
      <c r="O2481" s="15"/>
      <c r="P2481" s="13" t="str">
        <f t="shared" si="119"/>
        <v>←</v>
      </c>
      <c r="Q2481" s="7" t="str" cm="1">
        <f t="array" ref="Q2481">_xlfn.IFS(M2481="ACTIVE","",M2481="LEAVER","ENTER DOL",M2481="LEAVER @ 31/03","ENTER DOL",M2481="OPT OUT","ENTER OPT OUT DATE",M2481="CAREER BREAK","ENTER START DATE OF CAREER BREAK",M2481="DEATH IN SERVICE","ENTER DATE OF DEATH",M2481="SWITCH TO PARTNERSHIP","ENTER SWITCH DATE",M2481="SWITCH TO ALPHA","ENTER SWITCH DATE",M2481="NEW JOINER","ENTER EMPLOYMENT START DATE",M2481="OPT IN","ENTER OPT IN DATE",M2481="NEW JOINER / LEAVER","ENTER START DATE AND DOL",M2481="NEW JOINER / OPT OUT","ENTER START DATE AND DATE OF OPT OUT",M2481="NEW JOINER / PARTNERSHIP","ENTER START DATE AND DATE OF SWITCH TO PARTNERSHIP",M2481="LEAVER FROM CAREER BREAK","ENTER DOL",M2481="LEAVER FROM OPT OUT","ENTER DOL",M2481="LEAVER FROM PARTNERSHIP","ENTER DOL",M2481="RETURN FROM CAREER BREAK","ENTER RETURN BACK DATE",M2481="INVALID COMBINATION","REVIEW INPUT",M2481="AWAITING INPUT","AWAITING INPUT",M2481="CONTINUOUS OPT OUT","",M2481="CONTINUOUS CAREER BREAK","",M2481="CONTINUOUS PARTNERSHIP","")</f>
        <v>AWAITING INPUT</v>
      </c>
      <c r="S2481" s="11" t="str">
        <f t="shared" si="118"/>
        <v/>
      </c>
    </row>
    <row r="2482" spans="1:19" ht="20.25" x14ac:dyDescent="0.25">
      <c r="A2482" s="46"/>
      <c r="B2482" s="46"/>
      <c r="C2482" s="46"/>
      <c r="D2482" s="46"/>
      <c r="E2482" s="46"/>
      <c r="F2482" s="46"/>
      <c r="G2482" s="46"/>
      <c r="H2482" s="46"/>
      <c r="J2482" s="16"/>
      <c r="K2482" s="16"/>
      <c r="L2482" s="16"/>
      <c r="M2482" s="11" t="str">
        <f t="shared" si="120"/>
        <v>AWAITING INPUT</v>
      </c>
      <c r="O2482" s="15"/>
      <c r="P2482" s="13" t="str">
        <f t="shared" si="119"/>
        <v>←</v>
      </c>
      <c r="Q2482" s="7" t="str" cm="1">
        <f t="array" ref="Q2482">_xlfn.IFS(M2482="ACTIVE","",M2482="LEAVER","ENTER DOL",M2482="LEAVER @ 31/03","ENTER DOL",M2482="OPT OUT","ENTER OPT OUT DATE",M2482="CAREER BREAK","ENTER START DATE OF CAREER BREAK",M2482="DEATH IN SERVICE","ENTER DATE OF DEATH",M2482="SWITCH TO PARTNERSHIP","ENTER SWITCH DATE",M2482="SWITCH TO ALPHA","ENTER SWITCH DATE",M2482="NEW JOINER","ENTER EMPLOYMENT START DATE",M2482="OPT IN","ENTER OPT IN DATE",M2482="NEW JOINER / LEAVER","ENTER START DATE AND DOL",M2482="NEW JOINER / OPT OUT","ENTER START DATE AND DATE OF OPT OUT",M2482="NEW JOINER / PARTNERSHIP","ENTER START DATE AND DATE OF SWITCH TO PARTNERSHIP",M2482="LEAVER FROM CAREER BREAK","ENTER DOL",M2482="LEAVER FROM OPT OUT","ENTER DOL",M2482="LEAVER FROM PARTNERSHIP","ENTER DOL",M2482="RETURN FROM CAREER BREAK","ENTER RETURN BACK DATE",M2482="INVALID COMBINATION","REVIEW INPUT",M2482="AWAITING INPUT","AWAITING INPUT",M2482="CONTINUOUS OPT OUT","",M2482="CONTINUOUS CAREER BREAK","",M2482="CONTINUOUS PARTNERSHIP","")</f>
        <v>AWAITING INPUT</v>
      </c>
      <c r="S2482" s="11" t="str">
        <f t="shared" si="118"/>
        <v/>
      </c>
    </row>
    <row r="2483" spans="1:19" ht="20.25" x14ac:dyDescent="0.25">
      <c r="A2483" s="46"/>
      <c r="B2483" s="46"/>
      <c r="C2483" s="46"/>
      <c r="D2483" s="46"/>
      <c r="E2483" s="46"/>
      <c r="F2483" s="46"/>
      <c r="G2483" s="46"/>
      <c r="H2483" s="46"/>
      <c r="J2483" s="16"/>
      <c r="K2483" s="16"/>
      <c r="L2483" s="16"/>
      <c r="M2483" s="11" t="str">
        <f t="shared" si="120"/>
        <v>AWAITING INPUT</v>
      </c>
      <c r="O2483" s="15"/>
      <c r="P2483" s="13" t="str">
        <f t="shared" si="119"/>
        <v>←</v>
      </c>
      <c r="Q2483" s="7" t="str" cm="1">
        <f t="array" ref="Q2483">_xlfn.IFS(M2483="ACTIVE","",M2483="LEAVER","ENTER DOL",M2483="LEAVER @ 31/03","ENTER DOL",M2483="OPT OUT","ENTER OPT OUT DATE",M2483="CAREER BREAK","ENTER START DATE OF CAREER BREAK",M2483="DEATH IN SERVICE","ENTER DATE OF DEATH",M2483="SWITCH TO PARTNERSHIP","ENTER SWITCH DATE",M2483="SWITCH TO ALPHA","ENTER SWITCH DATE",M2483="NEW JOINER","ENTER EMPLOYMENT START DATE",M2483="OPT IN","ENTER OPT IN DATE",M2483="NEW JOINER / LEAVER","ENTER START DATE AND DOL",M2483="NEW JOINER / OPT OUT","ENTER START DATE AND DATE OF OPT OUT",M2483="NEW JOINER / PARTNERSHIP","ENTER START DATE AND DATE OF SWITCH TO PARTNERSHIP",M2483="LEAVER FROM CAREER BREAK","ENTER DOL",M2483="LEAVER FROM OPT OUT","ENTER DOL",M2483="LEAVER FROM PARTNERSHIP","ENTER DOL",M2483="RETURN FROM CAREER BREAK","ENTER RETURN BACK DATE",M2483="INVALID COMBINATION","REVIEW INPUT",M2483="AWAITING INPUT","AWAITING INPUT",M2483="CONTINUOUS OPT OUT","",M2483="CONTINUOUS CAREER BREAK","",M2483="CONTINUOUS PARTNERSHIP","")</f>
        <v>AWAITING INPUT</v>
      </c>
      <c r="S2483" s="11" t="str">
        <f t="shared" si="118"/>
        <v/>
      </c>
    </row>
    <row r="2484" spans="1:19" ht="20.25" x14ac:dyDescent="0.25">
      <c r="A2484" s="46"/>
      <c r="B2484" s="46"/>
      <c r="C2484" s="46"/>
      <c r="D2484" s="46"/>
      <c r="E2484" s="46"/>
      <c r="F2484" s="46"/>
      <c r="G2484" s="46"/>
      <c r="H2484" s="46"/>
      <c r="J2484" s="16"/>
      <c r="K2484" s="16"/>
      <c r="L2484" s="16"/>
      <c r="M2484" s="11" t="str">
        <f t="shared" si="120"/>
        <v>AWAITING INPUT</v>
      </c>
      <c r="O2484" s="15"/>
      <c r="P2484" s="13" t="str">
        <f t="shared" si="119"/>
        <v>←</v>
      </c>
      <c r="Q2484" s="7" t="str" cm="1">
        <f t="array" ref="Q2484">_xlfn.IFS(M2484="ACTIVE","",M2484="LEAVER","ENTER DOL",M2484="LEAVER @ 31/03","ENTER DOL",M2484="OPT OUT","ENTER OPT OUT DATE",M2484="CAREER BREAK","ENTER START DATE OF CAREER BREAK",M2484="DEATH IN SERVICE","ENTER DATE OF DEATH",M2484="SWITCH TO PARTNERSHIP","ENTER SWITCH DATE",M2484="SWITCH TO ALPHA","ENTER SWITCH DATE",M2484="NEW JOINER","ENTER EMPLOYMENT START DATE",M2484="OPT IN","ENTER OPT IN DATE",M2484="NEW JOINER / LEAVER","ENTER START DATE AND DOL",M2484="NEW JOINER / OPT OUT","ENTER START DATE AND DATE OF OPT OUT",M2484="NEW JOINER / PARTNERSHIP","ENTER START DATE AND DATE OF SWITCH TO PARTNERSHIP",M2484="LEAVER FROM CAREER BREAK","ENTER DOL",M2484="LEAVER FROM OPT OUT","ENTER DOL",M2484="LEAVER FROM PARTNERSHIP","ENTER DOL",M2484="RETURN FROM CAREER BREAK","ENTER RETURN BACK DATE",M2484="INVALID COMBINATION","REVIEW INPUT",M2484="AWAITING INPUT","AWAITING INPUT",M2484="CONTINUOUS OPT OUT","",M2484="CONTINUOUS CAREER BREAK","",M2484="CONTINUOUS PARTNERSHIP","")</f>
        <v>AWAITING INPUT</v>
      </c>
      <c r="S2484" s="11" t="str">
        <f t="shared" si="118"/>
        <v/>
      </c>
    </row>
    <row r="2485" spans="1:19" ht="20.25" x14ac:dyDescent="0.25">
      <c r="A2485" s="46"/>
      <c r="B2485" s="46"/>
      <c r="C2485" s="46"/>
      <c r="D2485" s="46"/>
      <c r="E2485" s="46"/>
      <c r="F2485" s="46"/>
      <c r="G2485" s="46"/>
      <c r="H2485" s="46"/>
      <c r="J2485" s="16"/>
      <c r="K2485" s="16"/>
      <c r="L2485" s="16"/>
      <c r="M2485" s="11" t="str">
        <f t="shared" si="120"/>
        <v>AWAITING INPUT</v>
      </c>
      <c r="O2485" s="15"/>
      <c r="P2485" s="13" t="str">
        <f t="shared" si="119"/>
        <v>←</v>
      </c>
      <c r="Q2485" s="7" t="str" cm="1">
        <f t="array" ref="Q2485">_xlfn.IFS(M2485="ACTIVE","",M2485="LEAVER","ENTER DOL",M2485="LEAVER @ 31/03","ENTER DOL",M2485="OPT OUT","ENTER OPT OUT DATE",M2485="CAREER BREAK","ENTER START DATE OF CAREER BREAK",M2485="DEATH IN SERVICE","ENTER DATE OF DEATH",M2485="SWITCH TO PARTNERSHIP","ENTER SWITCH DATE",M2485="SWITCH TO ALPHA","ENTER SWITCH DATE",M2485="NEW JOINER","ENTER EMPLOYMENT START DATE",M2485="OPT IN","ENTER OPT IN DATE",M2485="NEW JOINER / LEAVER","ENTER START DATE AND DOL",M2485="NEW JOINER / OPT OUT","ENTER START DATE AND DATE OF OPT OUT",M2485="NEW JOINER / PARTNERSHIP","ENTER START DATE AND DATE OF SWITCH TO PARTNERSHIP",M2485="LEAVER FROM CAREER BREAK","ENTER DOL",M2485="LEAVER FROM OPT OUT","ENTER DOL",M2485="LEAVER FROM PARTNERSHIP","ENTER DOL",M2485="RETURN FROM CAREER BREAK","ENTER RETURN BACK DATE",M2485="INVALID COMBINATION","REVIEW INPUT",M2485="AWAITING INPUT","AWAITING INPUT",M2485="CONTINUOUS OPT OUT","",M2485="CONTINUOUS CAREER BREAK","",M2485="CONTINUOUS PARTNERSHIP","")</f>
        <v>AWAITING INPUT</v>
      </c>
      <c r="S2485" s="11" t="str">
        <f t="shared" si="118"/>
        <v/>
      </c>
    </row>
    <row r="2486" spans="1:19" ht="20.25" x14ac:dyDescent="0.25">
      <c r="A2486" s="46"/>
      <c r="B2486" s="46"/>
      <c r="C2486" s="46"/>
      <c r="D2486" s="46"/>
      <c r="E2486" s="46"/>
      <c r="F2486" s="46"/>
      <c r="G2486" s="46"/>
      <c r="H2486" s="46"/>
      <c r="J2486" s="16"/>
      <c r="K2486" s="16"/>
      <c r="L2486" s="16"/>
      <c r="M2486" s="11" t="str">
        <f t="shared" si="120"/>
        <v>AWAITING INPUT</v>
      </c>
      <c r="O2486" s="15"/>
      <c r="P2486" s="13" t="str">
        <f t="shared" si="119"/>
        <v>←</v>
      </c>
      <c r="Q2486" s="7" t="str" cm="1">
        <f t="array" ref="Q2486">_xlfn.IFS(M2486="ACTIVE","",M2486="LEAVER","ENTER DOL",M2486="LEAVER @ 31/03","ENTER DOL",M2486="OPT OUT","ENTER OPT OUT DATE",M2486="CAREER BREAK","ENTER START DATE OF CAREER BREAK",M2486="DEATH IN SERVICE","ENTER DATE OF DEATH",M2486="SWITCH TO PARTNERSHIP","ENTER SWITCH DATE",M2486="SWITCH TO ALPHA","ENTER SWITCH DATE",M2486="NEW JOINER","ENTER EMPLOYMENT START DATE",M2486="OPT IN","ENTER OPT IN DATE",M2486="NEW JOINER / LEAVER","ENTER START DATE AND DOL",M2486="NEW JOINER / OPT OUT","ENTER START DATE AND DATE OF OPT OUT",M2486="NEW JOINER / PARTNERSHIP","ENTER START DATE AND DATE OF SWITCH TO PARTNERSHIP",M2486="LEAVER FROM CAREER BREAK","ENTER DOL",M2486="LEAVER FROM OPT OUT","ENTER DOL",M2486="LEAVER FROM PARTNERSHIP","ENTER DOL",M2486="RETURN FROM CAREER BREAK","ENTER RETURN BACK DATE",M2486="INVALID COMBINATION","REVIEW INPUT",M2486="AWAITING INPUT","AWAITING INPUT",M2486="CONTINUOUS OPT OUT","",M2486="CONTINUOUS CAREER BREAK","",M2486="CONTINUOUS PARTNERSHIP","")</f>
        <v>AWAITING INPUT</v>
      </c>
      <c r="S2486" s="11" t="str">
        <f t="shared" si="118"/>
        <v/>
      </c>
    </row>
    <row r="2487" spans="1:19" ht="20.25" x14ac:dyDescent="0.25">
      <c r="A2487" s="46"/>
      <c r="B2487" s="46"/>
      <c r="C2487" s="46"/>
      <c r="D2487" s="46"/>
      <c r="E2487" s="46"/>
      <c r="F2487" s="46"/>
      <c r="G2487" s="46"/>
      <c r="H2487" s="46"/>
      <c r="J2487" s="16"/>
      <c r="K2487" s="16"/>
      <c r="L2487" s="16"/>
      <c r="M2487" s="11" t="str">
        <f t="shared" si="120"/>
        <v>AWAITING INPUT</v>
      </c>
      <c r="O2487" s="15"/>
      <c r="P2487" s="13" t="str">
        <f t="shared" si="119"/>
        <v>←</v>
      </c>
      <c r="Q2487" s="7" t="str" cm="1">
        <f t="array" ref="Q2487">_xlfn.IFS(M2487="ACTIVE","",M2487="LEAVER","ENTER DOL",M2487="LEAVER @ 31/03","ENTER DOL",M2487="OPT OUT","ENTER OPT OUT DATE",M2487="CAREER BREAK","ENTER START DATE OF CAREER BREAK",M2487="DEATH IN SERVICE","ENTER DATE OF DEATH",M2487="SWITCH TO PARTNERSHIP","ENTER SWITCH DATE",M2487="SWITCH TO ALPHA","ENTER SWITCH DATE",M2487="NEW JOINER","ENTER EMPLOYMENT START DATE",M2487="OPT IN","ENTER OPT IN DATE",M2487="NEW JOINER / LEAVER","ENTER START DATE AND DOL",M2487="NEW JOINER / OPT OUT","ENTER START DATE AND DATE OF OPT OUT",M2487="NEW JOINER / PARTNERSHIP","ENTER START DATE AND DATE OF SWITCH TO PARTNERSHIP",M2487="LEAVER FROM CAREER BREAK","ENTER DOL",M2487="LEAVER FROM OPT OUT","ENTER DOL",M2487="LEAVER FROM PARTNERSHIP","ENTER DOL",M2487="RETURN FROM CAREER BREAK","ENTER RETURN BACK DATE",M2487="INVALID COMBINATION","REVIEW INPUT",M2487="AWAITING INPUT","AWAITING INPUT",M2487="CONTINUOUS OPT OUT","",M2487="CONTINUOUS CAREER BREAK","",M2487="CONTINUOUS PARTNERSHIP","")</f>
        <v>AWAITING INPUT</v>
      </c>
      <c r="S2487" s="11" t="str">
        <f t="shared" si="118"/>
        <v/>
      </c>
    </row>
    <row r="2488" spans="1:19" ht="20.25" x14ac:dyDescent="0.25">
      <c r="A2488" s="46"/>
      <c r="B2488" s="46"/>
      <c r="C2488" s="46"/>
      <c r="D2488" s="46"/>
      <c r="E2488" s="46"/>
      <c r="F2488" s="46"/>
      <c r="G2488" s="46"/>
      <c r="H2488" s="46"/>
      <c r="J2488" s="16"/>
      <c r="K2488" s="16"/>
      <c r="L2488" s="16"/>
      <c r="M2488" s="11" t="str">
        <f t="shared" si="120"/>
        <v>AWAITING INPUT</v>
      </c>
      <c r="O2488" s="15"/>
      <c r="P2488" s="13" t="str">
        <f t="shared" si="119"/>
        <v>←</v>
      </c>
      <c r="Q2488" s="7" t="str" cm="1">
        <f t="array" ref="Q2488">_xlfn.IFS(M2488="ACTIVE","",M2488="LEAVER","ENTER DOL",M2488="LEAVER @ 31/03","ENTER DOL",M2488="OPT OUT","ENTER OPT OUT DATE",M2488="CAREER BREAK","ENTER START DATE OF CAREER BREAK",M2488="DEATH IN SERVICE","ENTER DATE OF DEATH",M2488="SWITCH TO PARTNERSHIP","ENTER SWITCH DATE",M2488="SWITCH TO ALPHA","ENTER SWITCH DATE",M2488="NEW JOINER","ENTER EMPLOYMENT START DATE",M2488="OPT IN","ENTER OPT IN DATE",M2488="NEW JOINER / LEAVER","ENTER START DATE AND DOL",M2488="NEW JOINER / OPT OUT","ENTER START DATE AND DATE OF OPT OUT",M2488="NEW JOINER / PARTNERSHIP","ENTER START DATE AND DATE OF SWITCH TO PARTNERSHIP",M2488="LEAVER FROM CAREER BREAK","ENTER DOL",M2488="LEAVER FROM OPT OUT","ENTER DOL",M2488="LEAVER FROM PARTNERSHIP","ENTER DOL",M2488="RETURN FROM CAREER BREAK","ENTER RETURN BACK DATE",M2488="INVALID COMBINATION","REVIEW INPUT",M2488="AWAITING INPUT","AWAITING INPUT",M2488="CONTINUOUS OPT OUT","",M2488="CONTINUOUS CAREER BREAK","",M2488="CONTINUOUS PARTNERSHIP","")</f>
        <v>AWAITING INPUT</v>
      </c>
      <c r="S2488" s="11" t="str">
        <f t="shared" si="118"/>
        <v/>
      </c>
    </row>
    <row r="2489" spans="1:19" ht="20.25" x14ac:dyDescent="0.25">
      <c r="A2489" s="46"/>
      <c r="B2489" s="46"/>
      <c r="C2489" s="46"/>
      <c r="D2489" s="46"/>
      <c r="E2489" s="46"/>
      <c r="F2489" s="46"/>
      <c r="G2489" s="46"/>
      <c r="H2489" s="46"/>
      <c r="J2489" s="16"/>
      <c r="K2489" s="16"/>
      <c r="L2489" s="16"/>
      <c r="M2489" s="11" t="str">
        <f t="shared" si="120"/>
        <v>AWAITING INPUT</v>
      </c>
      <c r="O2489" s="15"/>
      <c r="P2489" s="13" t="str">
        <f t="shared" si="119"/>
        <v>←</v>
      </c>
      <c r="Q2489" s="7" t="str" cm="1">
        <f t="array" ref="Q2489">_xlfn.IFS(M2489="ACTIVE","",M2489="LEAVER","ENTER DOL",M2489="LEAVER @ 31/03","ENTER DOL",M2489="OPT OUT","ENTER OPT OUT DATE",M2489="CAREER BREAK","ENTER START DATE OF CAREER BREAK",M2489="DEATH IN SERVICE","ENTER DATE OF DEATH",M2489="SWITCH TO PARTNERSHIP","ENTER SWITCH DATE",M2489="SWITCH TO ALPHA","ENTER SWITCH DATE",M2489="NEW JOINER","ENTER EMPLOYMENT START DATE",M2489="OPT IN","ENTER OPT IN DATE",M2489="NEW JOINER / LEAVER","ENTER START DATE AND DOL",M2489="NEW JOINER / OPT OUT","ENTER START DATE AND DATE OF OPT OUT",M2489="NEW JOINER / PARTNERSHIP","ENTER START DATE AND DATE OF SWITCH TO PARTNERSHIP",M2489="LEAVER FROM CAREER BREAK","ENTER DOL",M2489="LEAVER FROM OPT OUT","ENTER DOL",M2489="LEAVER FROM PARTNERSHIP","ENTER DOL",M2489="RETURN FROM CAREER BREAK","ENTER RETURN BACK DATE",M2489="INVALID COMBINATION","REVIEW INPUT",M2489="AWAITING INPUT","AWAITING INPUT",M2489="CONTINUOUS OPT OUT","",M2489="CONTINUOUS CAREER BREAK","",M2489="CONTINUOUS PARTNERSHIP","")</f>
        <v>AWAITING INPUT</v>
      </c>
      <c r="S2489" s="11" t="str">
        <f t="shared" si="118"/>
        <v/>
      </c>
    </row>
    <row r="2490" spans="1:19" ht="20.25" x14ac:dyDescent="0.25">
      <c r="A2490" s="46"/>
      <c r="B2490" s="46"/>
      <c r="C2490" s="46"/>
      <c r="D2490" s="46"/>
      <c r="E2490" s="46"/>
      <c r="F2490" s="46"/>
      <c r="G2490" s="46"/>
      <c r="H2490" s="46"/>
      <c r="J2490" s="16"/>
      <c r="K2490" s="16"/>
      <c r="L2490" s="16"/>
      <c r="M2490" s="11" t="str">
        <f t="shared" si="120"/>
        <v>AWAITING INPUT</v>
      </c>
      <c r="O2490" s="15"/>
      <c r="P2490" s="13" t="str">
        <f t="shared" si="119"/>
        <v>←</v>
      </c>
      <c r="Q2490" s="7" t="str" cm="1">
        <f t="array" ref="Q2490">_xlfn.IFS(M2490="ACTIVE","",M2490="LEAVER","ENTER DOL",M2490="LEAVER @ 31/03","ENTER DOL",M2490="OPT OUT","ENTER OPT OUT DATE",M2490="CAREER BREAK","ENTER START DATE OF CAREER BREAK",M2490="DEATH IN SERVICE","ENTER DATE OF DEATH",M2490="SWITCH TO PARTNERSHIP","ENTER SWITCH DATE",M2490="SWITCH TO ALPHA","ENTER SWITCH DATE",M2490="NEW JOINER","ENTER EMPLOYMENT START DATE",M2490="OPT IN","ENTER OPT IN DATE",M2490="NEW JOINER / LEAVER","ENTER START DATE AND DOL",M2490="NEW JOINER / OPT OUT","ENTER START DATE AND DATE OF OPT OUT",M2490="NEW JOINER / PARTNERSHIP","ENTER START DATE AND DATE OF SWITCH TO PARTNERSHIP",M2490="LEAVER FROM CAREER BREAK","ENTER DOL",M2490="LEAVER FROM OPT OUT","ENTER DOL",M2490="LEAVER FROM PARTNERSHIP","ENTER DOL",M2490="RETURN FROM CAREER BREAK","ENTER RETURN BACK DATE",M2490="INVALID COMBINATION","REVIEW INPUT",M2490="AWAITING INPUT","AWAITING INPUT",M2490="CONTINUOUS OPT OUT","",M2490="CONTINUOUS CAREER BREAK","",M2490="CONTINUOUS PARTNERSHIP","")</f>
        <v>AWAITING INPUT</v>
      </c>
      <c r="S2490" s="11" t="str">
        <f t="shared" si="118"/>
        <v/>
      </c>
    </row>
    <row r="2491" spans="1:19" ht="20.25" x14ac:dyDescent="0.25">
      <c r="A2491" s="46"/>
      <c r="B2491" s="46"/>
      <c r="C2491" s="46"/>
      <c r="D2491" s="46"/>
      <c r="E2491" s="46"/>
      <c r="F2491" s="46"/>
      <c r="G2491" s="46"/>
      <c r="H2491" s="46"/>
      <c r="J2491" s="16"/>
      <c r="K2491" s="16"/>
      <c r="L2491" s="16"/>
      <c r="M2491" s="11" t="str">
        <f t="shared" si="120"/>
        <v>AWAITING INPUT</v>
      </c>
      <c r="O2491" s="15"/>
      <c r="P2491" s="13" t="str">
        <f t="shared" si="119"/>
        <v>←</v>
      </c>
      <c r="Q2491" s="7" t="str" cm="1">
        <f t="array" ref="Q2491">_xlfn.IFS(M2491="ACTIVE","",M2491="LEAVER","ENTER DOL",M2491="LEAVER @ 31/03","ENTER DOL",M2491="OPT OUT","ENTER OPT OUT DATE",M2491="CAREER BREAK","ENTER START DATE OF CAREER BREAK",M2491="DEATH IN SERVICE","ENTER DATE OF DEATH",M2491="SWITCH TO PARTNERSHIP","ENTER SWITCH DATE",M2491="SWITCH TO ALPHA","ENTER SWITCH DATE",M2491="NEW JOINER","ENTER EMPLOYMENT START DATE",M2491="OPT IN","ENTER OPT IN DATE",M2491="NEW JOINER / LEAVER","ENTER START DATE AND DOL",M2491="NEW JOINER / OPT OUT","ENTER START DATE AND DATE OF OPT OUT",M2491="NEW JOINER / PARTNERSHIP","ENTER START DATE AND DATE OF SWITCH TO PARTNERSHIP",M2491="LEAVER FROM CAREER BREAK","ENTER DOL",M2491="LEAVER FROM OPT OUT","ENTER DOL",M2491="LEAVER FROM PARTNERSHIP","ENTER DOL",M2491="RETURN FROM CAREER BREAK","ENTER RETURN BACK DATE",M2491="INVALID COMBINATION","REVIEW INPUT",M2491="AWAITING INPUT","AWAITING INPUT",M2491="CONTINUOUS OPT OUT","",M2491="CONTINUOUS CAREER BREAK","",M2491="CONTINUOUS PARTNERSHIP","")</f>
        <v>AWAITING INPUT</v>
      </c>
      <c r="S2491" s="11" t="str">
        <f t="shared" si="118"/>
        <v/>
      </c>
    </row>
    <row r="2492" spans="1:19" ht="20.25" x14ac:dyDescent="0.25">
      <c r="A2492" s="46"/>
      <c r="B2492" s="46"/>
      <c r="C2492" s="46"/>
      <c r="D2492" s="46"/>
      <c r="E2492" s="46"/>
      <c r="F2492" s="46"/>
      <c r="G2492" s="46"/>
      <c r="H2492" s="46"/>
      <c r="J2492" s="16"/>
      <c r="K2492" s="16"/>
      <c r="L2492" s="16"/>
      <c r="M2492" s="11" t="str">
        <f t="shared" si="120"/>
        <v>AWAITING INPUT</v>
      </c>
      <c r="O2492" s="15"/>
      <c r="P2492" s="13" t="str">
        <f t="shared" si="119"/>
        <v>←</v>
      </c>
      <c r="Q2492" s="7" t="str" cm="1">
        <f t="array" ref="Q2492">_xlfn.IFS(M2492="ACTIVE","",M2492="LEAVER","ENTER DOL",M2492="LEAVER @ 31/03","ENTER DOL",M2492="OPT OUT","ENTER OPT OUT DATE",M2492="CAREER BREAK","ENTER START DATE OF CAREER BREAK",M2492="DEATH IN SERVICE","ENTER DATE OF DEATH",M2492="SWITCH TO PARTNERSHIP","ENTER SWITCH DATE",M2492="SWITCH TO ALPHA","ENTER SWITCH DATE",M2492="NEW JOINER","ENTER EMPLOYMENT START DATE",M2492="OPT IN","ENTER OPT IN DATE",M2492="NEW JOINER / LEAVER","ENTER START DATE AND DOL",M2492="NEW JOINER / OPT OUT","ENTER START DATE AND DATE OF OPT OUT",M2492="NEW JOINER / PARTNERSHIP","ENTER START DATE AND DATE OF SWITCH TO PARTNERSHIP",M2492="LEAVER FROM CAREER BREAK","ENTER DOL",M2492="LEAVER FROM OPT OUT","ENTER DOL",M2492="LEAVER FROM PARTNERSHIP","ENTER DOL",M2492="RETURN FROM CAREER BREAK","ENTER RETURN BACK DATE",M2492="INVALID COMBINATION","REVIEW INPUT",M2492="AWAITING INPUT","AWAITING INPUT",M2492="CONTINUOUS OPT OUT","",M2492="CONTINUOUS CAREER BREAK","",M2492="CONTINUOUS PARTNERSHIP","")</f>
        <v>AWAITING INPUT</v>
      </c>
      <c r="S2492" s="11" t="str">
        <f t="shared" si="118"/>
        <v/>
      </c>
    </row>
    <row r="2493" spans="1:19" ht="20.25" x14ac:dyDescent="0.25">
      <c r="A2493" s="46"/>
      <c r="B2493" s="46"/>
      <c r="C2493" s="46"/>
      <c r="D2493" s="46"/>
      <c r="E2493" s="46"/>
      <c r="F2493" s="46"/>
      <c r="G2493" s="46"/>
      <c r="H2493" s="46"/>
      <c r="J2493" s="16"/>
      <c r="K2493" s="16"/>
      <c r="L2493" s="16"/>
      <c r="M2493" s="11" t="str">
        <f t="shared" si="120"/>
        <v>AWAITING INPUT</v>
      </c>
      <c r="O2493" s="15"/>
      <c r="P2493" s="13" t="str">
        <f t="shared" si="119"/>
        <v>←</v>
      </c>
      <c r="Q2493" s="7" t="str" cm="1">
        <f t="array" ref="Q2493">_xlfn.IFS(M2493="ACTIVE","",M2493="LEAVER","ENTER DOL",M2493="LEAVER @ 31/03","ENTER DOL",M2493="OPT OUT","ENTER OPT OUT DATE",M2493="CAREER BREAK","ENTER START DATE OF CAREER BREAK",M2493="DEATH IN SERVICE","ENTER DATE OF DEATH",M2493="SWITCH TO PARTNERSHIP","ENTER SWITCH DATE",M2493="SWITCH TO ALPHA","ENTER SWITCH DATE",M2493="NEW JOINER","ENTER EMPLOYMENT START DATE",M2493="OPT IN","ENTER OPT IN DATE",M2493="NEW JOINER / LEAVER","ENTER START DATE AND DOL",M2493="NEW JOINER / OPT OUT","ENTER START DATE AND DATE OF OPT OUT",M2493="NEW JOINER / PARTNERSHIP","ENTER START DATE AND DATE OF SWITCH TO PARTNERSHIP",M2493="LEAVER FROM CAREER BREAK","ENTER DOL",M2493="LEAVER FROM OPT OUT","ENTER DOL",M2493="LEAVER FROM PARTNERSHIP","ENTER DOL",M2493="RETURN FROM CAREER BREAK","ENTER RETURN BACK DATE",M2493="INVALID COMBINATION","REVIEW INPUT",M2493="AWAITING INPUT","AWAITING INPUT",M2493="CONTINUOUS OPT OUT","",M2493="CONTINUOUS CAREER BREAK","",M2493="CONTINUOUS PARTNERSHIP","")</f>
        <v>AWAITING INPUT</v>
      </c>
      <c r="S2493" s="11" t="str">
        <f t="shared" si="118"/>
        <v/>
      </c>
    </row>
    <row r="2494" spans="1:19" ht="20.25" x14ac:dyDescent="0.25">
      <c r="A2494" s="46"/>
      <c r="B2494" s="46"/>
      <c r="C2494" s="46"/>
      <c r="D2494" s="46"/>
      <c r="E2494" s="46"/>
      <c r="F2494" s="46"/>
      <c r="G2494" s="46"/>
      <c r="H2494" s="46"/>
      <c r="J2494" s="16"/>
      <c r="K2494" s="16"/>
      <c r="L2494" s="16"/>
      <c r="M2494" s="11" t="str">
        <f t="shared" si="120"/>
        <v>AWAITING INPUT</v>
      </c>
      <c r="O2494" s="15"/>
      <c r="P2494" s="13" t="str">
        <f t="shared" si="119"/>
        <v>←</v>
      </c>
      <c r="Q2494" s="7" t="str" cm="1">
        <f t="array" ref="Q2494">_xlfn.IFS(M2494="ACTIVE","",M2494="LEAVER","ENTER DOL",M2494="LEAVER @ 31/03","ENTER DOL",M2494="OPT OUT","ENTER OPT OUT DATE",M2494="CAREER BREAK","ENTER START DATE OF CAREER BREAK",M2494="DEATH IN SERVICE","ENTER DATE OF DEATH",M2494="SWITCH TO PARTNERSHIP","ENTER SWITCH DATE",M2494="SWITCH TO ALPHA","ENTER SWITCH DATE",M2494="NEW JOINER","ENTER EMPLOYMENT START DATE",M2494="OPT IN","ENTER OPT IN DATE",M2494="NEW JOINER / LEAVER","ENTER START DATE AND DOL",M2494="NEW JOINER / OPT OUT","ENTER START DATE AND DATE OF OPT OUT",M2494="NEW JOINER / PARTNERSHIP","ENTER START DATE AND DATE OF SWITCH TO PARTNERSHIP",M2494="LEAVER FROM CAREER BREAK","ENTER DOL",M2494="LEAVER FROM OPT OUT","ENTER DOL",M2494="LEAVER FROM PARTNERSHIP","ENTER DOL",M2494="RETURN FROM CAREER BREAK","ENTER RETURN BACK DATE",M2494="INVALID COMBINATION","REVIEW INPUT",M2494="AWAITING INPUT","AWAITING INPUT",M2494="CONTINUOUS OPT OUT","",M2494="CONTINUOUS CAREER BREAK","",M2494="CONTINUOUS PARTNERSHIP","")</f>
        <v>AWAITING INPUT</v>
      </c>
      <c r="S2494" s="11" t="str">
        <f t="shared" si="118"/>
        <v/>
      </c>
    </row>
    <row r="2495" spans="1:19" ht="20.25" x14ac:dyDescent="0.25">
      <c r="A2495" s="46"/>
      <c r="B2495" s="46"/>
      <c r="C2495" s="46"/>
      <c r="D2495" s="46"/>
      <c r="E2495" s="46"/>
      <c r="F2495" s="46"/>
      <c r="G2495" s="46"/>
      <c r="H2495" s="46"/>
      <c r="J2495" s="16"/>
      <c r="K2495" s="16"/>
      <c r="L2495" s="16"/>
      <c r="M2495" s="11" t="str">
        <f t="shared" si="120"/>
        <v>AWAITING INPUT</v>
      </c>
      <c r="O2495" s="15"/>
      <c r="P2495" s="13" t="str">
        <f t="shared" si="119"/>
        <v>←</v>
      </c>
      <c r="Q2495" s="7" t="str" cm="1">
        <f t="array" ref="Q2495">_xlfn.IFS(M2495="ACTIVE","",M2495="LEAVER","ENTER DOL",M2495="LEAVER @ 31/03","ENTER DOL",M2495="OPT OUT","ENTER OPT OUT DATE",M2495="CAREER BREAK","ENTER START DATE OF CAREER BREAK",M2495="DEATH IN SERVICE","ENTER DATE OF DEATH",M2495="SWITCH TO PARTNERSHIP","ENTER SWITCH DATE",M2495="SWITCH TO ALPHA","ENTER SWITCH DATE",M2495="NEW JOINER","ENTER EMPLOYMENT START DATE",M2495="OPT IN","ENTER OPT IN DATE",M2495="NEW JOINER / LEAVER","ENTER START DATE AND DOL",M2495="NEW JOINER / OPT OUT","ENTER START DATE AND DATE OF OPT OUT",M2495="NEW JOINER / PARTNERSHIP","ENTER START DATE AND DATE OF SWITCH TO PARTNERSHIP",M2495="LEAVER FROM CAREER BREAK","ENTER DOL",M2495="LEAVER FROM OPT OUT","ENTER DOL",M2495="LEAVER FROM PARTNERSHIP","ENTER DOL",M2495="RETURN FROM CAREER BREAK","ENTER RETURN BACK DATE",M2495="INVALID COMBINATION","REVIEW INPUT",M2495="AWAITING INPUT","AWAITING INPUT",M2495="CONTINUOUS OPT OUT","",M2495="CONTINUOUS CAREER BREAK","",M2495="CONTINUOUS PARTNERSHIP","")</f>
        <v>AWAITING INPUT</v>
      </c>
      <c r="S2495" s="11" t="str">
        <f t="shared" si="118"/>
        <v/>
      </c>
    </row>
    <row r="2496" spans="1:19" ht="20.25" x14ac:dyDescent="0.25">
      <c r="A2496" s="46"/>
      <c r="B2496" s="46"/>
      <c r="C2496" s="46"/>
      <c r="D2496" s="46"/>
      <c r="E2496" s="46"/>
      <c r="F2496" s="46"/>
      <c r="G2496" s="46"/>
      <c r="H2496" s="46"/>
      <c r="J2496" s="16"/>
      <c r="K2496" s="16"/>
      <c r="L2496" s="16"/>
      <c r="M2496" s="11" t="str">
        <f t="shared" si="120"/>
        <v>AWAITING INPUT</v>
      </c>
      <c r="O2496" s="15"/>
      <c r="P2496" s="13" t="str">
        <f t="shared" si="119"/>
        <v>←</v>
      </c>
      <c r="Q2496" s="7" t="str" cm="1">
        <f t="array" ref="Q2496">_xlfn.IFS(M2496="ACTIVE","",M2496="LEAVER","ENTER DOL",M2496="LEAVER @ 31/03","ENTER DOL",M2496="OPT OUT","ENTER OPT OUT DATE",M2496="CAREER BREAK","ENTER START DATE OF CAREER BREAK",M2496="DEATH IN SERVICE","ENTER DATE OF DEATH",M2496="SWITCH TO PARTNERSHIP","ENTER SWITCH DATE",M2496="SWITCH TO ALPHA","ENTER SWITCH DATE",M2496="NEW JOINER","ENTER EMPLOYMENT START DATE",M2496="OPT IN","ENTER OPT IN DATE",M2496="NEW JOINER / LEAVER","ENTER START DATE AND DOL",M2496="NEW JOINER / OPT OUT","ENTER START DATE AND DATE OF OPT OUT",M2496="NEW JOINER / PARTNERSHIP","ENTER START DATE AND DATE OF SWITCH TO PARTNERSHIP",M2496="LEAVER FROM CAREER BREAK","ENTER DOL",M2496="LEAVER FROM OPT OUT","ENTER DOL",M2496="LEAVER FROM PARTNERSHIP","ENTER DOL",M2496="RETURN FROM CAREER BREAK","ENTER RETURN BACK DATE",M2496="INVALID COMBINATION","REVIEW INPUT",M2496="AWAITING INPUT","AWAITING INPUT",M2496="CONTINUOUS OPT OUT","",M2496="CONTINUOUS CAREER BREAK","",M2496="CONTINUOUS PARTNERSHIP","")</f>
        <v>AWAITING INPUT</v>
      </c>
      <c r="S2496" s="11" t="str">
        <f t="shared" si="118"/>
        <v/>
      </c>
    </row>
    <row r="2497" spans="1:19" ht="20.25" x14ac:dyDescent="0.25">
      <c r="A2497" s="46"/>
      <c r="B2497" s="46"/>
      <c r="C2497" s="46"/>
      <c r="D2497" s="46"/>
      <c r="E2497" s="46"/>
      <c r="F2497" s="46"/>
      <c r="G2497" s="46"/>
      <c r="H2497" s="46"/>
      <c r="J2497" s="16"/>
      <c r="K2497" s="16"/>
      <c r="L2497" s="16"/>
      <c r="M2497" s="11" t="str">
        <f t="shared" si="120"/>
        <v>AWAITING INPUT</v>
      </c>
      <c r="O2497" s="15"/>
      <c r="P2497" s="13" t="str">
        <f t="shared" si="119"/>
        <v>←</v>
      </c>
      <c r="Q2497" s="7" t="str" cm="1">
        <f t="array" ref="Q2497">_xlfn.IFS(M2497="ACTIVE","",M2497="LEAVER","ENTER DOL",M2497="LEAVER @ 31/03","ENTER DOL",M2497="OPT OUT","ENTER OPT OUT DATE",M2497="CAREER BREAK","ENTER START DATE OF CAREER BREAK",M2497="DEATH IN SERVICE","ENTER DATE OF DEATH",M2497="SWITCH TO PARTNERSHIP","ENTER SWITCH DATE",M2497="SWITCH TO ALPHA","ENTER SWITCH DATE",M2497="NEW JOINER","ENTER EMPLOYMENT START DATE",M2497="OPT IN","ENTER OPT IN DATE",M2497="NEW JOINER / LEAVER","ENTER START DATE AND DOL",M2497="NEW JOINER / OPT OUT","ENTER START DATE AND DATE OF OPT OUT",M2497="NEW JOINER / PARTNERSHIP","ENTER START DATE AND DATE OF SWITCH TO PARTNERSHIP",M2497="LEAVER FROM CAREER BREAK","ENTER DOL",M2497="LEAVER FROM OPT OUT","ENTER DOL",M2497="LEAVER FROM PARTNERSHIP","ENTER DOL",M2497="RETURN FROM CAREER BREAK","ENTER RETURN BACK DATE",M2497="INVALID COMBINATION","REVIEW INPUT",M2497="AWAITING INPUT","AWAITING INPUT",M2497="CONTINUOUS OPT OUT","",M2497="CONTINUOUS CAREER BREAK","",M2497="CONTINUOUS PARTNERSHIP","")</f>
        <v>AWAITING INPUT</v>
      </c>
      <c r="S2497" s="11" t="str">
        <f t="shared" si="118"/>
        <v/>
      </c>
    </row>
    <row r="2498" spans="1:19" ht="20.25" x14ac:dyDescent="0.25">
      <c r="A2498" s="46"/>
      <c r="B2498" s="46"/>
      <c r="C2498" s="46"/>
      <c r="D2498" s="46"/>
      <c r="E2498" s="46"/>
      <c r="F2498" s="46"/>
      <c r="G2498" s="46"/>
      <c r="H2498" s="46"/>
      <c r="J2498" s="16"/>
      <c r="K2498" s="16"/>
      <c r="L2498" s="16"/>
      <c r="M2498" s="11" t="str">
        <f t="shared" si="120"/>
        <v>AWAITING INPUT</v>
      </c>
      <c r="O2498" s="15"/>
      <c r="P2498" s="13" t="str">
        <f t="shared" si="119"/>
        <v>←</v>
      </c>
      <c r="Q2498" s="7" t="str" cm="1">
        <f t="array" ref="Q2498">_xlfn.IFS(M2498="ACTIVE","",M2498="LEAVER","ENTER DOL",M2498="LEAVER @ 31/03","ENTER DOL",M2498="OPT OUT","ENTER OPT OUT DATE",M2498="CAREER BREAK","ENTER START DATE OF CAREER BREAK",M2498="DEATH IN SERVICE","ENTER DATE OF DEATH",M2498="SWITCH TO PARTNERSHIP","ENTER SWITCH DATE",M2498="SWITCH TO ALPHA","ENTER SWITCH DATE",M2498="NEW JOINER","ENTER EMPLOYMENT START DATE",M2498="OPT IN","ENTER OPT IN DATE",M2498="NEW JOINER / LEAVER","ENTER START DATE AND DOL",M2498="NEW JOINER / OPT OUT","ENTER START DATE AND DATE OF OPT OUT",M2498="NEW JOINER / PARTNERSHIP","ENTER START DATE AND DATE OF SWITCH TO PARTNERSHIP",M2498="LEAVER FROM CAREER BREAK","ENTER DOL",M2498="LEAVER FROM OPT OUT","ENTER DOL",M2498="LEAVER FROM PARTNERSHIP","ENTER DOL",M2498="RETURN FROM CAREER BREAK","ENTER RETURN BACK DATE",M2498="INVALID COMBINATION","REVIEW INPUT",M2498="AWAITING INPUT","AWAITING INPUT",M2498="CONTINUOUS OPT OUT","",M2498="CONTINUOUS CAREER BREAK","",M2498="CONTINUOUS PARTNERSHIP","")</f>
        <v>AWAITING INPUT</v>
      </c>
      <c r="S2498" s="11" t="str">
        <f t="shared" si="118"/>
        <v/>
      </c>
    </row>
    <row r="2499" spans="1:19" ht="20.25" x14ac:dyDescent="0.25">
      <c r="A2499" s="46"/>
      <c r="B2499" s="46"/>
      <c r="C2499" s="46"/>
      <c r="D2499" s="46"/>
      <c r="E2499" s="46"/>
      <c r="F2499" s="46"/>
      <c r="G2499" s="46"/>
      <c r="H2499" s="46"/>
      <c r="J2499" s="16"/>
      <c r="K2499" s="16"/>
      <c r="L2499" s="16"/>
      <c r="M2499" s="11" t="str">
        <f t="shared" si="120"/>
        <v>AWAITING INPUT</v>
      </c>
      <c r="O2499" s="15"/>
      <c r="P2499" s="13" t="str">
        <f t="shared" si="119"/>
        <v>←</v>
      </c>
      <c r="Q2499" s="7" t="str" cm="1">
        <f t="array" ref="Q2499">_xlfn.IFS(M2499="ACTIVE","",M2499="LEAVER","ENTER DOL",M2499="LEAVER @ 31/03","ENTER DOL",M2499="OPT OUT","ENTER OPT OUT DATE",M2499="CAREER BREAK","ENTER START DATE OF CAREER BREAK",M2499="DEATH IN SERVICE","ENTER DATE OF DEATH",M2499="SWITCH TO PARTNERSHIP","ENTER SWITCH DATE",M2499="SWITCH TO ALPHA","ENTER SWITCH DATE",M2499="NEW JOINER","ENTER EMPLOYMENT START DATE",M2499="OPT IN","ENTER OPT IN DATE",M2499="NEW JOINER / LEAVER","ENTER START DATE AND DOL",M2499="NEW JOINER / OPT OUT","ENTER START DATE AND DATE OF OPT OUT",M2499="NEW JOINER / PARTNERSHIP","ENTER START DATE AND DATE OF SWITCH TO PARTNERSHIP",M2499="LEAVER FROM CAREER BREAK","ENTER DOL",M2499="LEAVER FROM OPT OUT","ENTER DOL",M2499="LEAVER FROM PARTNERSHIP","ENTER DOL",M2499="RETURN FROM CAREER BREAK","ENTER RETURN BACK DATE",M2499="INVALID COMBINATION","REVIEW INPUT",M2499="AWAITING INPUT","AWAITING INPUT",M2499="CONTINUOUS OPT OUT","",M2499="CONTINUOUS CAREER BREAK","",M2499="CONTINUOUS PARTNERSHIP","")</f>
        <v>AWAITING INPUT</v>
      </c>
      <c r="S2499" s="11" t="str">
        <f t="shared" si="118"/>
        <v/>
      </c>
    </row>
    <row r="2500" spans="1:19" ht="20.25" x14ac:dyDescent="0.25">
      <c r="A2500" s="46"/>
      <c r="B2500" s="46"/>
      <c r="C2500" s="46"/>
      <c r="D2500" s="46"/>
      <c r="E2500" s="46"/>
      <c r="F2500" s="46"/>
      <c r="G2500" s="46"/>
      <c r="H2500" s="46"/>
      <c r="J2500" s="16"/>
      <c r="K2500" s="16"/>
      <c r="L2500" s="16"/>
      <c r="M2500" s="11" t="str">
        <f t="shared" si="120"/>
        <v>AWAITING INPUT</v>
      </c>
      <c r="O2500" s="15"/>
      <c r="P2500" s="13" t="str">
        <f t="shared" si="119"/>
        <v>←</v>
      </c>
      <c r="Q2500" s="7" t="str" cm="1">
        <f t="array" ref="Q2500">_xlfn.IFS(M2500="ACTIVE","",M2500="LEAVER","ENTER DOL",M2500="LEAVER @ 31/03","ENTER DOL",M2500="OPT OUT","ENTER OPT OUT DATE",M2500="CAREER BREAK","ENTER START DATE OF CAREER BREAK",M2500="DEATH IN SERVICE","ENTER DATE OF DEATH",M2500="SWITCH TO PARTNERSHIP","ENTER SWITCH DATE",M2500="SWITCH TO ALPHA","ENTER SWITCH DATE",M2500="NEW JOINER","ENTER EMPLOYMENT START DATE",M2500="OPT IN","ENTER OPT IN DATE",M2500="NEW JOINER / LEAVER","ENTER START DATE AND DOL",M2500="NEW JOINER / OPT OUT","ENTER START DATE AND DATE OF OPT OUT",M2500="NEW JOINER / PARTNERSHIP","ENTER START DATE AND DATE OF SWITCH TO PARTNERSHIP",M2500="LEAVER FROM CAREER BREAK","ENTER DOL",M2500="LEAVER FROM OPT OUT","ENTER DOL",M2500="LEAVER FROM PARTNERSHIP","ENTER DOL",M2500="RETURN FROM CAREER BREAK","ENTER RETURN BACK DATE",M2500="INVALID COMBINATION","REVIEW INPUT",M2500="AWAITING INPUT","AWAITING INPUT",M2500="CONTINUOUS OPT OUT","",M2500="CONTINUOUS CAREER BREAK","",M2500="CONTINUOUS PARTNERSHIP","")</f>
        <v>AWAITING INPUT</v>
      </c>
      <c r="S2500" s="11" t="str">
        <f t="shared" si="118"/>
        <v/>
      </c>
    </row>
    <row r="2501" spans="1:19" ht="20.25" x14ac:dyDescent="0.25">
      <c r="A2501" s="46"/>
      <c r="B2501" s="46"/>
      <c r="C2501" s="46"/>
      <c r="D2501" s="46"/>
      <c r="E2501" s="46"/>
      <c r="F2501" s="46"/>
      <c r="G2501" s="46"/>
      <c r="H2501" s="46"/>
      <c r="J2501" s="16"/>
      <c r="K2501" s="16"/>
      <c r="L2501" s="16"/>
      <c r="M2501" s="11" t="str">
        <f t="shared" si="120"/>
        <v>AWAITING INPUT</v>
      </c>
      <c r="O2501" s="15"/>
      <c r="P2501" s="13" t="str">
        <f t="shared" si="119"/>
        <v>←</v>
      </c>
      <c r="Q2501" s="7" t="str" cm="1">
        <f t="array" ref="Q2501">_xlfn.IFS(M2501="ACTIVE","",M2501="LEAVER","ENTER DOL",M2501="LEAVER @ 31/03","ENTER DOL",M2501="OPT OUT","ENTER OPT OUT DATE",M2501="CAREER BREAK","ENTER START DATE OF CAREER BREAK",M2501="DEATH IN SERVICE","ENTER DATE OF DEATH",M2501="SWITCH TO PARTNERSHIP","ENTER SWITCH DATE",M2501="SWITCH TO ALPHA","ENTER SWITCH DATE",M2501="NEW JOINER","ENTER EMPLOYMENT START DATE",M2501="OPT IN","ENTER OPT IN DATE",M2501="NEW JOINER / LEAVER","ENTER START DATE AND DOL",M2501="NEW JOINER / OPT OUT","ENTER START DATE AND DATE OF OPT OUT",M2501="NEW JOINER / PARTNERSHIP","ENTER START DATE AND DATE OF SWITCH TO PARTNERSHIP",M2501="LEAVER FROM CAREER BREAK","ENTER DOL",M2501="LEAVER FROM OPT OUT","ENTER DOL",M2501="LEAVER FROM PARTNERSHIP","ENTER DOL",M2501="RETURN FROM CAREER BREAK","ENTER RETURN BACK DATE",M2501="INVALID COMBINATION","REVIEW INPUT",M2501="AWAITING INPUT","AWAITING INPUT",M2501="CONTINUOUS OPT OUT","",M2501="CONTINUOUS CAREER BREAK","",M2501="CONTINUOUS PARTNERSHIP","")</f>
        <v>AWAITING INPUT</v>
      </c>
      <c r="S2501" s="11" t="str">
        <f t="shared" si="118"/>
        <v/>
      </c>
    </row>
    <row r="2502" spans="1:19" ht="20.25" x14ac:dyDescent="0.25">
      <c r="A2502" s="46"/>
      <c r="B2502" s="46"/>
      <c r="C2502" s="46"/>
      <c r="D2502" s="46"/>
      <c r="E2502" s="46"/>
      <c r="F2502" s="46"/>
      <c r="G2502" s="46"/>
      <c r="H2502" s="46"/>
      <c r="J2502" s="16"/>
      <c r="K2502" s="16"/>
      <c r="L2502" s="16"/>
      <c r="M2502" s="11" t="str">
        <f t="shared" si="120"/>
        <v>AWAITING INPUT</v>
      </c>
      <c r="O2502" s="15"/>
      <c r="P2502" s="13" t="str">
        <f t="shared" si="119"/>
        <v>←</v>
      </c>
      <c r="Q2502" s="7" t="str" cm="1">
        <f t="array" ref="Q2502">_xlfn.IFS(M2502="ACTIVE","",M2502="LEAVER","ENTER DOL",M2502="LEAVER @ 31/03","ENTER DOL",M2502="OPT OUT","ENTER OPT OUT DATE",M2502="CAREER BREAK","ENTER START DATE OF CAREER BREAK",M2502="DEATH IN SERVICE","ENTER DATE OF DEATH",M2502="SWITCH TO PARTNERSHIP","ENTER SWITCH DATE",M2502="SWITCH TO ALPHA","ENTER SWITCH DATE",M2502="NEW JOINER","ENTER EMPLOYMENT START DATE",M2502="OPT IN","ENTER OPT IN DATE",M2502="NEW JOINER / LEAVER","ENTER START DATE AND DOL",M2502="NEW JOINER / OPT OUT","ENTER START DATE AND DATE OF OPT OUT",M2502="NEW JOINER / PARTNERSHIP","ENTER START DATE AND DATE OF SWITCH TO PARTNERSHIP",M2502="LEAVER FROM CAREER BREAK","ENTER DOL",M2502="LEAVER FROM OPT OUT","ENTER DOL",M2502="LEAVER FROM PARTNERSHIP","ENTER DOL",M2502="RETURN FROM CAREER BREAK","ENTER RETURN BACK DATE",M2502="INVALID COMBINATION","REVIEW INPUT",M2502="AWAITING INPUT","AWAITING INPUT",M2502="CONTINUOUS OPT OUT","",M2502="CONTINUOUS CAREER BREAK","",M2502="CONTINUOUS PARTNERSHIP","")</f>
        <v>AWAITING INPUT</v>
      </c>
      <c r="S2502" s="11" t="str">
        <f t="shared" si="118"/>
        <v/>
      </c>
    </row>
    <row r="2503" spans="1:19" ht="20.25" x14ac:dyDescent="0.25">
      <c r="A2503" s="46"/>
      <c r="B2503" s="46"/>
      <c r="C2503" s="46"/>
      <c r="D2503" s="46"/>
      <c r="E2503" s="46"/>
      <c r="F2503" s="46"/>
      <c r="G2503" s="46"/>
      <c r="H2503" s="46"/>
      <c r="J2503" s="16"/>
      <c r="K2503" s="16"/>
      <c r="L2503" s="16"/>
      <c r="M2503" s="11" t="str">
        <f t="shared" si="120"/>
        <v>AWAITING INPUT</v>
      </c>
      <c r="O2503" s="15"/>
      <c r="P2503" s="13" t="str">
        <f t="shared" si="119"/>
        <v>←</v>
      </c>
      <c r="Q2503" s="7" t="str" cm="1">
        <f t="array" ref="Q2503">_xlfn.IFS(M2503="ACTIVE","",M2503="LEAVER","ENTER DOL",M2503="LEAVER @ 31/03","ENTER DOL",M2503="OPT OUT","ENTER OPT OUT DATE",M2503="CAREER BREAK","ENTER START DATE OF CAREER BREAK",M2503="DEATH IN SERVICE","ENTER DATE OF DEATH",M2503="SWITCH TO PARTNERSHIP","ENTER SWITCH DATE",M2503="SWITCH TO ALPHA","ENTER SWITCH DATE",M2503="NEW JOINER","ENTER EMPLOYMENT START DATE",M2503="OPT IN","ENTER OPT IN DATE",M2503="NEW JOINER / LEAVER","ENTER START DATE AND DOL",M2503="NEW JOINER / OPT OUT","ENTER START DATE AND DATE OF OPT OUT",M2503="NEW JOINER / PARTNERSHIP","ENTER START DATE AND DATE OF SWITCH TO PARTNERSHIP",M2503="LEAVER FROM CAREER BREAK","ENTER DOL",M2503="LEAVER FROM OPT OUT","ENTER DOL",M2503="LEAVER FROM PARTNERSHIP","ENTER DOL",M2503="RETURN FROM CAREER BREAK","ENTER RETURN BACK DATE",M2503="INVALID COMBINATION","REVIEW INPUT",M2503="AWAITING INPUT","AWAITING INPUT",M2503="CONTINUOUS OPT OUT","",M2503="CONTINUOUS CAREER BREAK","",M2503="CONTINUOUS PARTNERSHIP","")</f>
        <v>AWAITING INPUT</v>
      </c>
      <c r="S2503" s="11" t="str">
        <f t="shared" si="118"/>
        <v/>
      </c>
    </row>
    <row r="2504" spans="1:19" ht="20.25" x14ac:dyDescent="0.25">
      <c r="A2504" s="46"/>
      <c r="B2504" s="46"/>
      <c r="C2504" s="46"/>
      <c r="D2504" s="46"/>
      <c r="E2504" s="46"/>
      <c r="F2504" s="46"/>
      <c r="G2504" s="46"/>
      <c r="H2504" s="46"/>
      <c r="J2504" s="16"/>
      <c r="K2504" s="16"/>
      <c r="L2504" s="16"/>
      <c r="M2504" s="11" t="str">
        <f t="shared" si="120"/>
        <v>AWAITING INPUT</v>
      </c>
      <c r="O2504" s="15"/>
      <c r="P2504" s="13" t="str">
        <f t="shared" si="119"/>
        <v>←</v>
      </c>
      <c r="Q2504" s="7" t="str" cm="1">
        <f t="array" ref="Q2504">_xlfn.IFS(M2504="ACTIVE","",M2504="LEAVER","ENTER DOL",M2504="LEAVER @ 31/03","ENTER DOL",M2504="OPT OUT","ENTER OPT OUT DATE",M2504="CAREER BREAK","ENTER START DATE OF CAREER BREAK",M2504="DEATH IN SERVICE","ENTER DATE OF DEATH",M2504="SWITCH TO PARTNERSHIP","ENTER SWITCH DATE",M2504="SWITCH TO ALPHA","ENTER SWITCH DATE",M2504="NEW JOINER","ENTER EMPLOYMENT START DATE",M2504="OPT IN","ENTER OPT IN DATE",M2504="NEW JOINER / LEAVER","ENTER START DATE AND DOL",M2504="NEW JOINER / OPT OUT","ENTER START DATE AND DATE OF OPT OUT",M2504="NEW JOINER / PARTNERSHIP","ENTER START DATE AND DATE OF SWITCH TO PARTNERSHIP",M2504="LEAVER FROM CAREER BREAK","ENTER DOL",M2504="LEAVER FROM OPT OUT","ENTER DOL",M2504="LEAVER FROM PARTNERSHIP","ENTER DOL",M2504="RETURN FROM CAREER BREAK","ENTER RETURN BACK DATE",M2504="INVALID COMBINATION","REVIEW INPUT",M2504="AWAITING INPUT","AWAITING INPUT",M2504="CONTINUOUS OPT OUT","",M2504="CONTINUOUS CAREER BREAK","",M2504="CONTINUOUS PARTNERSHIP","")</f>
        <v>AWAITING INPUT</v>
      </c>
      <c r="S2504" s="11" t="str">
        <f t="shared" si="118"/>
        <v/>
      </c>
    </row>
    <row r="2505" spans="1:19" ht="20.25" x14ac:dyDescent="0.25">
      <c r="A2505" s="46"/>
      <c r="B2505" s="46"/>
      <c r="C2505" s="46"/>
      <c r="D2505" s="46"/>
      <c r="E2505" s="46"/>
      <c r="F2505" s="46"/>
      <c r="G2505" s="46"/>
      <c r="H2505" s="46"/>
      <c r="J2505" s="16"/>
      <c r="K2505" s="16"/>
      <c r="L2505" s="16"/>
      <c r="M2505" s="11" t="str">
        <f t="shared" si="120"/>
        <v>AWAITING INPUT</v>
      </c>
      <c r="O2505" s="15"/>
      <c r="P2505" s="13" t="str">
        <f t="shared" si="119"/>
        <v>←</v>
      </c>
      <c r="Q2505" s="7" t="str" cm="1">
        <f t="array" ref="Q2505">_xlfn.IFS(M2505="ACTIVE","",M2505="LEAVER","ENTER DOL",M2505="LEAVER @ 31/03","ENTER DOL",M2505="OPT OUT","ENTER OPT OUT DATE",M2505="CAREER BREAK","ENTER START DATE OF CAREER BREAK",M2505="DEATH IN SERVICE","ENTER DATE OF DEATH",M2505="SWITCH TO PARTNERSHIP","ENTER SWITCH DATE",M2505="SWITCH TO ALPHA","ENTER SWITCH DATE",M2505="NEW JOINER","ENTER EMPLOYMENT START DATE",M2505="OPT IN","ENTER OPT IN DATE",M2505="NEW JOINER / LEAVER","ENTER START DATE AND DOL",M2505="NEW JOINER / OPT OUT","ENTER START DATE AND DATE OF OPT OUT",M2505="NEW JOINER / PARTNERSHIP","ENTER START DATE AND DATE OF SWITCH TO PARTNERSHIP",M2505="LEAVER FROM CAREER BREAK","ENTER DOL",M2505="LEAVER FROM OPT OUT","ENTER DOL",M2505="LEAVER FROM PARTNERSHIP","ENTER DOL",M2505="RETURN FROM CAREER BREAK","ENTER RETURN BACK DATE",M2505="INVALID COMBINATION","REVIEW INPUT",M2505="AWAITING INPUT","AWAITING INPUT",M2505="CONTINUOUS OPT OUT","",M2505="CONTINUOUS CAREER BREAK","",M2505="CONTINUOUS PARTNERSHIP","")</f>
        <v>AWAITING INPUT</v>
      </c>
      <c r="S2505" s="11" t="str">
        <f t="shared" ref="S2505:S2568" si="121">IF(AND($J2505="ACTIVE",$K2505="ACTIVE"),"A -&gt; A",IF(AND($J2505="INACTIVE",$K2505="ACTIVE"),"I -&gt; A",IF(AND($J2505="ACTIVE",$K2505="INACTIVE"),"A -&gt; I",IF(AND($J2505="INACTIVE",$K2505="INACTIVE"),"I -&gt; I",""))))</f>
        <v/>
      </c>
    </row>
    <row r="2506" spans="1:19" ht="20.25" x14ac:dyDescent="0.25">
      <c r="A2506" s="46"/>
      <c r="B2506" s="46"/>
      <c r="C2506" s="46"/>
      <c r="D2506" s="46"/>
      <c r="E2506" s="46"/>
      <c r="F2506" s="46"/>
      <c r="G2506" s="46"/>
      <c r="H2506" s="46"/>
      <c r="J2506" s="16"/>
      <c r="K2506" s="16"/>
      <c r="L2506" s="16"/>
      <c r="M2506" s="11" t="str">
        <f t="shared" si="120"/>
        <v>AWAITING INPUT</v>
      </c>
      <c r="O2506" s="15"/>
      <c r="P2506" s="13" t="str">
        <f t="shared" si="119"/>
        <v>←</v>
      </c>
      <c r="Q2506" s="7" t="str" cm="1">
        <f t="array" ref="Q2506">_xlfn.IFS(M2506="ACTIVE","",M2506="LEAVER","ENTER DOL",M2506="LEAVER @ 31/03","ENTER DOL",M2506="OPT OUT","ENTER OPT OUT DATE",M2506="CAREER BREAK","ENTER START DATE OF CAREER BREAK",M2506="DEATH IN SERVICE","ENTER DATE OF DEATH",M2506="SWITCH TO PARTNERSHIP","ENTER SWITCH DATE",M2506="SWITCH TO ALPHA","ENTER SWITCH DATE",M2506="NEW JOINER","ENTER EMPLOYMENT START DATE",M2506="OPT IN","ENTER OPT IN DATE",M2506="NEW JOINER / LEAVER","ENTER START DATE AND DOL",M2506="NEW JOINER / OPT OUT","ENTER START DATE AND DATE OF OPT OUT",M2506="NEW JOINER / PARTNERSHIP","ENTER START DATE AND DATE OF SWITCH TO PARTNERSHIP",M2506="LEAVER FROM CAREER BREAK","ENTER DOL",M2506="LEAVER FROM OPT OUT","ENTER DOL",M2506="LEAVER FROM PARTNERSHIP","ENTER DOL",M2506="RETURN FROM CAREER BREAK","ENTER RETURN BACK DATE",M2506="INVALID COMBINATION","REVIEW INPUT",M2506="AWAITING INPUT","AWAITING INPUT",M2506="CONTINUOUS OPT OUT","",M2506="CONTINUOUS CAREER BREAK","",M2506="CONTINUOUS PARTNERSHIP","")</f>
        <v>AWAITING INPUT</v>
      </c>
      <c r="S2506" s="11" t="str">
        <f t="shared" si="121"/>
        <v/>
      </c>
    </row>
    <row r="2507" spans="1:19" ht="20.25" x14ac:dyDescent="0.25">
      <c r="A2507" s="46"/>
      <c r="B2507" s="46"/>
      <c r="C2507" s="46"/>
      <c r="D2507" s="46"/>
      <c r="E2507" s="46"/>
      <c r="F2507" s="46"/>
      <c r="G2507" s="46"/>
      <c r="H2507" s="46"/>
      <c r="J2507" s="16"/>
      <c r="K2507" s="16"/>
      <c r="L2507" s="16"/>
      <c r="M2507" s="11" t="str">
        <f t="shared" si="120"/>
        <v>AWAITING INPUT</v>
      </c>
      <c r="O2507" s="15"/>
      <c r="P2507" s="13" t="str">
        <f t="shared" ref="P2507:P2570" si="122">IF(Q2507&lt;&gt;"","←","")</f>
        <v>←</v>
      </c>
      <c r="Q2507" s="7" t="str" cm="1">
        <f t="array" ref="Q2507">_xlfn.IFS(M2507="ACTIVE","",M2507="LEAVER","ENTER DOL",M2507="LEAVER @ 31/03","ENTER DOL",M2507="OPT OUT","ENTER OPT OUT DATE",M2507="CAREER BREAK","ENTER START DATE OF CAREER BREAK",M2507="DEATH IN SERVICE","ENTER DATE OF DEATH",M2507="SWITCH TO PARTNERSHIP","ENTER SWITCH DATE",M2507="SWITCH TO ALPHA","ENTER SWITCH DATE",M2507="NEW JOINER","ENTER EMPLOYMENT START DATE",M2507="OPT IN","ENTER OPT IN DATE",M2507="NEW JOINER / LEAVER","ENTER START DATE AND DOL",M2507="NEW JOINER / OPT OUT","ENTER START DATE AND DATE OF OPT OUT",M2507="NEW JOINER / PARTNERSHIP","ENTER START DATE AND DATE OF SWITCH TO PARTNERSHIP",M2507="LEAVER FROM CAREER BREAK","ENTER DOL",M2507="LEAVER FROM OPT OUT","ENTER DOL",M2507="LEAVER FROM PARTNERSHIP","ENTER DOL",M2507="RETURN FROM CAREER BREAK","ENTER RETURN BACK DATE",M2507="INVALID COMBINATION","REVIEW INPUT",M2507="AWAITING INPUT","AWAITING INPUT",M2507="CONTINUOUS OPT OUT","",M2507="CONTINUOUS CAREER BREAK","",M2507="CONTINUOUS PARTNERSHIP","")</f>
        <v>AWAITING INPUT</v>
      </c>
      <c r="S2507" s="11" t="str">
        <f t="shared" si="121"/>
        <v/>
      </c>
    </row>
    <row r="2508" spans="1:19" ht="20.25" x14ac:dyDescent="0.25">
      <c r="A2508" s="46"/>
      <c r="B2508" s="46"/>
      <c r="C2508" s="46"/>
      <c r="D2508" s="46"/>
      <c r="E2508" s="46"/>
      <c r="F2508" s="46"/>
      <c r="G2508" s="46"/>
      <c r="H2508" s="46"/>
      <c r="J2508" s="16"/>
      <c r="K2508" s="16"/>
      <c r="L2508" s="16"/>
      <c r="M2508" s="11" t="str">
        <f t="shared" si="120"/>
        <v>AWAITING INPUT</v>
      </c>
      <c r="O2508" s="15"/>
      <c r="P2508" s="13" t="str">
        <f t="shared" si="122"/>
        <v>←</v>
      </c>
      <c r="Q2508" s="7" t="str" cm="1">
        <f t="array" ref="Q2508">_xlfn.IFS(M2508="ACTIVE","",M2508="LEAVER","ENTER DOL",M2508="LEAVER @ 31/03","ENTER DOL",M2508="OPT OUT","ENTER OPT OUT DATE",M2508="CAREER BREAK","ENTER START DATE OF CAREER BREAK",M2508="DEATH IN SERVICE","ENTER DATE OF DEATH",M2508="SWITCH TO PARTNERSHIP","ENTER SWITCH DATE",M2508="SWITCH TO ALPHA","ENTER SWITCH DATE",M2508="NEW JOINER","ENTER EMPLOYMENT START DATE",M2508="OPT IN","ENTER OPT IN DATE",M2508="NEW JOINER / LEAVER","ENTER START DATE AND DOL",M2508="NEW JOINER / OPT OUT","ENTER START DATE AND DATE OF OPT OUT",M2508="NEW JOINER / PARTNERSHIP","ENTER START DATE AND DATE OF SWITCH TO PARTNERSHIP",M2508="LEAVER FROM CAREER BREAK","ENTER DOL",M2508="LEAVER FROM OPT OUT","ENTER DOL",M2508="LEAVER FROM PARTNERSHIP","ENTER DOL",M2508="RETURN FROM CAREER BREAK","ENTER RETURN BACK DATE",M2508="INVALID COMBINATION","REVIEW INPUT",M2508="AWAITING INPUT","AWAITING INPUT",M2508="CONTINUOUS OPT OUT","",M2508="CONTINUOUS CAREER BREAK","",M2508="CONTINUOUS PARTNERSHIP","")</f>
        <v>AWAITING INPUT</v>
      </c>
      <c r="S2508" s="11" t="str">
        <f t="shared" si="121"/>
        <v/>
      </c>
    </row>
    <row r="2509" spans="1:19" ht="20.25" x14ac:dyDescent="0.25">
      <c r="A2509" s="46"/>
      <c r="B2509" s="46"/>
      <c r="C2509" s="46"/>
      <c r="D2509" s="46"/>
      <c r="E2509" s="46"/>
      <c r="F2509" s="46"/>
      <c r="G2509" s="46"/>
      <c r="H2509" s="46"/>
      <c r="J2509" s="16"/>
      <c r="K2509" s="16"/>
      <c r="L2509" s="16"/>
      <c r="M2509" s="11" t="str">
        <f t="shared" si="120"/>
        <v>AWAITING INPUT</v>
      </c>
      <c r="O2509" s="15"/>
      <c r="P2509" s="13" t="str">
        <f t="shared" si="122"/>
        <v>←</v>
      </c>
      <c r="Q2509" s="7" t="str" cm="1">
        <f t="array" ref="Q2509">_xlfn.IFS(M2509="ACTIVE","",M2509="LEAVER","ENTER DOL",M2509="LEAVER @ 31/03","ENTER DOL",M2509="OPT OUT","ENTER OPT OUT DATE",M2509="CAREER BREAK","ENTER START DATE OF CAREER BREAK",M2509="DEATH IN SERVICE","ENTER DATE OF DEATH",M2509="SWITCH TO PARTNERSHIP","ENTER SWITCH DATE",M2509="SWITCH TO ALPHA","ENTER SWITCH DATE",M2509="NEW JOINER","ENTER EMPLOYMENT START DATE",M2509="OPT IN","ENTER OPT IN DATE",M2509="NEW JOINER / LEAVER","ENTER START DATE AND DOL",M2509="NEW JOINER / OPT OUT","ENTER START DATE AND DATE OF OPT OUT",M2509="NEW JOINER / PARTNERSHIP","ENTER START DATE AND DATE OF SWITCH TO PARTNERSHIP",M2509="LEAVER FROM CAREER BREAK","ENTER DOL",M2509="LEAVER FROM OPT OUT","ENTER DOL",M2509="LEAVER FROM PARTNERSHIP","ENTER DOL",M2509="RETURN FROM CAREER BREAK","ENTER RETURN BACK DATE",M2509="INVALID COMBINATION","REVIEW INPUT",M2509="AWAITING INPUT","AWAITING INPUT",M2509="CONTINUOUS OPT OUT","",M2509="CONTINUOUS CAREER BREAK","",M2509="CONTINUOUS PARTNERSHIP","")</f>
        <v>AWAITING INPUT</v>
      </c>
      <c r="S2509" s="11" t="str">
        <f t="shared" si="121"/>
        <v/>
      </c>
    </row>
    <row r="2510" spans="1:19" ht="20.25" x14ac:dyDescent="0.25">
      <c r="A2510" s="46"/>
      <c r="B2510" s="46"/>
      <c r="C2510" s="46"/>
      <c r="D2510" s="46"/>
      <c r="E2510" s="46"/>
      <c r="F2510" s="46"/>
      <c r="G2510" s="46"/>
      <c r="H2510" s="46"/>
      <c r="J2510" s="16"/>
      <c r="K2510" s="16"/>
      <c r="L2510" s="16"/>
      <c r="M2510" s="11" t="str">
        <f t="shared" si="120"/>
        <v>AWAITING INPUT</v>
      </c>
      <c r="O2510" s="15"/>
      <c r="P2510" s="13" t="str">
        <f t="shared" si="122"/>
        <v>←</v>
      </c>
      <c r="Q2510" s="7" t="str" cm="1">
        <f t="array" ref="Q2510">_xlfn.IFS(M2510="ACTIVE","",M2510="LEAVER","ENTER DOL",M2510="LEAVER @ 31/03","ENTER DOL",M2510="OPT OUT","ENTER OPT OUT DATE",M2510="CAREER BREAK","ENTER START DATE OF CAREER BREAK",M2510="DEATH IN SERVICE","ENTER DATE OF DEATH",M2510="SWITCH TO PARTNERSHIP","ENTER SWITCH DATE",M2510="SWITCH TO ALPHA","ENTER SWITCH DATE",M2510="NEW JOINER","ENTER EMPLOYMENT START DATE",M2510="OPT IN","ENTER OPT IN DATE",M2510="NEW JOINER / LEAVER","ENTER START DATE AND DOL",M2510="NEW JOINER / OPT OUT","ENTER START DATE AND DATE OF OPT OUT",M2510="NEW JOINER / PARTNERSHIP","ENTER START DATE AND DATE OF SWITCH TO PARTNERSHIP",M2510="LEAVER FROM CAREER BREAK","ENTER DOL",M2510="LEAVER FROM OPT OUT","ENTER DOL",M2510="LEAVER FROM PARTNERSHIP","ENTER DOL",M2510="RETURN FROM CAREER BREAK","ENTER RETURN BACK DATE",M2510="INVALID COMBINATION","REVIEW INPUT",M2510="AWAITING INPUT","AWAITING INPUT",M2510="CONTINUOUS OPT OUT","",M2510="CONTINUOUS CAREER BREAK","",M2510="CONTINUOUS PARTNERSHIP","")</f>
        <v>AWAITING INPUT</v>
      </c>
      <c r="S2510" s="11" t="str">
        <f t="shared" si="121"/>
        <v/>
      </c>
    </row>
    <row r="2511" spans="1:19" ht="20.25" x14ac:dyDescent="0.25">
      <c r="A2511" s="46"/>
      <c r="B2511" s="46"/>
      <c r="C2511" s="46"/>
      <c r="D2511" s="46"/>
      <c r="E2511" s="46"/>
      <c r="F2511" s="46"/>
      <c r="G2511" s="46"/>
      <c r="H2511" s="46"/>
      <c r="J2511" s="16"/>
      <c r="K2511" s="16"/>
      <c r="L2511" s="16"/>
      <c r="M2511" s="11" t="str">
        <f t="shared" si="120"/>
        <v>AWAITING INPUT</v>
      </c>
      <c r="O2511" s="15"/>
      <c r="P2511" s="13" t="str">
        <f t="shared" si="122"/>
        <v>←</v>
      </c>
      <c r="Q2511" s="7" t="str" cm="1">
        <f t="array" ref="Q2511">_xlfn.IFS(M2511="ACTIVE","",M2511="LEAVER","ENTER DOL",M2511="LEAVER @ 31/03","ENTER DOL",M2511="OPT OUT","ENTER OPT OUT DATE",M2511="CAREER BREAK","ENTER START DATE OF CAREER BREAK",M2511="DEATH IN SERVICE","ENTER DATE OF DEATH",M2511="SWITCH TO PARTNERSHIP","ENTER SWITCH DATE",M2511="SWITCH TO ALPHA","ENTER SWITCH DATE",M2511="NEW JOINER","ENTER EMPLOYMENT START DATE",M2511="OPT IN","ENTER OPT IN DATE",M2511="NEW JOINER / LEAVER","ENTER START DATE AND DOL",M2511="NEW JOINER / OPT OUT","ENTER START DATE AND DATE OF OPT OUT",M2511="NEW JOINER / PARTNERSHIP","ENTER START DATE AND DATE OF SWITCH TO PARTNERSHIP",M2511="LEAVER FROM CAREER BREAK","ENTER DOL",M2511="LEAVER FROM OPT OUT","ENTER DOL",M2511="LEAVER FROM PARTNERSHIP","ENTER DOL",M2511="RETURN FROM CAREER BREAK","ENTER RETURN BACK DATE",M2511="INVALID COMBINATION","REVIEW INPUT",M2511="AWAITING INPUT","AWAITING INPUT",M2511="CONTINUOUS OPT OUT","",M2511="CONTINUOUS CAREER BREAK","",M2511="CONTINUOUS PARTNERSHIP","")</f>
        <v>AWAITING INPUT</v>
      </c>
      <c r="S2511" s="11" t="str">
        <f t="shared" si="121"/>
        <v/>
      </c>
    </row>
    <row r="2512" spans="1:19" ht="20.25" x14ac:dyDescent="0.25">
      <c r="A2512" s="46"/>
      <c r="B2512" s="46"/>
      <c r="C2512" s="46"/>
      <c r="D2512" s="46"/>
      <c r="E2512" s="46"/>
      <c r="F2512" s="46"/>
      <c r="G2512" s="46"/>
      <c r="H2512" s="46"/>
      <c r="J2512" s="16"/>
      <c r="K2512" s="16"/>
      <c r="L2512" s="16"/>
      <c r="M2512" s="11" t="str">
        <f t="shared" si="120"/>
        <v>AWAITING INPUT</v>
      </c>
      <c r="O2512" s="15"/>
      <c r="P2512" s="13" t="str">
        <f t="shared" si="122"/>
        <v>←</v>
      </c>
      <c r="Q2512" s="7" t="str" cm="1">
        <f t="array" ref="Q2512">_xlfn.IFS(M2512="ACTIVE","",M2512="LEAVER","ENTER DOL",M2512="LEAVER @ 31/03","ENTER DOL",M2512="OPT OUT","ENTER OPT OUT DATE",M2512="CAREER BREAK","ENTER START DATE OF CAREER BREAK",M2512="DEATH IN SERVICE","ENTER DATE OF DEATH",M2512="SWITCH TO PARTNERSHIP","ENTER SWITCH DATE",M2512="SWITCH TO ALPHA","ENTER SWITCH DATE",M2512="NEW JOINER","ENTER EMPLOYMENT START DATE",M2512="OPT IN","ENTER OPT IN DATE",M2512="NEW JOINER / LEAVER","ENTER START DATE AND DOL",M2512="NEW JOINER / OPT OUT","ENTER START DATE AND DATE OF OPT OUT",M2512="NEW JOINER / PARTNERSHIP","ENTER START DATE AND DATE OF SWITCH TO PARTNERSHIP",M2512="LEAVER FROM CAREER BREAK","ENTER DOL",M2512="LEAVER FROM OPT OUT","ENTER DOL",M2512="LEAVER FROM PARTNERSHIP","ENTER DOL",M2512="RETURN FROM CAREER BREAK","ENTER RETURN BACK DATE",M2512="INVALID COMBINATION","REVIEW INPUT",M2512="AWAITING INPUT","AWAITING INPUT",M2512="CONTINUOUS OPT OUT","",M2512="CONTINUOUS CAREER BREAK","",M2512="CONTINUOUS PARTNERSHIP","")</f>
        <v>AWAITING INPUT</v>
      </c>
      <c r="S2512" s="11" t="str">
        <f t="shared" si="121"/>
        <v/>
      </c>
    </row>
    <row r="2513" spans="1:19" ht="20.25" x14ac:dyDescent="0.25">
      <c r="A2513" s="46"/>
      <c r="B2513" s="46"/>
      <c r="C2513" s="46"/>
      <c r="D2513" s="46"/>
      <c r="E2513" s="46"/>
      <c r="F2513" s="46"/>
      <c r="G2513" s="46"/>
      <c r="H2513" s="46"/>
      <c r="J2513" s="16"/>
      <c r="K2513" s="16"/>
      <c r="L2513" s="16"/>
      <c r="M2513" s="11" t="str">
        <f t="shared" si="120"/>
        <v>AWAITING INPUT</v>
      </c>
      <c r="O2513" s="15"/>
      <c r="P2513" s="13" t="str">
        <f t="shared" si="122"/>
        <v>←</v>
      </c>
      <c r="Q2513" s="7" t="str" cm="1">
        <f t="array" ref="Q2513">_xlfn.IFS(M2513="ACTIVE","",M2513="LEAVER","ENTER DOL",M2513="LEAVER @ 31/03","ENTER DOL",M2513="OPT OUT","ENTER OPT OUT DATE",M2513="CAREER BREAK","ENTER START DATE OF CAREER BREAK",M2513="DEATH IN SERVICE","ENTER DATE OF DEATH",M2513="SWITCH TO PARTNERSHIP","ENTER SWITCH DATE",M2513="SWITCH TO ALPHA","ENTER SWITCH DATE",M2513="NEW JOINER","ENTER EMPLOYMENT START DATE",M2513="OPT IN","ENTER OPT IN DATE",M2513="NEW JOINER / LEAVER","ENTER START DATE AND DOL",M2513="NEW JOINER / OPT OUT","ENTER START DATE AND DATE OF OPT OUT",M2513="NEW JOINER / PARTNERSHIP","ENTER START DATE AND DATE OF SWITCH TO PARTNERSHIP",M2513="LEAVER FROM CAREER BREAK","ENTER DOL",M2513="LEAVER FROM OPT OUT","ENTER DOL",M2513="LEAVER FROM PARTNERSHIP","ENTER DOL",M2513="RETURN FROM CAREER BREAK","ENTER RETURN BACK DATE",M2513="INVALID COMBINATION","REVIEW INPUT",M2513="AWAITING INPUT","AWAITING INPUT",M2513="CONTINUOUS OPT OUT","",M2513="CONTINUOUS CAREER BREAK","",M2513="CONTINUOUS PARTNERSHIP","")</f>
        <v>AWAITING INPUT</v>
      </c>
      <c r="S2513" s="11" t="str">
        <f t="shared" si="121"/>
        <v/>
      </c>
    </row>
    <row r="2514" spans="1:19" ht="20.25" x14ac:dyDescent="0.25">
      <c r="A2514" s="46"/>
      <c r="B2514" s="46"/>
      <c r="C2514" s="46"/>
      <c r="D2514" s="46"/>
      <c r="E2514" s="46"/>
      <c r="F2514" s="46"/>
      <c r="G2514" s="46"/>
      <c r="H2514" s="46"/>
      <c r="J2514" s="16"/>
      <c r="K2514" s="16"/>
      <c r="L2514" s="16"/>
      <c r="M2514" s="11" t="str">
        <f t="shared" si="120"/>
        <v>AWAITING INPUT</v>
      </c>
      <c r="O2514" s="15"/>
      <c r="P2514" s="13" t="str">
        <f t="shared" si="122"/>
        <v>←</v>
      </c>
      <c r="Q2514" s="7" t="str" cm="1">
        <f t="array" ref="Q2514">_xlfn.IFS(M2514="ACTIVE","",M2514="LEAVER","ENTER DOL",M2514="LEAVER @ 31/03","ENTER DOL",M2514="OPT OUT","ENTER OPT OUT DATE",M2514="CAREER BREAK","ENTER START DATE OF CAREER BREAK",M2514="DEATH IN SERVICE","ENTER DATE OF DEATH",M2514="SWITCH TO PARTNERSHIP","ENTER SWITCH DATE",M2514="SWITCH TO ALPHA","ENTER SWITCH DATE",M2514="NEW JOINER","ENTER EMPLOYMENT START DATE",M2514="OPT IN","ENTER OPT IN DATE",M2514="NEW JOINER / LEAVER","ENTER START DATE AND DOL",M2514="NEW JOINER / OPT OUT","ENTER START DATE AND DATE OF OPT OUT",M2514="NEW JOINER / PARTNERSHIP","ENTER START DATE AND DATE OF SWITCH TO PARTNERSHIP",M2514="LEAVER FROM CAREER BREAK","ENTER DOL",M2514="LEAVER FROM OPT OUT","ENTER DOL",M2514="LEAVER FROM PARTNERSHIP","ENTER DOL",M2514="RETURN FROM CAREER BREAK","ENTER RETURN BACK DATE",M2514="INVALID COMBINATION","REVIEW INPUT",M2514="AWAITING INPUT","AWAITING INPUT",M2514="CONTINUOUS OPT OUT","",M2514="CONTINUOUS CAREER BREAK","",M2514="CONTINUOUS PARTNERSHIP","")</f>
        <v>AWAITING INPUT</v>
      </c>
      <c r="S2514" s="11" t="str">
        <f t="shared" si="121"/>
        <v/>
      </c>
    </row>
    <row r="2515" spans="1:19" ht="20.25" x14ac:dyDescent="0.25">
      <c r="A2515" s="46"/>
      <c r="B2515" s="46"/>
      <c r="C2515" s="46"/>
      <c r="D2515" s="46"/>
      <c r="E2515" s="46"/>
      <c r="F2515" s="46"/>
      <c r="G2515" s="46"/>
      <c r="H2515" s="46"/>
      <c r="J2515" s="16"/>
      <c r="K2515" s="16"/>
      <c r="L2515" s="16"/>
      <c r="M2515" s="11" t="str">
        <f t="shared" si="120"/>
        <v>AWAITING INPUT</v>
      </c>
      <c r="O2515" s="15"/>
      <c r="P2515" s="13" t="str">
        <f t="shared" si="122"/>
        <v>←</v>
      </c>
      <c r="Q2515" s="7" t="str" cm="1">
        <f t="array" ref="Q2515">_xlfn.IFS(M2515="ACTIVE","",M2515="LEAVER","ENTER DOL",M2515="LEAVER @ 31/03","ENTER DOL",M2515="OPT OUT","ENTER OPT OUT DATE",M2515="CAREER BREAK","ENTER START DATE OF CAREER BREAK",M2515="DEATH IN SERVICE","ENTER DATE OF DEATH",M2515="SWITCH TO PARTNERSHIP","ENTER SWITCH DATE",M2515="SWITCH TO ALPHA","ENTER SWITCH DATE",M2515="NEW JOINER","ENTER EMPLOYMENT START DATE",M2515="OPT IN","ENTER OPT IN DATE",M2515="NEW JOINER / LEAVER","ENTER START DATE AND DOL",M2515="NEW JOINER / OPT OUT","ENTER START DATE AND DATE OF OPT OUT",M2515="NEW JOINER / PARTNERSHIP","ENTER START DATE AND DATE OF SWITCH TO PARTNERSHIP",M2515="LEAVER FROM CAREER BREAK","ENTER DOL",M2515="LEAVER FROM OPT OUT","ENTER DOL",M2515="LEAVER FROM PARTNERSHIP","ENTER DOL",M2515="RETURN FROM CAREER BREAK","ENTER RETURN BACK DATE",M2515="INVALID COMBINATION","REVIEW INPUT",M2515="AWAITING INPUT","AWAITING INPUT",M2515="CONTINUOUS OPT OUT","",M2515="CONTINUOUS CAREER BREAK","",M2515="CONTINUOUS PARTNERSHIP","")</f>
        <v>AWAITING INPUT</v>
      </c>
      <c r="S2515" s="11" t="str">
        <f t="shared" si="121"/>
        <v/>
      </c>
    </row>
    <row r="2516" spans="1:19" ht="20.25" x14ac:dyDescent="0.25">
      <c r="A2516" s="46"/>
      <c r="B2516" s="46"/>
      <c r="C2516" s="46"/>
      <c r="D2516" s="46"/>
      <c r="E2516" s="46"/>
      <c r="F2516" s="46"/>
      <c r="G2516" s="46"/>
      <c r="H2516" s="46"/>
      <c r="J2516" s="16"/>
      <c r="K2516" s="16"/>
      <c r="L2516" s="16"/>
      <c r="M2516" s="11" t="str">
        <f t="shared" si="120"/>
        <v>AWAITING INPUT</v>
      </c>
      <c r="O2516" s="15"/>
      <c r="P2516" s="13" t="str">
        <f t="shared" si="122"/>
        <v>←</v>
      </c>
      <c r="Q2516" s="7" t="str" cm="1">
        <f t="array" ref="Q2516">_xlfn.IFS(M2516="ACTIVE","",M2516="LEAVER","ENTER DOL",M2516="LEAVER @ 31/03","ENTER DOL",M2516="OPT OUT","ENTER OPT OUT DATE",M2516="CAREER BREAK","ENTER START DATE OF CAREER BREAK",M2516="DEATH IN SERVICE","ENTER DATE OF DEATH",M2516="SWITCH TO PARTNERSHIP","ENTER SWITCH DATE",M2516="SWITCH TO ALPHA","ENTER SWITCH DATE",M2516="NEW JOINER","ENTER EMPLOYMENT START DATE",M2516="OPT IN","ENTER OPT IN DATE",M2516="NEW JOINER / LEAVER","ENTER START DATE AND DOL",M2516="NEW JOINER / OPT OUT","ENTER START DATE AND DATE OF OPT OUT",M2516="NEW JOINER / PARTNERSHIP","ENTER START DATE AND DATE OF SWITCH TO PARTNERSHIP",M2516="LEAVER FROM CAREER BREAK","ENTER DOL",M2516="LEAVER FROM OPT OUT","ENTER DOL",M2516="LEAVER FROM PARTNERSHIP","ENTER DOL",M2516="RETURN FROM CAREER BREAK","ENTER RETURN BACK DATE",M2516="INVALID COMBINATION","REVIEW INPUT",M2516="AWAITING INPUT","AWAITING INPUT",M2516="CONTINUOUS OPT OUT","",M2516="CONTINUOUS CAREER BREAK","",M2516="CONTINUOUS PARTNERSHIP","")</f>
        <v>AWAITING INPUT</v>
      </c>
      <c r="S2516" s="11" t="str">
        <f t="shared" si="121"/>
        <v/>
      </c>
    </row>
    <row r="2517" spans="1:19" ht="20.25" x14ac:dyDescent="0.25">
      <c r="A2517" s="46"/>
      <c r="B2517" s="46"/>
      <c r="C2517" s="46"/>
      <c r="D2517" s="46"/>
      <c r="E2517" s="46"/>
      <c r="F2517" s="46"/>
      <c r="G2517" s="46"/>
      <c r="H2517" s="46"/>
      <c r="J2517" s="16"/>
      <c r="K2517" s="16"/>
      <c r="L2517" s="16"/>
      <c r="M2517" s="11" t="str">
        <f t="shared" si="120"/>
        <v>AWAITING INPUT</v>
      </c>
      <c r="O2517" s="15"/>
      <c r="P2517" s="13" t="str">
        <f t="shared" si="122"/>
        <v>←</v>
      </c>
      <c r="Q2517" s="7" t="str" cm="1">
        <f t="array" ref="Q2517">_xlfn.IFS(M2517="ACTIVE","",M2517="LEAVER","ENTER DOL",M2517="LEAVER @ 31/03","ENTER DOL",M2517="OPT OUT","ENTER OPT OUT DATE",M2517="CAREER BREAK","ENTER START DATE OF CAREER BREAK",M2517="DEATH IN SERVICE","ENTER DATE OF DEATH",M2517="SWITCH TO PARTNERSHIP","ENTER SWITCH DATE",M2517="SWITCH TO ALPHA","ENTER SWITCH DATE",M2517="NEW JOINER","ENTER EMPLOYMENT START DATE",M2517="OPT IN","ENTER OPT IN DATE",M2517="NEW JOINER / LEAVER","ENTER START DATE AND DOL",M2517="NEW JOINER / OPT OUT","ENTER START DATE AND DATE OF OPT OUT",M2517="NEW JOINER / PARTNERSHIP","ENTER START DATE AND DATE OF SWITCH TO PARTNERSHIP",M2517="LEAVER FROM CAREER BREAK","ENTER DOL",M2517="LEAVER FROM OPT OUT","ENTER DOL",M2517="LEAVER FROM PARTNERSHIP","ENTER DOL",M2517="RETURN FROM CAREER BREAK","ENTER RETURN BACK DATE",M2517="INVALID COMBINATION","REVIEW INPUT",M2517="AWAITING INPUT","AWAITING INPUT",M2517="CONTINUOUS OPT OUT","",M2517="CONTINUOUS CAREER BREAK","",M2517="CONTINUOUS PARTNERSHIP","")</f>
        <v>AWAITING INPUT</v>
      </c>
      <c r="S2517" s="11" t="str">
        <f t="shared" si="121"/>
        <v/>
      </c>
    </row>
    <row r="2518" spans="1:19" ht="20.25" x14ac:dyDescent="0.25">
      <c r="A2518" s="46"/>
      <c r="B2518" s="46"/>
      <c r="C2518" s="46"/>
      <c r="D2518" s="46"/>
      <c r="E2518" s="46"/>
      <c r="F2518" s="46"/>
      <c r="G2518" s="46"/>
      <c r="H2518" s="46"/>
      <c r="J2518" s="16"/>
      <c r="K2518" s="16"/>
      <c r="L2518" s="16"/>
      <c r="M2518" s="11" t="str">
        <f t="shared" si="120"/>
        <v>AWAITING INPUT</v>
      </c>
      <c r="O2518" s="15"/>
      <c r="P2518" s="13" t="str">
        <f t="shared" si="122"/>
        <v>←</v>
      </c>
      <c r="Q2518" s="7" t="str" cm="1">
        <f t="array" ref="Q2518">_xlfn.IFS(M2518="ACTIVE","",M2518="LEAVER","ENTER DOL",M2518="LEAVER @ 31/03","ENTER DOL",M2518="OPT OUT","ENTER OPT OUT DATE",M2518="CAREER BREAK","ENTER START DATE OF CAREER BREAK",M2518="DEATH IN SERVICE","ENTER DATE OF DEATH",M2518="SWITCH TO PARTNERSHIP","ENTER SWITCH DATE",M2518="SWITCH TO ALPHA","ENTER SWITCH DATE",M2518="NEW JOINER","ENTER EMPLOYMENT START DATE",M2518="OPT IN","ENTER OPT IN DATE",M2518="NEW JOINER / LEAVER","ENTER START DATE AND DOL",M2518="NEW JOINER / OPT OUT","ENTER START DATE AND DATE OF OPT OUT",M2518="NEW JOINER / PARTNERSHIP","ENTER START DATE AND DATE OF SWITCH TO PARTNERSHIP",M2518="LEAVER FROM CAREER BREAK","ENTER DOL",M2518="LEAVER FROM OPT OUT","ENTER DOL",M2518="LEAVER FROM PARTNERSHIP","ENTER DOL",M2518="RETURN FROM CAREER BREAK","ENTER RETURN BACK DATE",M2518="INVALID COMBINATION","REVIEW INPUT",M2518="AWAITING INPUT","AWAITING INPUT",M2518="CONTINUOUS OPT OUT","",M2518="CONTINUOUS CAREER BREAK","",M2518="CONTINUOUS PARTNERSHIP","")</f>
        <v>AWAITING INPUT</v>
      </c>
      <c r="S2518" s="11" t="str">
        <f t="shared" si="121"/>
        <v/>
      </c>
    </row>
    <row r="2519" spans="1:19" ht="20.25" x14ac:dyDescent="0.25">
      <c r="A2519" s="46"/>
      <c r="B2519" s="46"/>
      <c r="C2519" s="46"/>
      <c r="D2519" s="46"/>
      <c r="E2519" s="46"/>
      <c r="F2519" s="46"/>
      <c r="G2519" s="46"/>
      <c r="H2519" s="46"/>
      <c r="J2519" s="16"/>
      <c r="K2519" s="16"/>
      <c r="L2519" s="16"/>
      <c r="M2519" s="11" t="str">
        <f t="shared" si="120"/>
        <v>AWAITING INPUT</v>
      </c>
      <c r="O2519" s="15"/>
      <c r="P2519" s="13" t="str">
        <f t="shared" si="122"/>
        <v>←</v>
      </c>
      <c r="Q2519" s="7" t="str" cm="1">
        <f t="array" ref="Q2519">_xlfn.IFS(M2519="ACTIVE","",M2519="LEAVER","ENTER DOL",M2519="LEAVER @ 31/03","ENTER DOL",M2519="OPT OUT","ENTER OPT OUT DATE",M2519="CAREER BREAK","ENTER START DATE OF CAREER BREAK",M2519="DEATH IN SERVICE","ENTER DATE OF DEATH",M2519="SWITCH TO PARTNERSHIP","ENTER SWITCH DATE",M2519="SWITCH TO ALPHA","ENTER SWITCH DATE",M2519="NEW JOINER","ENTER EMPLOYMENT START DATE",M2519="OPT IN","ENTER OPT IN DATE",M2519="NEW JOINER / LEAVER","ENTER START DATE AND DOL",M2519="NEW JOINER / OPT OUT","ENTER START DATE AND DATE OF OPT OUT",M2519="NEW JOINER / PARTNERSHIP","ENTER START DATE AND DATE OF SWITCH TO PARTNERSHIP",M2519="LEAVER FROM CAREER BREAK","ENTER DOL",M2519="LEAVER FROM OPT OUT","ENTER DOL",M2519="LEAVER FROM PARTNERSHIP","ENTER DOL",M2519="RETURN FROM CAREER BREAK","ENTER RETURN BACK DATE",M2519="INVALID COMBINATION","REVIEW INPUT",M2519="AWAITING INPUT","AWAITING INPUT",M2519="CONTINUOUS OPT OUT","",M2519="CONTINUOUS CAREER BREAK","",M2519="CONTINUOUS PARTNERSHIP","")</f>
        <v>AWAITING INPUT</v>
      </c>
      <c r="S2519" s="11" t="str">
        <f t="shared" si="121"/>
        <v/>
      </c>
    </row>
    <row r="2520" spans="1:19" ht="20.25" x14ac:dyDescent="0.25">
      <c r="A2520" s="46"/>
      <c r="B2520" s="46"/>
      <c r="C2520" s="46"/>
      <c r="D2520" s="46"/>
      <c r="E2520" s="46"/>
      <c r="F2520" s="46"/>
      <c r="G2520" s="46"/>
      <c r="H2520" s="46"/>
      <c r="J2520" s="16"/>
      <c r="K2520" s="16"/>
      <c r="L2520" s="16"/>
      <c r="M2520" s="11" t="str">
        <f t="shared" si="120"/>
        <v>AWAITING INPUT</v>
      </c>
      <c r="O2520" s="15"/>
      <c r="P2520" s="13" t="str">
        <f t="shared" si="122"/>
        <v>←</v>
      </c>
      <c r="Q2520" s="7" t="str" cm="1">
        <f t="array" ref="Q2520">_xlfn.IFS(M2520="ACTIVE","",M2520="LEAVER","ENTER DOL",M2520="LEAVER @ 31/03","ENTER DOL",M2520="OPT OUT","ENTER OPT OUT DATE",M2520="CAREER BREAK","ENTER START DATE OF CAREER BREAK",M2520="DEATH IN SERVICE","ENTER DATE OF DEATH",M2520="SWITCH TO PARTNERSHIP","ENTER SWITCH DATE",M2520="SWITCH TO ALPHA","ENTER SWITCH DATE",M2520="NEW JOINER","ENTER EMPLOYMENT START DATE",M2520="OPT IN","ENTER OPT IN DATE",M2520="NEW JOINER / LEAVER","ENTER START DATE AND DOL",M2520="NEW JOINER / OPT OUT","ENTER START DATE AND DATE OF OPT OUT",M2520="NEW JOINER / PARTNERSHIP","ENTER START DATE AND DATE OF SWITCH TO PARTNERSHIP",M2520="LEAVER FROM CAREER BREAK","ENTER DOL",M2520="LEAVER FROM OPT OUT","ENTER DOL",M2520="LEAVER FROM PARTNERSHIP","ENTER DOL",M2520="RETURN FROM CAREER BREAK","ENTER RETURN BACK DATE",M2520="INVALID COMBINATION","REVIEW INPUT",M2520="AWAITING INPUT","AWAITING INPUT",M2520="CONTINUOUS OPT OUT","",M2520="CONTINUOUS CAREER BREAK","",M2520="CONTINUOUS PARTNERSHIP","")</f>
        <v>AWAITING INPUT</v>
      </c>
      <c r="S2520" s="11" t="str">
        <f t="shared" si="121"/>
        <v/>
      </c>
    </row>
    <row r="2521" spans="1:19" ht="20.25" x14ac:dyDescent="0.25">
      <c r="A2521" s="46"/>
      <c r="B2521" s="46"/>
      <c r="C2521" s="46"/>
      <c r="D2521" s="46"/>
      <c r="E2521" s="46"/>
      <c r="F2521" s="46"/>
      <c r="G2521" s="46"/>
      <c r="H2521" s="46"/>
      <c r="J2521" s="16"/>
      <c r="K2521" s="16"/>
      <c r="L2521" s="16"/>
      <c r="M2521" s="11" t="str">
        <f t="shared" si="120"/>
        <v>AWAITING INPUT</v>
      </c>
      <c r="O2521" s="15"/>
      <c r="P2521" s="13" t="str">
        <f t="shared" si="122"/>
        <v>←</v>
      </c>
      <c r="Q2521" s="7" t="str" cm="1">
        <f t="array" ref="Q2521">_xlfn.IFS(M2521="ACTIVE","",M2521="LEAVER","ENTER DOL",M2521="LEAVER @ 31/03","ENTER DOL",M2521="OPT OUT","ENTER OPT OUT DATE",M2521="CAREER BREAK","ENTER START DATE OF CAREER BREAK",M2521="DEATH IN SERVICE","ENTER DATE OF DEATH",M2521="SWITCH TO PARTNERSHIP","ENTER SWITCH DATE",M2521="SWITCH TO ALPHA","ENTER SWITCH DATE",M2521="NEW JOINER","ENTER EMPLOYMENT START DATE",M2521="OPT IN","ENTER OPT IN DATE",M2521="NEW JOINER / LEAVER","ENTER START DATE AND DOL",M2521="NEW JOINER / OPT OUT","ENTER START DATE AND DATE OF OPT OUT",M2521="NEW JOINER / PARTNERSHIP","ENTER START DATE AND DATE OF SWITCH TO PARTNERSHIP",M2521="LEAVER FROM CAREER BREAK","ENTER DOL",M2521="LEAVER FROM OPT OUT","ENTER DOL",M2521="LEAVER FROM PARTNERSHIP","ENTER DOL",M2521="RETURN FROM CAREER BREAK","ENTER RETURN BACK DATE",M2521="INVALID COMBINATION","REVIEW INPUT",M2521="AWAITING INPUT","AWAITING INPUT",M2521="CONTINUOUS OPT OUT","",M2521="CONTINUOUS CAREER BREAK","",M2521="CONTINUOUS PARTNERSHIP","")</f>
        <v>AWAITING INPUT</v>
      </c>
      <c r="S2521" s="11" t="str">
        <f t="shared" si="121"/>
        <v/>
      </c>
    </row>
    <row r="2522" spans="1:19" ht="20.25" x14ac:dyDescent="0.25">
      <c r="A2522" s="46"/>
      <c r="B2522" s="46"/>
      <c r="C2522" s="46"/>
      <c r="D2522" s="46"/>
      <c r="E2522" s="46"/>
      <c r="F2522" s="46"/>
      <c r="G2522" s="46"/>
      <c r="H2522" s="46"/>
      <c r="J2522" s="16"/>
      <c r="K2522" s="16"/>
      <c r="L2522" s="16"/>
      <c r="M2522" s="11" t="str">
        <f t="shared" si="120"/>
        <v>AWAITING INPUT</v>
      </c>
      <c r="O2522" s="15"/>
      <c r="P2522" s="13" t="str">
        <f t="shared" si="122"/>
        <v>←</v>
      </c>
      <c r="Q2522" s="7" t="str" cm="1">
        <f t="array" ref="Q2522">_xlfn.IFS(M2522="ACTIVE","",M2522="LEAVER","ENTER DOL",M2522="LEAVER @ 31/03","ENTER DOL",M2522="OPT OUT","ENTER OPT OUT DATE",M2522="CAREER BREAK","ENTER START DATE OF CAREER BREAK",M2522="DEATH IN SERVICE","ENTER DATE OF DEATH",M2522="SWITCH TO PARTNERSHIP","ENTER SWITCH DATE",M2522="SWITCH TO ALPHA","ENTER SWITCH DATE",M2522="NEW JOINER","ENTER EMPLOYMENT START DATE",M2522="OPT IN","ENTER OPT IN DATE",M2522="NEW JOINER / LEAVER","ENTER START DATE AND DOL",M2522="NEW JOINER / OPT OUT","ENTER START DATE AND DATE OF OPT OUT",M2522="NEW JOINER / PARTNERSHIP","ENTER START DATE AND DATE OF SWITCH TO PARTNERSHIP",M2522="LEAVER FROM CAREER BREAK","ENTER DOL",M2522="LEAVER FROM OPT OUT","ENTER DOL",M2522="LEAVER FROM PARTNERSHIP","ENTER DOL",M2522="RETURN FROM CAREER BREAK","ENTER RETURN BACK DATE",M2522="INVALID COMBINATION","REVIEW INPUT",M2522="AWAITING INPUT","AWAITING INPUT",M2522="CONTINUOUS OPT OUT","",M2522="CONTINUOUS CAREER BREAK","",M2522="CONTINUOUS PARTNERSHIP","")</f>
        <v>AWAITING INPUT</v>
      </c>
      <c r="S2522" s="11" t="str">
        <f t="shared" si="121"/>
        <v/>
      </c>
    </row>
    <row r="2523" spans="1:19" ht="20.25" x14ac:dyDescent="0.25">
      <c r="A2523" s="46"/>
      <c r="B2523" s="46"/>
      <c r="C2523" s="46"/>
      <c r="D2523" s="46"/>
      <c r="E2523" s="46"/>
      <c r="F2523" s="46"/>
      <c r="G2523" s="46"/>
      <c r="H2523" s="46"/>
      <c r="J2523" s="16"/>
      <c r="K2523" s="16"/>
      <c r="L2523" s="16"/>
      <c r="M2523" s="11" t="str">
        <f t="shared" si="120"/>
        <v>AWAITING INPUT</v>
      </c>
      <c r="O2523" s="15"/>
      <c r="P2523" s="13" t="str">
        <f t="shared" si="122"/>
        <v>←</v>
      </c>
      <c r="Q2523" s="7" t="str" cm="1">
        <f t="array" ref="Q2523">_xlfn.IFS(M2523="ACTIVE","",M2523="LEAVER","ENTER DOL",M2523="LEAVER @ 31/03","ENTER DOL",M2523="OPT OUT","ENTER OPT OUT DATE",M2523="CAREER BREAK","ENTER START DATE OF CAREER BREAK",M2523="DEATH IN SERVICE","ENTER DATE OF DEATH",M2523="SWITCH TO PARTNERSHIP","ENTER SWITCH DATE",M2523="SWITCH TO ALPHA","ENTER SWITCH DATE",M2523="NEW JOINER","ENTER EMPLOYMENT START DATE",M2523="OPT IN","ENTER OPT IN DATE",M2523="NEW JOINER / LEAVER","ENTER START DATE AND DOL",M2523="NEW JOINER / OPT OUT","ENTER START DATE AND DATE OF OPT OUT",M2523="NEW JOINER / PARTNERSHIP","ENTER START DATE AND DATE OF SWITCH TO PARTNERSHIP",M2523="LEAVER FROM CAREER BREAK","ENTER DOL",M2523="LEAVER FROM OPT OUT","ENTER DOL",M2523="LEAVER FROM PARTNERSHIP","ENTER DOL",M2523="RETURN FROM CAREER BREAK","ENTER RETURN BACK DATE",M2523="INVALID COMBINATION","REVIEW INPUT",M2523="AWAITING INPUT","AWAITING INPUT",M2523="CONTINUOUS OPT OUT","",M2523="CONTINUOUS CAREER BREAK","",M2523="CONTINUOUS PARTNERSHIP","")</f>
        <v>AWAITING INPUT</v>
      </c>
      <c r="S2523" s="11" t="str">
        <f t="shared" si="121"/>
        <v/>
      </c>
    </row>
    <row r="2524" spans="1:19" ht="20.25" x14ac:dyDescent="0.25">
      <c r="A2524" s="46"/>
      <c r="B2524" s="46"/>
      <c r="C2524" s="46"/>
      <c r="D2524" s="46"/>
      <c r="E2524" s="46"/>
      <c r="F2524" s="46"/>
      <c r="G2524" s="46"/>
      <c r="H2524" s="46"/>
      <c r="J2524" s="16"/>
      <c r="K2524" s="16"/>
      <c r="L2524" s="16"/>
      <c r="M2524" s="11" t="str">
        <f t="shared" si="120"/>
        <v>AWAITING INPUT</v>
      </c>
      <c r="O2524" s="15"/>
      <c r="P2524" s="13" t="str">
        <f t="shared" si="122"/>
        <v>←</v>
      </c>
      <c r="Q2524" s="7" t="str" cm="1">
        <f t="array" ref="Q2524">_xlfn.IFS(M2524="ACTIVE","",M2524="LEAVER","ENTER DOL",M2524="LEAVER @ 31/03","ENTER DOL",M2524="OPT OUT","ENTER OPT OUT DATE",M2524="CAREER BREAK","ENTER START DATE OF CAREER BREAK",M2524="DEATH IN SERVICE","ENTER DATE OF DEATH",M2524="SWITCH TO PARTNERSHIP","ENTER SWITCH DATE",M2524="SWITCH TO ALPHA","ENTER SWITCH DATE",M2524="NEW JOINER","ENTER EMPLOYMENT START DATE",M2524="OPT IN","ENTER OPT IN DATE",M2524="NEW JOINER / LEAVER","ENTER START DATE AND DOL",M2524="NEW JOINER / OPT OUT","ENTER START DATE AND DATE OF OPT OUT",M2524="NEW JOINER / PARTNERSHIP","ENTER START DATE AND DATE OF SWITCH TO PARTNERSHIP",M2524="LEAVER FROM CAREER BREAK","ENTER DOL",M2524="LEAVER FROM OPT OUT","ENTER DOL",M2524="LEAVER FROM PARTNERSHIP","ENTER DOL",M2524="RETURN FROM CAREER BREAK","ENTER RETURN BACK DATE",M2524="INVALID COMBINATION","REVIEW INPUT",M2524="AWAITING INPUT","AWAITING INPUT",M2524="CONTINUOUS OPT OUT","",M2524="CONTINUOUS CAREER BREAK","",M2524="CONTINUOUS PARTNERSHIP","")</f>
        <v>AWAITING INPUT</v>
      </c>
      <c r="S2524" s="11" t="str">
        <f t="shared" si="121"/>
        <v/>
      </c>
    </row>
    <row r="2525" spans="1:19" ht="20.25" x14ac:dyDescent="0.25">
      <c r="A2525" s="46"/>
      <c r="B2525" s="46"/>
      <c r="C2525" s="46"/>
      <c r="D2525" s="46"/>
      <c r="E2525" s="46"/>
      <c r="F2525" s="46"/>
      <c r="G2525" s="46"/>
      <c r="H2525" s="46"/>
      <c r="J2525" s="16"/>
      <c r="K2525" s="16"/>
      <c r="L2525" s="16"/>
      <c r="M2525" s="11" t="str">
        <f t="shared" si="120"/>
        <v>AWAITING INPUT</v>
      </c>
      <c r="O2525" s="15"/>
      <c r="P2525" s="13" t="str">
        <f t="shared" si="122"/>
        <v>←</v>
      </c>
      <c r="Q2525" s="7" t="str" cm="1">
        <f t="array" ref="Q2525">_xlfn.IFS(M2525="ACTIVE","",M2525="LEAVER","ENTER DOL",M2525="LEAVER @ 31/03","ENTER DOL",M2525="OPT OUT","ENTER OPT OUT DATE",M2525="CAREER BREAK","ENTER START DATE OF CAREER BREAK",M2525="DEATH IN SERVICE","ENTER DATE OF DEATH",M2525="SWITCH TO PARTNERSHIP","ENTER SWITCH DATE",M2525="SWITCH TO ALPHA","ENTER SWITCH DATE",M2525="NEW JOINER","ENTER EMPLOYMENT START DATE",M2525="OPT IN","ENTER OPT IN DATE",M2525="NEW JOINER / LEAVER","ENTER START DATE AND DOL",M2525="NEW JOINER / OPT OUT","ENTER START DATE AND DATE OF OPT OUT",M2525="NEW JOINER / PARTNERSHIP","ENTER START DATE AND DATE OF SWITCH TO PARTNERSHIP",M2525="LEAVER FROM CAREER BREAK","ENTER DOL",M2525="LEAVER FROM OPT OUT","ENTER DOL",M2525="LEAVER FROM PARTNERSHIP","ENTER DOL",M2525="RETURN FROM CAREER BREAK","ENTER RETURN BACK DATE",M2525="INVALID COMBINATION","REVIEW INPUT",M2525="AWAITING INPUT","AWAITING INPUT",M2525="CONTINUOUS OPT OUT","",M2525="CONTINUOUS CAREER BREAK","",M2525="CONTINUOUS PARTNERSHIP","")</f>
        <v>AWAITING INPUT</v>
      </c>
      <c r="S2525" s="11" t="str">
        <f t="shared" si="121"/>
        <v/>
      </c>
    </row>
    <row r="2526" spans="1:19" ht="20.25" x14ac:dyDescent="0.25">
      <c r="A2526" s="46"/>
      <c r="B2526" s="46"/>
      <c r="C2526" s="46"/>
      <c r="D2526" s="46"/>
      <c r="E2526" s="46"/>
      <c r="F2526" s="46"/>
      <c r="G2526" s="46"/>
      <c r="H2526" s="46"/>
      <c r="J2526" s="16"/>
      <c r="K2526" s="16"/>
      <c r="L2526" s="16"/>
      <c r="M2526" s="11" t="str">
        <f t="shared" si="120"/>
        <v>AWAITING INPUT</v>
      </c>
      <c r="O2526" s="15"/>
      <c r="P2526" s="13" t="str">
        <f t="shared" si="122"/>
        <v>←</v>
      </c>
      <c r="Q2526" s="7" t="str" cm="1">
        <f t="array" ref="Q2526">_xlfn.IFS(M2526="ACTIVE","",M2526="LEAVER","ENTER DOL",M2526="LEAVER @ 31/03","ENTER DOL",M2526="OPT OUT","ENTER OPT OUT DATE",M2526="CAREER BREAK","ENTER START DATE OF CAREER BREAK",M2526="DEATH IN SERVICE","ENTER DATE OF DEATH",M2526="SWITCH TO PARTNERSHIP","ENTER SWITCH DATE",M2526="SWITCH TO ALPHA","ENTER SWITCH DATE",M2526="NEW JOINER","ENTER EMPLOYMENT START DATE",M2526="OPT IN","ENTER OPT IN DATE",M2526="NEW JOINER / LEAVER","ENTER START DATE AND DOL",M2526="NEW JOINER / OPT OUT","ENTER START DATE AND DATE OF OPT OUT",M2526="NEW JOINER / PARTNERSHIP","ENTER START DATE AND DATE OF SWITCH TO PARTNERSHIP",M2526="LEAVER FROM CAREER BREAK","ENTER DOL",M2526="LEAVER FROM OPT OUT","ENTER DOL",M2526="LEAVER FROM PARTNERSHIP","ENTER DOL",M2526="RETURN FROM CAREER BREAK","ENTER RETURN BACK DATE",M2526="INVALID COMBINATION","REVIEW INPUT",M2526="AWAITING INPUT","AWAITING INPUT",M2526="CONTINUOUS OPT OUT","",M2526="CONTINUOUS CAREER BREAK","",M2526="CONTINUOUS PARTNERSHIP","")</f>
        <v>AWAITING INPUT</v>
      </c>
      <c r="S2526" s="11" t="str">
        <f t="shared" si="121"/>
        <v/>
      </c>
    </row>
    <row r="2527" spans="1:19" ht="20.25" x14ac:dyDescent="0.25">
      <c r="A2527" s="46"/>
      <c r="B2527" s="46"/>
      <c r="C2527" s="46"/>
      <c r="D2527" s="46"/>
      <c r="E2527" s="46"/>
      <c r="F2527" s="46"/>
      <c r="G2527" s="46"/>
      <c r="H2527" s="46"/>
      <c r="J2527" s="16"/>
      <c r="K2527" s="16"/>
      <c r="L2527" s="16"/>
      <c r="M2527" s="11" t="str">
        <f t="shared" si="120"/>
        <v>AWAITING INPUT</v>
      </c>
      <c r="O2527" s="15"/>
      <c r="P2527" s="13" t="str">
        <f t="shared" si="122"/>
        <v>←</v>
      </c>
      <c r="Q2527" s="7" t="str" cm="1">
        <f t="array" ref="Q2527">_xlfn.IFS(M2527="ACTIVE","",M2527="LEAVER","ENTER DOL",M2527="LEAVER @ 31/03","ENTER DOL",M2527="OPT OUT","ENTER OPT OUT DATE",M2527="CAREER BREAK","ENTER START DATE OF CAREER BREAK",M2527="DEATH IN SERVICE","ENTER DATE OF DEATH",M2527="SWITCH TO PARTNERSHIP","ENTER SWITCH DATE",M2527="SWITCH TO ALPHA","ENTER SWITCH DATE",M2527="NEW JOINER","ENTER EMPLOYMENT START DATE",M2527="OPT IN","ENTER OPT IN DATE",M2527="NEW JOINER / LEAVER","ENTER START DATE AND DOL",M2527="NEW JOINER / OPT OUT","ENTER START DATE AND DATE OF OPT OUT",M2527="NEW JOINER / PARTNERSHIP","ENTER START DATE AND DATE OF SWITCH TO PARTNERSHIP",M2527="LEAVER FROM CAREER BREAK","ENTER DOL",M2527="LEAVER FROM OPT OUT","ENTER DOL",M2527="LEAVER FROM PARTNERSHIP","ENTER DOL",M2527="RETURN FROM CAREER BREAK","ENTER RETURN BACK DATE",M2527="INVALID COMBINATION","REVIEW INPUT",M2527="AWAITING INPUT","AWAITING INPUT",M2527="CONTINUOUS OPT OUT","",M2527="CONTINUOUS CAREER BREAK","",M2527="CONTINUOUS PARTNERSHIP","")</f>
        <v>AWAITING INPUT</v>
      </c>
      <c r="S2527" s="11" t="str">
        <f t="shared" si="121"/>
        <v/>
      </c>
    </row>
    <row r="2528" spans="1:19" ht="20.25" x14ac:dyDescent="0.25">
      <c r="A2528" s="46"/>
      <c r="B2528" s="46"/>
      <c r="C2528" s="46"/>
      <c r="D2528" s="46"/>
      <c r="E2528" s="46"/>
      <c r="F2528" s="46"/>
      <c r="G2528" s="46"/>
      <c r="H2528" s="46"/>
      <c r="J2528" s="16"/>
      <c r="K2528" s="16"/>
      <c r="L2528" s="16"/>
      <c r="M2528" s="11" t="str">
        <f t="shared" si="120"/>
        <v>AWAITING INPUT</v>
      </c>
      <c r="O2528" s="15"/>
      <c r="P2528" s="13" t="str">
        <f t="shared" si="122"/>
        <v>←</v>
      </c>
      <c r="Q2528" s="7" t="str" cm="1">
        <f t="array" ref="Q2528">_xlfn.IFS(M2528="ACTIVE","",M2528="LEAVER","ENTER DOL",M2528="LEAVER @ 31/03","ENTER DOL",M2528="OPT OUT","ENTER OPT OUT DATE",M2528="CAREER BREAK","ENTER START DATE OF CAREER BREAK",M2528="DEATH IN SERVICE","ENTER DATE OF DEATH",M2528="SWITCH TO PARTNERSHIP","ENTER SWITCH DATE",M2528="SWITCH TO ALPHA","ENTER SWITCH DATE",M2528="NEW JOINER","ENTER EMPLOYMENT START DATE",M2528="OPT IN","ENTER OPT IN DATE",M2528="NEW JOINER / LEAVER","ENTER START DATE AND DOL",M2528="NEW JOINER / OPT OUT","ENTER START DATE AND DATE OF OPT OUT",M2528="NEW JOINER / PARTNERSHIP","ENTER START DATE AND DATE OF SWITCH TO PARTNERSHIP",M2528="LEAVER FROM CAREER BREAK","ENTER DOL",M2528="LEAVER FROM OPT OUT","ENTER DOL",M2528="LEAVER FROM PARTNERSHIP","ENTER DOL",M2528="RETURN FROM CAREER BREAK","ENTER RETURN BACK DATE",M2528="INVALID COMBINATION","REVIEW INPUT",M2528="AWAITING INPUT","AWAITING INPUT",M2528="CONTINUOUS OPT OUT","",M2528="CONTINUOUS CAREER BREAK","",M2528="CONTINUOUS PARTNERSHIP","")</f>
        <v>AWAITING INPUT</v>
      </c>
      <c r="S2528" s="11" t="str">
        <f t="shared" si="121"/>
        <v/>
      </c>
    </row>
    <row r="2529" spans="1:19" ht="20.25" x14ac:dyDescent="0.25">
      <c r="A2529" s="46"/>
      <c r="B2529" s="46"/>
      <c r="C2529" s="46"/>
      <c r="D2529" s="46"/>
      <c r="E2529" s="46"/>
      <c r="F2529" s="46"/>
      <c r="G2529" s="46"/>
      <c r="H2529" s="46"/>
      <c r="J2529" s="16"/>
      <c r="K2529" s="16"/>
      <c r="L2529" s="16"/>
      <c r="M2529" s="11" t="str">
        <f t="shared" si="120"/>
        <v>AWAITING INPUT</v>
      </c>
      <c r="O2529" s="15"/>
      <c r="P2529" s="13" t="str">
        <f t="shared" si="122"/>
        <v>←</v>
      </c>
      <c r="Q2529" s="7" t="str" cm="1">
        <f t="array" ref="Q2529">_xlfn.IFS(M2529="ACTIVE","",M2529="LEAVER","ENTER DOL",M2529="LEAVER @ 31/03","ENTER DOL",M2529="OPT OUT","ENTER OPT OUT DATE",M2529="CAREER BREAK","ENTER START DATE OF CAREER BREAK",M2529="DEATH IN SERVICE","ENTER DATE OF DEATH",M2529="SWITCH TO PARTNERSHIP","ENTER SWITCH DATE",M2529="SWITCH TO ALPHA","ENTER SWITCH DATE",M2529="NEW JOINER","ENTER EMPLOYMENT START DATE",M2529="OPT IN","ENTER OPT IN DATE",M2529="NEW JOINER / LEAVER","ENTER START DATE AND DOL",M2529="NEW JOINER / OPT OUT","ENTER START DATE AND DATE OF OPT OUT",M2529="NEW JOINER / PARTNERSHIP","ENTER START DATE AND DATE OF SWITCH TO PARTNERSHIP",M2529="LEAVER FROM CAREER BREAK","ENTER DOL",M2529="LEAVER FROM OPT OUT","ENTER DOL",M2529="LEAVER FROM PARTNERSHIP","ENTER DOL",M2529="RETURN FROM CAREER BREAK","ENTER RETURN BACK DATE",M2529="INVALID COMBINATION","REVIEW INPUT",M2529="AWAITING INPUT","AWAITING INPUT",M2529="CONTINUOUS OPT OUT","",M2529="CONTINUOUS CAREER BREAK","",M2529="CONTINUOUS PARTNERSHIP","")</f>
        <v>AWAITING INPUT</v>
      </c>
      <c r="S2529" s="11" t="str">
        <f t="shared" si="121"/>
        <v/>
      </c>
    </row>
    <row r="2530" spans="1:19" ht="20.25" x14ac:dyDescent="0.25">
      <c r="A2530" s="46"/>
      <c r="B2530" s="46"/>
      <c r="C2530" s="46"/>
      <c r="D2530" s="46"/>
      <c r="E2530" s="46"/>
      <c r="F2530" s="46"/>
      <c r="G2530" s="46"/>
      <c r="H2530" s="46"/>
      <c r="J2530" s="16"/>
      <c r="K2530" s="16"/>
      <c r="L2530" s="16"/>
      <c r="M2530" s="11" t="str">
        <f t="shared" si="120"/>
        <v>AWAITING INPUT</v>
      </c>
      <c r="O2530" s="15"/>
      <c r="P2530" s="13" t="str">
        <f t="shared" si="122"/>
        <v>←</v>
      </c>
      <c r="Q2530" s="7" t="str" cm="1">
        <f t="array" ref="Q2530">_xlfn.IFS(M2530="ACTIVE","",M2530="LEAVER","ENTER DOL",M2530="LEAVER @ 31/03","ENTER DOL",M2530="OPT OUT","ENTER OPT OUT DATE",M2530="CAREER BREAK","ENTER START DATE OF CAREER BREAK",M2530="DEATH IN SERVICE","ENTER DATE OF DEATH",M2530="SWITCH TO PARTNERSHIP","ENTER SWITCH DATE",M2530="SWITCH TO ALPHA","ENTER SWITCH DATE",M2530="NEW JOINER","ENTER EMPLOYMENT START DATE",M2530="OPT IN","ENTER OPT IN DATE",M2530="NEW JOINER / LEAVER","ENTER START DATE AND DOL",M2530="NEW JOINER / OPT OUT","ENTER START DATE AND DATE OF OPT OUT",M2530="NEW JOINER / PARTNERSHIP","ENTER START DATE AND DATE OF SWITCH TO PARTNERSHIP",M2530="LEAVER FROM CAREER BREAK","ENTER DOL",M2530="LEAVER FROM OPT OUT","ENTER DOL",M2530="LEAVER FROM PARTNERSHIP","ENTER DOL",M2530="RETURN FROM CAREER BREAK","ENTER RETURN BACK DATE",M2530="INVALID COMBINATION","REVIEW INPUT",M2530="AWAITING INPUT","AWAITING INPUT",M2530="CONTINUOUS OPT OUT","",M2530="CONTINUOUS CAREER BREAK","",M2530="CONTINUOUS PARTNERSHIP","")</f>
        <v>AWAITING INPUT</v>
      </c>
      <c r="S2530" s="11" t="str">
        <f t="shared" si="121"/>
        <v/>
      </c>
    </row>
    <row r="2531" spans="1:19" ht="20.25" x14ac:dyDescent="0.25">
      <c r="A2531" s="46"/>
      <c r="B2531" s="46"/>
      <c r="C2531" s="46"/>
      <c r="D2531" s="46"/>
      <c r="E2531" s="46"/>
      <c r="F2531" s="46"/>
      <c r="G2531" s="46"/>
      <c r="H2531" s="46"/>
      <c r="J2531" s="16"/>
      <c r="K2531" s="16"/>
      <c r="L2531" s="16"/>
      <c r="M2531" s="11" t="str">
        <f t="shared" si="120"/>
        <v>AWAITING INPUT</v>
      </c>
      <c r="O2531" s="15"/>
      <c r="P2531" s="13" t="str">
        <f t="shared" si="122"/>
        <v>←</v>
      </c>
      <c r="Q2531" s="7" t="str" cm="1">
        <f t="array" ref="Q2531">_xlfn.IFS(M2531="ACTIVE","",M2531="LEAVER","ENTER DOL",M2531="LEAVER @ 31/03","ENTER DOL",M2531="OPT OUT","ENTER OPT OUT DATE",M2531="CAREER BREAK","ENTER START DATE OF CAREER BREAK",M2531="DEATH IN SERVICE","ENTER DATE OF DEATH",M2531="SWITCH TO PARTNERSHIP","ENTER SWITCH DATE",M2531="SWITCH TO ALPHA","ENTER SWITCH DATE",M2531="NEW JOINER","ENTER EMPLOYMENT START DATE",M2531="OPT IN","ENTER OPT IN DATE",M2531="NEW JOINER / LEAVER","ENTER START DATE AND DOL",M2531="NEW JOINER / OPT OUT","ENTER START DATE AND DATE OF OPT OUT",M2531="NEW JOINER / PARTNERSHIP","ENTER START DATE AND DATE OF SWITCH TO PARTNERSHIP",M2531="LEAVER FROM CAREER BREAK","ENTER DOL",M2531="LEAVER FROM OPT OUT","ENTER DOL",M2531="LEAVER FROM PARTNERSHIP","ENTER DOL",M2531="RETURN FROM CAREER BREAK","ENTER RETURN BACK DATE",M2531="INVALID COMBINATION","REVIEW INPUT",M2531="AWAITING INPUT","AWAITING INPUT",M2531="CONTINUOUS OPT OUT","",M2531="CONTINUOUS CAREER BREAK","",M2531="CONTINUOUS PARTNERSHIP","")</f>
        <v>AWAITING INPUT</v>
      </c>
      <c r="S2531" s="11" t="str">
        <f t="shared" si="121"/>
        <v/>
      </c>
    </row>
    <row r="2532" spans="1:19" ht="20.25" x14ac:dyDescent="0.25">
      <c r="A2532" s="46"/>
      <c r="B2532" s="46"/>
      <c r="C2532" s="46"/>
      <c r="D2532" s="46"/>
      <c r="E2532" s="46"/>
      <c r="F2532" s="46"/>
      <c r="G2532" s="46"/>
      <c r="H2532" s="46"/>
      <c r="J2532" s="16"/>
      <c r="K2532" s="16"/>
      <c r="L2532" s="16"/>
      <c r="M2532" s="11" t="str">
        <f t="shared" si="120"/>
        <v>AWAITING INPUT</v>
      </c>
      <c r="O2532" s="15"/>
      <c r="P2532" s="13" t="str">
        <f t="shared" si="122"/>
        <v>←</v>
      </c>
      <c r="Q2532" s="7" t="str" cm="1">
        <f t="array" ref="Q2532">_xlfn.IFS(M2532="ACTIVE","",M2532="LEAVER","ENTER DOL",M2532="LEAVER @ 31/03","ENTER DOL",M2532="OPT OUT","ENTER OPT OUT DATE",M2532="CAREER BREAK","ENTER START DATE OF CAREER BREAK",M2532="DEATH IN SERVICE","ENTER DATE OF DEATH",M2532="SWITCH TO PARTNERSHIP","ENTER SWITCH DATE",M2532="SWITCH TO ALPHA","ENTER SWITCH DATE",M2532="NEW JOINER","ENTER EMPLOYMENT START DATE",M2532="OPT IN","ENTER OPT IN DATE",M2532="NEW JOINER / LEAVER","ENTER START DATE AND DOL",M2532="NEW JOINER / OPT OUT","ENTER START DATE AND DATE OF OPT OUT",M2532="NEW JOINER / PARTNERSHIP","ENTER START DATE AND DATE OF SWITCH TO PARTNERSHIP",M2532="LEAVER FROM CAREER BREAK","ENTER DOL",M2532="LEAVER FROM OPT OUT","ENTER DOL",M2532="LEAVER FROM PARTNERSHIP","ENTER DOL",M2532="RETURN FROM CAREER BREAK","ENTER RETURN BACK DATE",M2532="INVALID COMBINATION","REVIEW INPUT",M2532="AWAITING INPUT","AWAITING INPUT",M2532="CONTINUOUS OPT OUT","",M2532="CONTINUOUS CAREER BREAK","",M2532="CONTINUOUS PARTNERSHIP","")</f>
        <v>AWAITING INPUT</v>
      </c>
      <c r="S2532" s="11" t="str">
        <f t="shared" si="121"/>
        <v/>
      </c>
    </row>
    <row r="2533" spans="1:19" ht="20.25" x14ac:dyDescent="0.25">
      <c r="A2533" s="46"/>
      <c r="B2533" s="46"/>
      <c r="C2533" s="46"/>
      <c r="D2533" s="46"/>
      <c r="E2533" s="46"/>
      <c r="F2533" s="46"/>
      <c r="G2533" s="46"/>
      <c r="H2533" s="46"/>
      <c r="J2533" s="16"/>
      <c r="K2533" s="16"/>
      <c r="L2533" s="16"/>
      <c r="M2533" s="11" t="str">
        <f t="shared" si="120"/>
        <v>AWAITING INPUT</v>
      </c>
      <c r="O2533" s="15"/>
      <c r="P2533" s="13" t="str">
        <f t="shared" si="122"/>
        <v>←</v>
      </c>
      <c r="Q2533" s="7" t="str" cm="1">
        <f t="array" ref="Q2533">_xlfn.IFS(M2533="ACTIVE","",M2533="LEAVER","ENTER DOL",M2533="LEAVER @ 31/03","ENTER DOL",M2533="OPT OUT","ENTER OPT OUT DATE",M2533="CAREER BREAK","ENTER START DATE OF CAREER BREAK",M2533="DEATH IN SERVICE","ENTER DATE OF DEATH",M2533="SWITCH TO PARTNERSHIP","ENTER SWITCH DATE",M2533="SWITCH TO ALPHA","ENTER SWITCH DATE",M2533="NEW JOINER","ENTER EMPLOYMENT START DATE",M2533="OPT IN","ENTER OPT IN DATE",M2533="NEW JOINER / LEAVER","ENTER START DATE AND DOL",M2533="NEW JOINER / OPT OUT","ENTER START DATE AND DATE OF OPT OUT",M2533="NEW JOINER / PARTNERSHIP","ENTER START DATE AND DATE OF SWITCH TO PARTNERSHIP",M2533="LEAVER FROM CAREER BREAK","ENTER DOL",M2533="LEAVER FROM OPT OUT","ENTER DOL",M2533="LEAVER FROM PARTNERSHIP","ENTER DOL",M2533="RETURN FROM CAREER BREAK","ENTER RETURN BACK DATE",M2533="INVALID COMBINATION","REVIEW INPUT",M2533="AWAITING INPUT","AWAITING INPUT",M2533="CONTINUOUS OPT OUT","",M2533="CONTINUOUS CAREER BREAK","",M2533="CONTINUOUS PARTNERSHIP","")</f>
        <v>AWAITING INPUT</v>
      </c>
      <c r="S2533" s="11" t="str">
        <f t="shared" si="121"/>
        <v/>
      </c>
    </row>
    <row r="2534" spans="1:19" ht="20.25" x14ac:dyDescent="0.25">
      <c r="A2534" s="46"/>
      <c r="B2534" s="46"/>
      <c r="C2534" s="46"/>
      <c r="D2534" s="46"/>
      <c r="E2534" s="46"/>
      <c r="F2534" s="46"/>
      <c r="G2534" s="46"/>
      <c r="H2534" s="46"/>
      <c r="J2534" s="16"/>
      <c r="K2534" s="16"/>
      <c r="L2534" s="16"/>
      <c r="M2534" s="11" t="str">
        <f t="shared" si="120"/>
        <v>AWAITING INPUT</v>
      </c>
      <c r="O2534" s="15"/>
      <c r="P2534" s="13" t="str">
        <f t="shared" si="122"/>
        <v>←</v>
      </c>
      <c r="Q2534" s="7" t="str" cm="1">
        <f t="array" ref="Q2534">_xlfn.IFS(M2534="ACTIVE","",M2534="LEAVER","ENTER DOL",M2534="LEAVER @ 31/03","ENTER DOL",M2534="OPT OUT","ENTER OPT OUT DATE",M2534="CAREER BREAK","ENTER START DATE OF CAREER BREAK",M2534="DEATH IN SERVICE","ENTER DATE OF DEATH",M2534="SWITCH TO PARTNERSHIP","ENTER SWITCH DATE",M2534="SWITCH TO ALPHA","ENTER SWITCH DATE",M2534="NEW JOINER","ENTER EMPLOYMENT START DATE",M2534="OPT IN","ENTER OPT IN DATE",M2534="NEW JOINER / LEAVER","ENTER START DATE AND DOL",M2534="NEW JOINER / OPT OUT","ENTER START DATE AND DATE OF OPT OUT",M2534="NEW JOINER / PARTNERSHIP","ENTER START DATE AND DATE OF SWITCH TO PARTNERSHIP",M2534="LEAVER FROM CAREER BREAK","ENTER DOL",M2534="LEAVER FROM OPT OUT","ENTER DOL",M2534="LEAVER FROM PARTNERSHIP","ENTER DOL",M2534="RETURN FROM CAREER BREAK","ENTER RETURN BACK DATE",M2534="INVALID COMBINATION","REVIEW INPUT",M2534="AWAITING INPUT","AWAITING INPUT",M2534="CONTINUOUS OPT OUT","",M2534="CONTINUOUS CAREER BREAK","",M2534="CONTINUOUS PARTNERSHIP","")</f>
        <v>AWAITING INPUT</v>
      </c>
      <c r="S2534" s="11" t="str">
        <f t="shared" si="121"/>
        <v/>
      </c>
    </row>
    <row r="2535" spans="1:19" ht="20.25" x14ac:dyDescent="0.25">
      <c r="A2535" s="46"/>
      <c r="B2535" s="46"/>
      <c r="C2535" s="46"/>
      <c r="D2535" s="46"/>
      <c r="E2535" s="46"/>
      <c r="F2535" s="46"/>
      <c r="G2535" s="46"/>
      <c r="H2535" s="46"/>
      <c r="J2535" s="16"/>
      <c r="K2535" s="16"/>
      <c r="L2535" s="16"/>
      <c r="M2535" s="11" t="str">
        <f t="shared" si="120"/>
        <v>AWAITING INPUT</v>
      </c>
      <c r="O2535" s="15"/>
      <c r="P2535" s="13" t="str">
        <f t="shared" si="122"/>
        <v>←</v>
      </c>
      <c r="Q2535" s="7" t="str" cm="1">
        <f t="array" ref="Q2535">_xlfn.IFS(M2535="ACTIVE","",M2535="LEAVER","ENTER DOL",M2535="LEAVER @ 31/03","ENTER DOL",M2535="OPT OUT","ENTER OPT OUT DATE",M2535="CAREER BREAK","ENTER START DATE OF CAREER BREAK",M2535="DEATH IN SERVICE","ENTER DATE OF DEATH",M2535="SWITCH TO PARTNERSHIP","ENTER SWITCH DATE",M2535="SWITCH TO ALPHA","ENTER SWITCH DATE",M2535="NEW JOINER","ENTER EMPLOYMENT START DATE",M2535="OPT IN","ENTER OPT IN DATE",M2535="NEW JOINER / LEAVER","ENTER START DATE AND DOL",M2535="NEW JOINER / OPT OUT","ENTER START DATE AND DATE OF OPT OUT",M2535="NEW JOINER / PARTNERSHIP","ENTER START DATE AND DATE OF SWITCH TO PARTNERSHIP",M2535="LEAVER FROM CAREER BREAK","ENTER DOL",M2535="LEAVER FROM OPT OUT","ENTER DOL",M2535="LEAVER FROM PARTNERSHIP","ENTER DOL",M2535="RETURN FROM CAREER BREAK","ENTER RETURN BACK DATE",M2535="INVALID COMBINATION","REVIEW INPUT",M2535="AWAITING INPUT","AWAITING INPUT",M2535="CONTINUOUS OPT OUT","",M2535="CONTINUOUS CAREER BREAK","",M2535="CONTINUOUS PARTNERSHIP","")</f>
        <v>AWAITING INPUT</v>
      </c>
      <c r="S2535" s="11" t="str">
        <f t="shared" si="121"/>
        <v/>
      </c>
    </row>
    <row r="2536" spans="1:19" ht="20.25" x14ac:dyDescent="0.25">
      <c r="A2536" s="46"/>
      <c r="B2536" s="46"/>
      <c r="C2536" s="46"/>
      <c r="D2536" s="46"/>
      <c r="E2536" s="46"/>
      <c r="F2536" s="46"/>
      <c r="G2536" s="46"/>
      <c r="H2536" s="46"/>
      <c r="J2536" s="16"/>
      <c r="K2536" s="16"/>
      <c r="L2536" s="16"/>
      <c r="M2536" s="11" t="str">
        <f t="shared" si="120"/>
        <v>AWAITING INPUT</v>
      </c>
      <c r="O2536" s="15"/>
      <c r="P2536" s="13" t="str">
        <f t="shared" si="122"/>
        <v>←</v>
      </c>
      <c r="Q2536" s="7" t="str" cm="1">
        <f t="array" ref="Q2536">_xlfn.IFS(M2536="ACTIVE","",M2536="LEAVER","ENTER DOL",M2536="LEAVER @ 31/03","ENTER DOL",M2536="OPT OUT","ENTER OPT OUT DATE",M2536="CAREER BREAK","ENTER START DATE OF CAREER BREAK",M2536="DEATH IN SERVICE","ENTER DATE OF DEATH",M2536="SWITCH TO PARTNERSHIP","ENTER SWITCH DATE",M2536="SWITCH TO ALPHA","ENTER SWITCH DATE",M2536="NEW JOINER","ENTER EMPLOYMENT START DATE",M2536="OPT IN","ENTER OPT IN DATE",M2536="NEW JOINER / LEAVER","ENTER START DATE AND DOL",M2536="NEW JOINER / OPT OUT","ENTER START DATE AND DATE OF OPT OUT",M2536="NEW JOINER / PARTNERSHIP","ENTER START DATE AND DATE OF SWITCH TO PARTNERSHIP",M2536="LEAVER FROM CAREER BREAK","ENTER DOL",M2536="LEAVER FROM OPT OUT","ENTER DOL",M2536="LEAVER FROM PARTNERSHIP","ENTER DOL",M2536="RETURN FROM CAREER BREAK","ENTER RETURN BACK DATE",M2536="INVALID COMBINATION","REVIEW INPUT",M2536="AWAITING INPUT","AWAITING INPUT",M2536="CONTINUOUS OPT OUT","",M2536="CONTINUOUS CAREER BREAK","",M2536="CONTINUOUS PARTNERSHIP","")</f>
        <v>AWAITING INPUT</v>
      </c>
      <c r="S2536" s="11" t="str">
        <f t="shared" si="121"/>
        <v/>
      </c>
    </row>
    <row r="2537" spans="1:19" ht="20.25" x14ac:dyDescent="0.25">
      <c r="A2537" s="46"/>
      <c r="B2537" s="46"/>
      <c r="C2537" s="46"/>
      <c r="D2537" s="46"/>
      <c r="E2537" s="46"/>
      <c r="F2537" s="46"/>
      <c r="G2537" s="46"/>
      <c r="H2537" s="46"/>
      <c r="J2537" s="16"/>
      <c r="K2537" s="16"/>
      <c r="L2537" s="16"/>
      <c r="M2537" s="11" t="str">
        <f t="shared" si="120"/>
        <v>AWAITING INPUT</v>
      </c>
      <c r="O2537" s="15"/>
      <c r="P2537" s="13" t="str">
        <f t="shared" si="122"/>
        <v>←</v>
      </c>
      <c r="Q2537" s="7" t="str" cm="1">
        <f t="array" ref="Q2537">_xlfn.IFS(M2537="ACTIVE","",M2537="LEAVER","ENTER DOL",M2537="LEAVER @ 31/03","ENTER DOL",M2537="OPT OUT","ENTER OPT OUT DATE",M2537="CAREER BREAK","ENTER START DATE OF CAREER BREAK",M2537="DEATH IN SERVICE","ENTER DATE OF DEATH",M2537="SWITCH TO PARTNERSHIP","ENTER SWITCH DATE",M2537="SWITCH TO ALPHA","ENTER SWITCH DATE",M2537="NEW JOINER","ENTER EMPLOYMENT START DATE",M2537="OPT IN","ENTER OPT IN DATE",M2537="NEW JOINER / LEAVER","ENTER START DATE AND DOL",M2537="NEW JOINER / OPT OUT","ENTER START DATE AND DATE OF OPT OUT",M2537="NEW JOINER / PARTNERSHIP","ENTER START DATE AND DATE OF SWITCH TO PARTNERSHIP",M2537="LEAVER FROM CAREER BREAK","ENTER DOL",M2537="LEAVER FROM OPT OUT","ENTER DOL",M2537="LEAVER FROM PARTNERSHIP","ENTER DOL",M2537="RETURN FROM CAREER BREAK","ENTER RETURN BACK DATE",M2537="INVALID COMBINATION","REVIEW INPUT",M2537="AWAITING INPUT","AWAITING INPUT",M2537="CONTINUOUS OPT OUT","",M2537="CONTINUOUS CAREER BREAK","",M2537="CONTINUOUS PARTNERSHIP","")</f>
        <v>AWAITING INPUT</v>
      </c>
      <c r="S2537" s="11" t="str">
        <f t="shared" si="121"/>
        <v/>
      </c>
    </row>
    <row r="2538" spans="1:19" ht="20.25" x14ac:dyDescent="0.25">
      <c r="A2538" s="46"/>
      <c r="B2538" s="46"/>
      <c r="C2538" s="46"/>
      <c r="D2538" s="46"/>
      <c r="E2538" s="46"/>
      <c r="F2538" s="46"/>
      <c r="G2538" s="46"/>
      <c r="H2538" s="46"/>
      <c r="J2538" s="16"/>
      <c r="K2538" s="16"/>
      <c r="L2538" s="16"/>
      <c r="M2538" s="11" t="str">
        <f t="shared" si="120"/>
        <v>AWAITING INPUT</v>
      </c>
      <c r="O2538" s="15"/>
      <c r="P2538" s="13" t="str">
        <f t="shared" si="122"/>
        <v>←</v>
      </c>
      <c r="Q2538" s="7" t="str" cm="1">
        <f t="array" ref="Q2538">_xlfn.IFS(M2538="ACTIVE","",M2538="LEAVER","ENTER DOL",M2538="LEAVER @ 31/03","ENTER DOL",M2538="OPT OUT","ENTER OPT OUT DATE",M2538="CAREER BREAK","ENTER START DATE OF CAREER BREAK",M2538="DEATH IN SERVICE","ENTER DATE OF DEATH",M2538="SWITCH TO PARTNERSHIP","ENTER SWITCH DATE",M2538="SWITCH TO ALPHA","ENTER SWITCH DATE",M2538="NEW JOINER","ENTER EMPLOYMENT START DATE",M2538="OPT IN","ENTER OPT IN DATE",M2538="NEW JOINER / LEAVER","ENTER START DATE AND DOL",M2538="NEW JOINER / OPT OUT","ENTER START DATE AND DATE OF OPT OUT",M2538="NEW JOINER / PARTNERSHIP","ENTER START DATE AND DATE OF SWITCH TO PARTNERSHIP",M2538="LEAVER FROM CAREER BREAK","ENTER DOL",M2538="LEAVER FROM OPT OUT","ENTER DOL",M2538="LEAVER FROM PARTNERSHIP","ENTER DOL",M2538="RETURN FROM CAREER BREAK","ENTER RETURN BACK DATE",M2538="INVALID COMBINATION","REVIEW INPUT",M2538="AWAITING INPUT","AWAITING INPUT",M2538="CONTINUOUS OPT OUT","",M2538="CONTINUOUS CAREER BREAK","",M2538="CONTINUOUS PARTNERSHIP","")</f>
        <v>AWAITING INPUT</v>
      </c>
      <c r="S2538" s="11" t="str">
        <f t="shared" si="121"/>
        <v/>
      </c>
    </row>
    <row r="2539" spans="1:19" ht="20.25" x14ac:dyDescent="0.25">
      <c r="A2539" s="46"/>
      <c r="B2539" s="46"/>
      <c r="C2539" s="46"/>
      <c r="D2539" s="46"/>
      <c r="E2539" s="46"/>
      <c r="F2539" s="46"/>
      <c r="G2539" s="46"/>
      <c r="H2539" s="46"/>
      <c r="J2539" s="16"/>
      <c r="K2539" s="16"/>
      <c r="L2539" s="16"/>
      <c r="M2539" s="11" t="str">
        <f t="shared" si="120"/>
        <v>AWAITING INPUT</v>
      </c>
      <c r="O2539" s="15"/>
      <c r="P2539" s="13" t="str">
        <f t="shared" si="122"/>
        <v>←</v>
      </c>
      <c r="Q2539" s="7" t="str" cm="1">
        <f t="array" ref="Q2539">_xlfn.IFS(M2539="ACTIVE","",M2539="LEAVER","ENTER DOL",M2539="LEAVER @ 31/03","ENTER DOL",M2539="OPT OUT","ENTER OPT OUT DATE",M2539="CAREER BREAK","ENTER START DATE OF CAREER BREAK",M2539="DEATH IN SERVICE","ENTER DATE OF DEATH",M2539="SWITCH TO PARTNERSHIP","ENTER SWITCH DATE",M2539="SWITCH TO ALPHA","ENTER SWITCH DATE",M2539="NEW JOINER","ENTER EMPLOYMENT START DATE",M2539="OPT IN","ENTER OPT IN DATE",M2539="NEW JOINER / LEAVER","ENTER START DATE AND DOL",M2539="NEW JOINER / OPT OUT","ENTER START DATE AND DATE OF OPT OUT",M2539="NEW JOINER / PARTNERSHIP","ENTER START DATE AND DATE OF SWITCH TO PARTNERSHIP",M2539="LEAVER FROM CAREER BREAK","ENTER DOL",M2539="LEAVER FROM OPT OUT","ENTER DOL",M2539="LEAVER FROM PARTNERSHIP","ENTER DOL",M2539="RETURN FROM CAREER BREAK","ENTER RETURN BACK DATE",M2539="INVALID COMBINATION","REVIEW INPUT",M2539="AWAITING INPUT","AWAITING INPUT",M2539="CONTINUOUS OPT OUT","",M2539="CONTINUOUS CAREER BREAK","",M2539="CONTINUOUS PARTNERSHIP","")</f>
        <v>AWAITING INPUT</v>
      </c>
      <c r="S2539" s="11" t="str">
        <f t="shared" si="121"/>
        <v/>
      </c>
    </row>
    <row r="2540" spans="1:19" ht="20.25" x14ac:dyDescent="0.25">
      <c r="A2540" s="46"/>
      <c r="B2540" s="46"/>
      <c r="C2540" s="46"/>
      <c r="D2540" s="46"/>
      <c r="E2540" s="46"/>
      <c r="F2540" s="46"/>
      <c r="G2540" s="46"/>
      <c r="H2540" s="46"/>
      <c r="J2540" s="16"/>
      <c r="K2540" s="16"/>
      <c r="L2540" s="16"/>
      <c r="M2540" s="11" t="str">
        <f t="shared" si="120"/>
        <v>AWAITING INPUT</v>
      </c>
      <c r="O2540" s="15"/>
      <c r="P2540" s="13" t="str">
        <f t="shared" si="122"/>
        <v>←</v>
      </c>
      <c r="Q2540" s="7" t="str" cm="1">
        <f t="array" ref="Q2540">_xlfn.IFS(M2540="ACTIVE","",M2540="LEAVER","ENTER DOL",M2540="LEAVER @ 31/03","ENTER DOL",M2540="OPT OUT","ENTER OPT OUT DATE",M2540="CAREER BREAK","ENTER START DATE OF CAREER BREAK",M2540="DEATH IN SERVICE","ENTER DATE OF DEATH",M2540="SWITCH TO PARTNERSHIP","ENTER SWITCH DATE",M2540="SWITCH TO ALPHA","ENTER SWITCH DATE",M2540="NEW JOINER","ENTER EMPLOYMENT START DATE",M2540="OPT IN","ENTER OPT IN DATE",M2540="NEW JOINER / LEAVER","ENTER START DATE AND DOL",M2540="NEW JOINER / OPT OUT","ENTER START DATE AND DATE OF OPT OUT",M2540="NEW JOINER / PARTNERSHIP","ENTER START DATE AND DATE OF SWITCH TO PARTNERSHIP",M2540="LEAVER FROM CAREER BREAK","ENTER DOL",M2540="LEAVER FROM OPT OUT","ENTER DOL",M2540="LEAVER FROM PARTNERSHIP","ENTER DOL",M2540="RETURN FROM CAREER BREAK","ENTER RETURN BACK DATE",M2540="INVALID COMBINATION","REVIEW INPUT",M2540="AWAITING INPUT","AWAITING INPUT",M2540="CONTINUOUS OPT OUT","",M2540="CONTINUOUS CAREER BREAK","",M2540="CONTINUOUS PARTNERSHIP","")</f>
        <v>AWAITING INPUT</v>
      </c>
      <c r="S2540" s="11" t="str">
        <f t="shared" si="121"/>
        <v/>
      </c>
    </row>
    <row r="2541" spans="1:19" ht="20.25" x14ac:dyDescent="0.25">
      <c r="A2541" s="46"/>
      <c r="B2541" s="46"/>
      <c r="C2541" s="46"/>
      <c r="D2541" s="46"/>
      <c r="E2541" s="46"/>
      <c r="F2541" s="46"/>
      <c r="G2541" s="46"/>
      <c r="H2541" s="46"/>
      <c r="J2541" s="16"/>
      <c r="K2541" s="16"/>
      <c r="L2541" s="16"/>
      <c r="M2541" s="11" t="str">
        <f t="shared" si="120"/>
        <v>AWAITING INPUT</v>
      </c>
      <c r="O2541" s="15"/>
      <c r="P2541" s="13" t="str">
        <f t="shared" si="122"/>
        <v>←</v>
      </c>
      <c r="Q2541" s="7" t="str" cm="1">
        <f t="array" ref="Q2541">_xlfn.IFS(M2541="ACTIVE","",M2541="LEAVER","ENTER DOL",M2541="LEAVER @ 31/03","ENTER DOL",M2541="OPT OUT","ENTER OPT OUT DATE",M2541="CAREER BREAK","ENTER START DATE OF CAREER BREAK",M2541="DEATH IN SERVICE","ENTER DATE OF DEATH",M2541="SWITCH TO PARTNERSHIP","ENTER SWITCH DATE",M2541="SWITCH TO ALPHA","ENTER SWITCH DATE",M2541="NEW JOINER","ENTER EMPLOYMENT START DATE",M2541="OPT IN","ENTER OPT IN DATE",M2541="NEW JOINER / LEAVER","ENTER START DATE AND DOL",M2541="NEW JOINER / OPT OUT","ENTER START DATE AND DATE OF OPT OUT",M2541="NEW JOINER / PARTNERSHIP","ENTER START DATE AND DATE OF SWITCH TO PARTNERSHIP",M2541="LEAVER FROM CAREER BREAK","ENTER DOL",M2541="LEAVER FROM OPT OUT","ENTER DOL",M2541="LEAVER FROM PARTNERSHIP","ENTER DOL",M2541="RETURN FROM CAREER BREAK","ENTER RETURN BACK DATE",M2541="INVALID COMBINATION","REVIEW INPUT",M2541="AWAITING INPUT","AWAITING INPUT",M2541="CONTINUOUS OPT OUT","",M2541="CONTINUOUS CAREER BREAK","",M2541="CONTINUOUS PARTNERSHIP","")</f>
        <v>AWAITING INPUT</v>
      </c>
      <c r="S2541" s="11" t="str">
        <f t="shared" si="121"/>
        <v/>
      </c>
    </row>
    <row r="2542" spans="1:19" ht="20.25" x14ac:dyDescent="0.25">
      <c r="A2542" s="46"/>
      <c r="B2542" s="46"/>
      <c r="C2542" s="46"/>
      <c r="D2542" s="46"/>
      <c r="E2542" s="46"/>
      <c r="F2542" s="46"/>
      <c r="G2542" s="46"/>
      <c r="H2542" s="46"/>
      <c r="J2542" s="16"/>
      <c r="K2542" s="16"/>
      <c r="L2542" s="16"/>
      <c r="M2542" s="11" t="str">
        <f t="shared" si="120"/>
        <v>AWAITING INPUT</v>
      </c>
      <c r="O2542" s="15"/>
      <c r="P2542" s="13" t="str">
        <f t="shared" si="122"/>
        <v>←</v>
      </c>
      <c r="Q2542" s="7" t="str" cm="1">
        <f t="array" ref="Q2542">_xlfn.IFS(M2542="ACTIVE","",M2542="LEAVER","ENTER DOL",M2542="LEAVER @ 31/03","ENTER DOL",M2542="OPT OUT","ENTER OPT OUT DATE",M2542="CAREER BREAK","ENTER START DATE OF CAREER BREAK",M2542="DEATH IN SERVICE","ENTER DATE OF DEATH",M2542="SWITCH TO PARTNERSHIP","ENTER SWITCH DATE",M2542="SWITCH TO ALPHA","ENTER SWITCH DATE",M2542="NEW JOINER","ENTER EMPLOYMENT START DATE",M2542="OPT IN","ENTER OPT IN DATE",M2542="NEW JOINER / LEAVER","ENTER START DATE AND DOL",M2542="NEW JOINER / OPT OUT","ENTER START DATE AND DATE OF OPT OUT",M2542="NEW JOINER / PARTNERSHIP","ENTER START DATE AND DATE OF SWITCH TO PARTNERSHIP",M2542="LEAVER FROM CAREER BREAK","ENTER DOL",M2542="LEAVER FROM OPT OUT","ENTER DOL",M2542="LEAVER FROM PARTNERSHIP","ENTER DOL",M2542="RETURN FROM CAREER BREAK","ENTER RETURN BACK DATE",M2542="INVALID COMBINATION","REVIEW INPUT",M2542="AWAITING INPUT","AWAITING INPUT",M2542="CONTINUOUS OPT OUT","",M2542="CONTINUOUS CAREER BREAK","",M2542="CONTINUOUS PARTNERSHIP","")</f>
        <v>AWAITING INPUT</v>
      </c>
      <c r="S2542" s="11" t="str">
        <f t="shared" si="121"/>
        <v/>
      </c>
    </row>
    <row r="2543" spans="1:19" ht="20.25" x14ac:dyDescent="0.25">
      <c r="A2543" s="46"/>
      <c r="B2543" s="46"/>
      <c r="C2543" s="46"/>
      <c r="D2543" s="46"/>
      <c r="E2543" s="46"/>
      <c r="F2543" s="46"/>
      <c r="G2543" s="46"/>
      <c r="H2543" s="46"/>
      <c r="J2543" s="16"/>
      <c r="K2543" s="16"/>
      <c r="L2543" s="16"/>
      <c r="M2543" s="11" t="str">
        <f t="shared" ref="M2543:M2796" si="123">IF(AND($J2543="ACTIVE",$K2543="ACTIVE",$L2543="A"),"ACTIVE",(IF(AND($J2543="ACTIVE",$K2543="INACTIVE",$L2543="B"),"LEAVER",(IF(AND($J2543="ACTIVE",$K2543="ACTIVE",$L2543="BE"),"LEAVER @ 31/03",(IF(AND($J2543="ACTIVE",$K2543="INACTIVE",$L2543="C"),"OPT OUT",(IF(AND($J2543="ACTIVE",$K2543="INACTIVE",$L2543="D"),"CAREER BREAK",(IF(AND($J2543="ACTIVE",$K2543="INACTIVE",$L2543="E"),"SWITCH TO PARTNERSHIP",(IF(AND($J2543="ACTIVE",$K2543="INACTIVE",$L2543="X"),"DEATH IN SERVICE",(IF(AND($J2543="INACTIVE",$K2543="ACTIVE",$L2543="F"),"SWITCH TO ALPHA",(IF(AND($J2543="INACTIVE",$K2543="ACTIVE",$L2543="G"),"NEW JOINER",(IF(AND($J2543="INACTIVE",$K2543="ACTIVE",$L2543="H"),"OPT IN",(IF(AND($J2543="INACTIVE",$K2543="ACTIVE",$L2543="I"),"RETURN FROM CAREER BREAK",(IF(AND($J2543="INACTIVE",$K2543="INACTIVE",$L2543="GB"),"NEW JOINER / LEAVER",(IF(AND($J2543="INACTIVE",$K2543="INACTIVE",$L2543="GO"),"NEW JOINER / OPT OUT",(IF(AND($J2543="INACTIVE",$K2543="INACTIVE",$L2543="GP"),"NEW JOINER / PARTNERSHIP",(IF(AND($J2543="INACTIVE",$K2543="INACTIVE",$L2543="BC"),"LEAVER FROM CAREER BREAK",(IF(AND($J2543="INACTIVE",$K2543="INACTIVE",$L2543="BO"),"LEAVER FROM OPT OUT",(IF(AND($J2543="INACTIVE",$K2543="INACTIVE",$L2543="BP"),"LEAVER FROM PARTNERSHIP",(IF(AND($J2543="INACTIVE",$K2543="INACTIVE",$L2543="J"),"CONTINUOUS OPT OUT",(IF(AND($J2543="INACTIVE",$K2543="INACTIVE",$L2543="K"),"CONTINUOUS CAREER BREAK",(IF(AND($J2543="INACTIVE",$K2543="INACTIVE",$L2543="L"),"CONTINUOUS PARTNERSHIP",(IF(AND($J2543="",$K2543="",$L2543=""),"AWAITING INPUT","INVALID COMBINATION")))))))))))))))))))))))))))))))))))))))))</f>
        <v>AWAITING INPUT</v>
      </c>
      <c r="O2543" s="15"/>
      <c r="P2543" s="13" t="str">
        <f t="shared" si="122"/>
        <v>←</v>
      </c>
      <c r="Q2543" s="7" t="str" cm="1">
        <f t="array" ref="Q2543">_xlfn.IFS(M2543="ACTIVE","",M2543="LEAVER","ENTER DOL",M2543="LEAVER @ 31/03","ENTER DOL",M2543="OPT OUT","ENTER OPT OUT DATE",M2543="CAREER BREAK","ENTER START DATE OF CAREER BREAK",M2543="DEATH IN SERVICE","ENTER DATE OF DEATH",M2543="SWITCH TO PARTNERSHIP","ENTER SWITCH DATE",M2543="SWITCH TO ALPHA","ENTER SWITCH DATE",M2543="NEW JOINER","ENTER EMPLOYMENT START DATE",M2543="OPT IN","ENTER OPT IN DATE",M2543="NEW JOINER / LEAVER","ENTER START DATE AND DOL",M2543="NEW JOINER / OPT OUT","ENTER START DATE AND DATE OF OPT OUT",M2543="NEW JOINER / PARTNERSHIP","ENTER START DATE AND DATE OF SWITCH TO PARTNERSHIP",M2543="LEAVER FROM CAREER BREAK","ENTER DOL",M2543="LEAVER FROM OPT OUT","ENTER DOL",M2543="LEAVER FROM PARTNERSHIP","ENTER DOL",M2543="RETURN FROM CAREER BREAK","ENTER RETURN BACK DATE",M2543="INVALID COMBINATION","REVIEW INPUT",M2543="AWAITING INPUT","AWAITING INPUT",M2543="CONTINUOUS OPT OUT","",M2543="CONTINUOUS CAREER BREAK","",M2543="CONTINUOUS PARTNERSHIP","")</f>
        <v>AWAITING INPUT</v>
      </c>
      <c r="S2543" s="11" t="str">
        <f t="shared" si="121"/>
        <v/>
      </c>
    </row>
    <row r="2544" spans="1:19" ht="20.25" x14ac:dyDescent="0.25">
      <c r="A2544" s="46"/>
      <c r="B2544" s="46"/>
      <c r="C2544" s="46"/>
      <c r="D2544" s="46"/>
      <c r="E2544" s="46"/>
      <c r="F2544" s="46"/>
      <c r="G2544" s="46"/>
      <c r="H2544" s="46"/>
      <c r="J2544" s="16"/>
      <c r="K2544" s="16"/>
      <c r="L2544" s="16"/>
      <c r="M2544" s="11" t="str">
        <f t="shared" si="123"/>
        <v>AWAITING INPUT</v>
      </c>
      <c r="O2544" s="15"/>
      <c r="P2544" s="13" t="str">
        <f t="shared" si="122"/>
        <v>←</v>
      </c>
      <c r="Q2544" s="7" t="str" cm="1">
        <f t="array" ref="Q2544">_xlfn.IFS(M2544="ACTIVE","",M2544="LEAVER","ENTER DOL",M2544="LEAVER @ 31/03","ENTER DOL",M2544="OPT OUT","ENTER OPT OUT DATE",M2544="CAREER BREAK","ENTER START DATE OF CAREER BREAK",M2544="DEATH IN SERVICE","ENTER DATE OF DEATH",M2544="SWITCH TO PARTNERSHIP","ENTER SWITCH DATE",M2544="SWITCH TO ALPHA","ENTER SWITCH DATE",M2544="NEW JOINER","ENTER EMPLOYMENT START DATE",M2544="OPT IN","ENTER OPT IN DATE",M2544="NEW JOINER / LEAVER","ENTER START DATE AND DOL",M2544="NEW JOINER / OPT OUT","ENTER START DATE AND DATE OF OPT OUT",M2544="NEW JOINER / PARTNERSHIP","ENTER START DATE AND DATE OF SWITCH TO PARTNERSHIP",M2544="LEAVER FROM CAREER BREAK","ENTER DOL",M2544="LEAVER FROM OPT OUT","ENTER DOL",M2544="LEAVER FROM PARTNERSHIP","ENTER DOL",M2544="RETURN FROM CAREER BREAK","ENTER RETURN BACK DATE",M2544="INVALID COMBINATION","REVIEW INPUT",M2544="AWAITING INPUT","AWAITING INPUT",M2544="CONTINUOUS OPT OUT","",M2544="CONTINUOUS CAREER BREAK","",M2544="CONTINUOUS PARTNERSHIP","")</f>
        <v>AWAITING INPUT</v>
      </c>
      <c r="S2544" s="11" t="str">
        <f t="shared" si="121"/>
        <v/>
      </c>
    </row>
    <row r="2545" spans="1:19" ht="20.25" x14ac:dyDescent="0.25">
      <c r="A2545" s="46"/>
      <c r="B2545" s="46"/>
      <c r="C2545" s="46"/>
      <c r="D2545" s="46"/>
      <c r="E2545" s="46"/>
      <c r="F2545" s="46"/>
      <c r="G2545" s="46"/>
      <c r="H2545" s="46"/>
      <c r="J2545" s="16"/>
      <c r="K2545" s="16"/>
      <c r="L2545" s="16"/>
      <c r="M2545" s="11" t="str">
        <f t="shared" si="123"/>
        <v>AWAITING INPUT</v>
      </c>
      <c r="O2545" s="15"/>
      <c r="P2545" s="13" t="str">
        <f t="shared" si="122"/>
        <v>←</v>
      </c>
      <c r="Q2545" s="7" t="str" cm="1">
        <f t="array" ref="Q2545">_xlfn.IFS(M2545="ACTIVE","",M2545="LEAVER","ENTER DOL",M2545="LEAVER @ 31/03","ENTER DOL",M2545="OPT OUT","ENTER OPT OUT DATE",M2545="CAREER BREAK","ENTER START DATE OF CAREER BREAK",M2545="DEATH IN SERVICE","ENTER DATE OF DEATH",M2545="SWITCH TO PARTNERSHIP","ENTER SWITCH DATE",M2545="SWITCH TO ALPHA","ENTER SWITCH DATE",M2545="NEW JOINER","ENTER EMPLOYMENT START DATE",M2545="OPT IN","ENTER OPT IN DATE",M2545="NEW JOINER / LEAVER","ENTER START DATE AND DOL",M2545="NEW JOINER / OPT OUT","ENTER START DATE AND DATE OF OPT OUT",M2545="NEW JOINER / PARTNERSHIP","ENTER START DATE AND DATE OF SWITCH TO PARTNERSHIP",M2545="LEAVER FROM CAREER BREAK","ENTER DOL",M2545="LEAVER FROM OPT OUT","ENTER DOL",M2545="LEAVER FROM PARTNERSHIP","ENTER DOL",M2545="RETURN FROM CAREER BREAK","ENTER RETURN BACK DATE",M2545="INVALID COMBINATION","REVIEW INPUT",M2545="AWAITING INPUT","AWAITING INPUT",M2545="CONTINUOUS OPT OUT","",M2545="CONTINUOUS CAREER BREAK","",M2545="CONTINUOUS PARTNERSHIP","")</f>
        <v>AWAITING INPUT</v>
      </c>
      <c r="S2545" s="11" t="str">
        <f t="shared" si="121"/>
        <v/>
      </c>
    </row>
    <row r="2546" spans="1:19" ht="20.25" x14ac:dyDescent="0.25">
      <c r="A2546" s="46"/>
      <c r="B2546" s="46"/>
      <c r="C2546" s="46"/>
      <c r="D2546" s="46"/>
      <c r="E2546" s="46"/>
      <c r="F2546" s="46"/>
      <c r="G2546" s="46"/>
      <c r="H2546" s="46"/>
      <c r="J2546" s="16"/>
      <c r="K2546" s="16"/>
      <c r="L2546" s="16"/>
      <c r="M2546" s="11" t="str">
        <f t="shared" si="123"/>
        <v>AWAITING INPUT</v>
      </c>
      <c r="O2546" s="15"/>
      <c r="P2546" s="13" t="str">
        <f t="shared" si="122"/>
        <v>←</v>
      </c>
      <c r="Q2546" s="7" t="str" cm="1">
        <f t="array" ref="Q2546">_xlfn.IFS(M2546="ACTIVE","",M2546="LEAVER","ENTER DOL",M2546="LEAVER @ 31/03","ENTER DOL",M2546="OPT OUT","ENTER OPT OUT DATE",M2546="CAREER BREAK","ENTER START DATE OF CAREER BREAK",M2546="DEATH IN SERVICE","ENTER DATE OF DEATH",M2546="SWITCH TO PARTNERSHIP","ENTER SWITCH DATE",M2546="SWITCH TO ALPHA","ENTER SWITCH DATE",M2546="NEW JOINER","ENTER EMPLOYMENT START DATE",M2546="OPT IN","ENTER OPT IN DATE",M2546="NEW JOINER / LEAVER","ENTER START DATE AND DOL",M2546="NEW JOINER / OPT OUT","ENTER START DATE AND DATE OF OPT OUT",M2546="NEW JOINER / PARTNERSHIP","ENTER START DATE AND DATE OF SWITCH TO PARTNERSHIP",M2546="LEAVER FROM CAREER BREAK","ENTER DOL",M2546="LEAVER FROM OPT OUT","ENTER DOL",M2546="LEAVER FROM PARTNERSHIP","ENTER DOL",M2546="RETURN FROM CAREER BREAK","ENTER RETURN BACK DATE",M2546="INVALID COMBINATION","REVIEW INPUT",M2546="AWAITING INPUT","AWAITING INPUT",M2546="CONTINUOUS OPT OUT","",M2546="CONTINUOUS CAREER BREAK","",M2546="CONTINUOUS PARTNERSHIP","")</f>
        <v>AWAITING INPUT</v>
      </c>
      <c r="S2546" s="11" t="str">
        <f t="shared" si="121"/>
        <v/>
      </c>
    </row>
    <row r="2547" spans="1:19" ht="20.25" x14ac:dyDescent="0.25">
      <c r="A2547" s="46"/>
      <c r="B2547" s="46"/>
      <c r="C2547" s="46"/>
      <c r="D2547" s="46"/>
      <c r="E2547" s="46"/>
      <c r="F2547" s="46"/>
      <c r="G2547" s="46"/>
      <c r="H2547" s="46"/>
      <c r="J2547" s="16"/>
      <c r="K2547" s="16"/>
      <c r="L2547" s="16"/>
      <c r="M2547" s="11" t="str">
        <f t="shared" si="123"/>
        <v>AWAITING INPUT</v>
      </c>
      <c r="O2547" s="15"/>
      <c r="P2547" s="13" t="str">
        <f t="shared" si="122"/>
        <v>←</v>
      </c>
      <c r="Q2547" s="7" t="str" cm="1">
        <f t="array" ref="Q2547">_xlfn.IFS(M2547="ACTIVE","",M2547="LEAVER","ENTER DOL",M2547="LEAVER @ 31/03","ENTER DOL",M2547="OPT OUT","ENTER OPT OUT DATE",M2547="CAREER BREAK","ENTER START DATE OF CAREER BREAK",M2547="DEATH IN SERVICE","ENTER DATE OF DEATH",M2547="SWITCH TO PARTNERSHIP","ENTER SWITCH DATE",M2547="SWITCH TO ALPHA","ENTER SWITCH DATE",M2547="NEW JOINER","ENTER EMPLOYMENT START DATE",M2547="OPT IN","ENTER OPT IN DATE",M2547="NEW JOINER / LEAVER","ENTER START DATE AND DOL",M2547="NEW JOINER / OPT OUT","ENTER START DATE AND DATE OF OPT OUT",M2547="NEW JOINER / PARTNERSHIP","ENTER START DATE AND DATE OF SWITCH TO PARTNERSHIP",M2547="LEAVER FROM CAREER BREAK","ENTER DOL",M2547="LEAVER FROM OPT OUT","ENTER DOL",M2547="LEAVER FROM PARTNERSHIP","ENTER DOL",M2547="RETURN FROM CAREER BREAK","ENTER RETURN BACK DATE",M2547="INVALID COMBINATION","REVIEW INPUT",M2547="AWAITING INPUT","AWAITING INPUT",M2547="CONTINUOUS OPT OUT","",M2547="CONTINUOUS CAREER BREAK","",M2547="CONTINUOUS PARTNERSHIP","")</f>
        <v>AWAITING INPUT</v>
      </c>
      <c r="S2547" s="11" t="str">
        <f t="shared" si="121"/>
        <v/>
      </c>
    </row>
    <row r="2548" spans="1:19" ht="20.25" x14ac:dyDescent="0.25">
      <c r="A2548" s="46"/>
      <c r="B2548" s="46"/>
      <c r="C2548" s="46"/>
      <c r="D2548" s="46"/>
      <c r="E2548" s="46"/>
      <c r="F2548" s="46"/>
      <c r="G2548" s="46"/>
      <c r="H2548" s="46"/>
      <c r="J2548" s="16"/>
      <c r="K2548" s="16"/>
      <c r="L2548" s="16"/>
      <c r="M2548" s="11" t="str">
        <f t="shared" si="123"/>
        <v>AWAITING INPUT</v>
      </c>
      <c r="O2548" s="15"/>
      <c r="P2548" s="13" t="str">
        <f t="shared" si="122"/>
        <v>←</v>
      </c>
      <c r="Q2548" s="7" t="str" cm="1">
        <f t="array" ref="Q2548">_xlfn.IFS(M2548="ACTIVE","",M2548="LEAVER","ENTER DOL",M2548="LEAVER @ 31/03","ENTER DOL",M2548="OPT OUT","ENTER OPT OUT DATE",M2548="CAREER BREAK","ENTER START DATE OF CAREER BREAK",M2548="DEATH IN SERVICE","ENTER DATE OF DEATH",M2548="SWITCH TO PARTNERSHIP","ENTER SWITCH DATE",M2548="SWITCH TO ALPHA","ENTER SWITCH DATE",M2548="NEW JOINER","ENTER EMPLOYMENT START DATE",M2548="OPT IN","ENTER OPT IN DATE",M2548="NEW JOINER / LEAVER","ENTER START DATE AND DOL",M2548="NEW JOINER / OPT OUT","ENTER START DATE AND DATE OF OPT OUT",M2548="NEW JOINER / PARTNERSHIP","ENTER START DATE AND DATE OF SWITCH TO PARTNERSHIP",M2548="LEAVER FROM CAREER BREAK","ENTER DOL",M2548="LEAVER FROM OPT OUT","ENTER DOL",M2548="LEAVER FROM PARTNERSHIP","ENTER DOL",M2548="RETURN FROM CAREER BREAK","ENTER RETURN BACK DATE",M2548="INVALID COMBINATION","REVIEW INPUT",M2548="AWAITING INPUT","AWAITING INPUT",M2548="CONTINUOUS OPT OUT","",M2548="CONTINUOUS CAREER BREAK","",M2548="CONTINUOUS PARTNERSHIP","")</f>
        <v>AWAITING INPUT</v>
      </c>
      <c r="S2548" s="11" t="str">
        <f t="shared" si="121"/>
        <v/>
      </c>
    </row>
    <row r="2549" spans="1:19" ht="20.25" x14ac:dyDescent="0.25">
      <c r="A2549" s="46"/>
      <c r="B2549" s="46"/>
      <c r="C2549" s="46"/>
      <c r="D2549" s="46"/>
      <c r="E2549" s="46"/>
      <c r="F2549" s="46"/>
      <c r="G2549" s="46"/>
      <c r="H2549" s="46"/>
      <c r="J2549" s="16"/>
      <c r="K2549" s="16"/>
      <c r="L2549" s="16"/>
      <c r="M2549" s="11" t="str">
        <f t="shared" si="123"/>
        <v>AWAITING INPUT</v>
      </c>
      <c r="O2549" s="15"/>
      <c r="P2549" s="13" t="str">
        <f t="shared" si="122"/>
        <v>←</v>
      </c>
      <c r="Q2549" s="7" t="str" cm="1">
        <f t="array" ref="Q2549">_xlfn.IFS(M2549="ACTIVE","",M2549="LEAVER","ENTER DOL",M2549="LEAVER @ 31/03","ENTER DOL",M2549="OPT OUT","ENTER OPT OUT DATE",M2549="CAREER BREAK","ENTER START DATE OF CAREER BREAK",M2549="DEATH IN SERVICE","ENTER DATE OF DEATH",M2549="SWITCH TO PARTNERSHIP","ENTER SWITCH DATE",M2549="SWITCH TO ALPHA","ENTER SWITCH DATE",M2549="NEW JOINER","ENTER EMPLOYMENT START DATE",M2549="OPT IN","ENTER OPT IN DATE",M2549="NEW JOINER / LEAVER","ENTER START DATE AND DOL",M2549="NEW JOINER / OPT OUT","ENTER START DATE AND DATE OF OPT OUT",M2549="NEW JOINER / PARTNERSHIP","ENTER START DATE AND DATE OF SWITCH TO PARTNERSHIP",M2549="LEAVER FROM CAREER BREAK","ENTER DOL",M2549="LEAVER FROM OPT OUT","ENTER DOL",M2549="LEAVER FROM PARTNERSHIP","ENTER DOL",M2549="RETURN FROM CAREER BREAK","ENTER RETURN BACK DATE",M2549="INVALID COMBINATION","REVIEW INPUT",M2549="AWAITING INPUT","AWAITING INPUT",M2549="CONTINUOUS OPT OUT","",M2549="CONTINUOUS CAREER BREAK","",M2549="CONTINUOUS PARTNERSHIP","")</f>
        <v>AWAITING INPUT</v>
      </c>
      <c r="S2549" s="11" t="str">
        <f t="shared" si="121"/>
        <v/>
      </c>
    </row>
    <row r="2550" spans="1:19" ht="20.25" x14ac:dyDescent="0.25">
      <c r="A2550" s="46"/>
      <c r="B2550" s="46"/>
      <c r="C2550" s="46"/>
      <c r="D2550" s="46"/>
      <c r="E2550" s="46"/>
      <c r="F2550" s="46"/>
      <c r="G2550" s="46"/>
      <c r="H2550" s="46"/>
      <c r="J2550" s="16"/>
      <c r="K2550" s="16"/>
      <c r="L2550" s="16"/>
      <c r="M2550" s="11" t="str">
        <f t="shared" si="123"/>
        <v>AWAITING INPUT</v>
      </c>
      <c r="O2550" s="15"/>
      <c r="P2550" s="13" t="str">
        <f t="shared" si="122"/>
        <v>←</v>
      </c>
      <c r="Q2550" s="7" t="str" cm="1">
        <f t="array" ref="Q2550">_xlfn.IFS(M2550="ACTIVE","",M2550="LEAVER","ENTER DOL",M2550="LEAVER @ 31/03","ENTER DOL",M2550="OPT OUT","ENTER OPT OUT DATE",M2550="CAREER BREAK","ENTER START DATE OF CAREER BREAK",M2550="DEATH IN SERVICE","ENTER DATE OF DEATH",M2550="SWITCH TO PARTNERSHIP","ENTER SWITCH DATE",M2550="SWITCH TO ALPHA","ENTER SWITCH DATE",M2550="NEW JOINER","ENTER EMPLOYMENT START DATE",M2550="OPT IN","ENTER OPT IN DATE",M2550="NEW JOINER / LEAVER","ENTER START DATE AND DOL",M2550="NEW JOINER / OPT OUT","ENTER START DATE AND DATE OF OPT OUT",M2550="NEW JOINER / PARTNERSHIP","ENTER START DATE AND DATE OF SWITCH TO PARTNERSHIP",M2550="LEAVER FROM CAREER BREAK","ENTER DOL",M2550="LEAVER FROM OPT OUT","ENTER DOL",M2550="LEAVER FROM PARTNERSHIP","ENTER DOL",M2550="RETURN FROM CAREER BREAK","ENTER RETURN BACK DATE",M2550="INVALID COMBINATION","REVIEW INPUT",M2550="AWAITING INPUT","AWAITING INPUT",M2550="CONTINUOUS OPT OUT","",M2550="CONTINUOUS CAREER BREAK","",M2550="CONTINUOUS PARTNERSHIP","")</f>
        <v>AWAITING INPUT</v>
      </c>
      <c r="S2550" s="11" t="str">
        <f t="shared" si="121"/>
        <v/>
      </c>
    </row>
    <row r="2551" spans="1:19" ht="20.25" x14ac:dyDescent="0.25">
      <c r="A2551" s="46"/>
      <c r="B2551" s="46"/>
      <c r="C2551" s="46"/>
      <c r="D2551" s="46"/>
      <c r="E2551" s="46"/>
      <c r="F2551" s="46"/>
      <c r="G2551" s="46"/>
      <c r="H2551" s="46"/>
      <c r="J2551" s="16"/>
      <c r="K2551" s="16"/>
      <c r="L2551" s="16"/>
      <c r="M2551" s="11" t="str">
        <f t="shared" si="123"/>
        <v>AWAITING INPUT</v>
      </c>
      <c r="O2551" s="15"/>
      <c r="P2551" s="13" t="str">
        <f t="shared" si="122"/>
        <v>←</v>
      </c>
      <c r="Q2551" s="7" t="str" cm="1">
        <f t="array" ref="Q2551">_xlfn.IFS(M2551="ACTIVE","",M2551="LEAVER","ENTER DOL",M2551="LEAVER @ 31/03","ENTER DOL",M2551="OPT OUT","ENTER OPT OUT DATE",M2551="CAREER BREAK","ENTER START DATE OF CAREER BREAK",M2551="DEATH IN SERVICE","ENTER DATE OF DEATH",M2551="SWITCH TO PARTNERSHIP","ENTER SWITCH DATE",M2551="SWITCH TO ALPHA","ENTER SWITCH DATE",M2551="NEW JOINER","ENTER EMPLOYMENT START DATE",M2551="OPT IN","ENTER OPT IN DATE",M2551="NEW JOINER / LEAVER","ENTER START DATE AND DOL",M2551="NEW JOINER / OPT OUT","ENTER START DATE AND DATE OF OPT OUT",M2551="NEW JOINER / PARTNERSHIP","ENTER START DATE AND DATE OF SWITCH TO PARTNERSHIP",M2551="LEAVER FROM CAREER BREAK","ENTER DOL",M2551="LEAVER FROM OPT OUT","ENTER DOL",M2551="LEAVER FROM PARTNERSHIP","ENTER DOL",M2551="RETURN FROM CAREER BREAK","ENTER RETURN BACK DATE",M2551="INVALID COMBINATION","REVIEW INPUT",M2551="AWAITING INPUT","AWAITING INPUT",M2551="CONTINUOUS OPT OUT","",M2551="CONTINUOUS CAREER BREAK","",M2551="CONTINUOUS PARTNERSHIP","")</f>
        <v>AWAITING INPUT</v>
      </c>
      <c r="S2551" s="11" t="str">
        <f t="shared" si="121"/>
        <v/>
      </c>
    </row>
    <row r="2552" spans="1:19" ht="20.25" x14ac:dyDescent="0.25">
      <c r="A2552" s="46"/>
      <c r="B2552" s="46"/>
      <c r="C2552" s="46"/>
      <c r="D2552" s="46"/>
      <c r="E2552" s="46"/>
      <c r="F2552" s="46"/>
      <c r="G2552" s="46"/>
      <c r="H2552" s="46"/>
      <c r="J2552" s="16"/>
      <c r="K2552" s="16"/>
      <c r="L2552" s="16"/>
      <c r="M2552" s="11" t="str">
        <f t="shared" si="123"/>
        <v>AWAITING INPUT</v>
      </c>
      <c r="O2552" s="15"/>
      <c r="P2552" s="13" t="str">
        <f t="shared" si="122"/>
        <v>←</v>
      </c>
      <c r="Q2552" s="7" t="str" cm="1">
        <f t="array" ref="Q2552">_xlfn.IFS(M2552="ACTIVE","",M2552="LEAVER","ENTER DOL",M2552="LEAVER @ 31/03","ENTER DOL",M2552="OPT OUT","ENTER OPT OUT DATE",M2552="CAREER BREAK","ENTER START DATE OF CAREER BREAK",M2552="DEATH IN SERVICE","ENTER DATE OF DEATH",M2552="SWITCH TO PARTNERSHIP","ENTER SWITCH DATE",M2552="SWITCH TO ALPHA","ENTER SWITCH DATE",M2552="NEW JOINER","ENTER EMPLOYMENT START DATE",M2552="OPT IN","ENTER OPT IN DATE",M2552="NEW JOINER / LEAVER","ENTER START DATE AND DOL",M2552="NEW JOINER / OPT OUT","ENTER START DATE AND DATE OF OPT OUT",M2552="NEW JOINER / PARTNERSHIP","ENTER START DATE AND DATE OF SWITCH TO PARTNERSHIP",M2552="LEAVER FROM CAREER BREAK","ENTER DOL",M2552="LEAVER FROM OPT OUT","ENTER DOL",M2552="LEAVER FROM PARTNERSHIP","ENTER DOL",M2552="RETURN FROM CAREER BREAK","ENTER RETURN BACK DATE",M2552="INVALID COMBINATION","REVIEW INPUT",M2552="AWAITING INPUT","AWAITING INPUT",M2552="CONTINUOUS OPT OUT","",M2552="CONTINUOUS CAREER BREAK","",M2552="CONTINUOUS PARTNERSHIP","")</f>
        <v>AWAITING INPUT</v>
      </c>
      <c r="S2552" s="11" t="str">
        <f t="shared" si="121"/>
        <v/>
      </c>
    </row>
    <row r="2553" spans="1:19" ht="20.25" x14ac:dyDescent="0.25">
      <c r="A2553" s="46"/>
      <c r="B2553" s="46"/>
      <c r="C2553" s="46"/>
      <c r="D2553" s="46"/>
      <c r="E2553" s="46"/>
      <c r="F2553" s="46"/>
      <c r="G2553" s="46"/>
      <c r="H2553" s="46"/>
      <c r="J2553" s="16"/>
      <c r="K2553" s="16"/>
      <c r="L2553" s="16"/>
      <c r="M2553" s="11" t="str">
        <f t="shared" si="123"/>
        <v>AWAITING INPUT</v>
      </c>
      <c r="O2553" s="15"/>
      <c r="P2553" s="13" t="str">
        <f t="shared" si="122"/>
        <v>←</v>
      </c>
      <c r="Q2553" s="7" t="str" cm="1">
        <f t="array" ref="Q2553">_xlfn.IFS(M2553="ACTIVE","",M2553="LEAVER","ENTER DOL",M2553="LEAVER @ 31/03","ENTER DOL",M2553="OPT OUT","ENTER OPT OUT DATE",M2553="CAREER BREAK","ENTER START DATE OF CAREER BREAK",M2553="DEATH IN SERVICE","ENTER DATE OF DEATH",M2553="SWITCH TO PARTNERSHIP","ENTER SWITCH DATE",M2553="SWITCH TO ALPHA","ENTER SWITCH DATE",M2553="NEW JOINER","ENTER EMPLOYMENT START DATE",M2553="OPT IN","ENTER OPT IN DATE",M2553="NEW JOINER / LEAVER","ENTER START DATE AND DOL",M2553="NEW JOINER / OPT OUT","ENTER START DATE AND DATE OF OPT OUT",M2553="NEW JOINER / PARTNERSHIP","ENTER START DATE AND DATE OF SWITCH TO PARTNERSHIP",M2553="LEAVER FROM CAREER BREAK","ENTER DOL",M2553="LEAVER FROM OPT OUT","ENTER DOL",M2553="LEAVER FROM PARTNERSHIP","ENTER DOL",M2553="RETURN FROM CAREER BREAK","ENTER RETURN BACK DATE",M2553="INVALID COMBINATION","REVIEW INPUT",M2553="AWAITING INPUT","AWAITING INPUT",M2553="CONTINUOUS OPT OUT","",M2553="CONTINUOUS CAREER BREAK","",M2553="CONTINUOUS PARTNERSHIP","")</f>
        <v>AWAITING INPUT</v>
      </c>
      <c r="S2553" s="11" t="str">
        <f t="shared" si="121"/>
        <v/>
      </c>
    </row>
    <row r="2554" spans="1:19" ht="20.25" x14ac:dyDescent="0.25">
      <c r="A2554" s="46"/>
      <c r="B2554" s="46"/>
      <c r="C2554" s="46"/>
      <c r="D2554" s="46"/>
      <c r="E2554" s="46"/>
      <c r="F2554" s="46"/>
      <c r="G2554" s="46"/>
      <c r="H2554" s="46"/>
      <c r="J2554" s="16"/>
      <c r="K2554" s="16"/>
      <c r="L2554" s="16"/>
      <c r="M2554" s="11" t="str">
        <f t="shared" si="123"/>
        <v>AWAITING INPUT</v>
      </c>
      <c r="O2554" s="15"/>
      <c r="P2554" s="13" t="str">
        <f t="shared" si="122"/>
        <v>←</v>
      </c>
      <c r="Q2554" s="7" t="str" cm="1">
        <f t="array" ref="Q2554">_xlfn.IFS(M2554="ACTIVE","",M2554="LEAVER","ENTER DOL",M2554="LEAVER @ 31/03","ENTER DOL",M2554="OPT OUT","ENTER OPT OUT DATE",M2554="CAREER BREAK","ENTER START DATE OF CAREER BREAK",M2554="DEATH IN SERVICE","ENTER DATE OF DEATH",M2554="SWITCH TO PARTNERSHIP","ENTER SWITCH DATE",M2554="SWITCH TO ALPHA","ENTER SWITCH DATE",M2554="NEW JOINER","ENTER EMPLOYMENT START DATE",M2554="OPT IN","ENTER OPT IN DATE",M2554="NEW JOINER / LEAVER","ENTER START DATE AND DOL",M2554="NEW JOINER / OPT OUT","ENTER START DATE AND DATE OF OPT OUT",M2554="NEW JOINER / PARTNERSHIP","ENTER START DATE AND DATE OF SWITCH TO PARTNERSHIP",M2554="LEAVER FROM CAREER BREAK","ENTER DOL",M2554="LEAVER FROM OPT OUT","ENTER DOL",M2554="LEAVER FROM PARTNERSHIP","ENTER DOL",M2554="RETURN FROM CAREER BREAK","ENTER RETURN BACK DATE",M2554="INVALID COMBINATION","REVIEW INPUT",M2554="AWAITING INPUT","AWAITING INPUT",M2554="CONTINUOUS OPT OUT","",M2554="CONTINUOUS CAREER BREAK","",M2554="CONTINUOUS PARTNERSHIP","")</f>
        <v>AWAITING INPUT</v>
      </c>
      <c r="S2554" s="11" t="str">
        <f t="shared" si="121"/>
        <v/>
      </c>
    </row>
    <row r="2555" spans="1:19" ht="20.25" x14ac:dyDescent="0.25">
      <c r="A2555" s="46"/>
      <c r="B2555" s="46"/>
      <c r="C2555" s="46"/>
      <c r="D2555" s="46"/>
      <c r="E2555" s="46"/>
      <c r="F2555" s="46"/>
      <c r="G2555" s="46"/>
      <c r="H2555" s="46"/>
      <c r="J2555" s="16"/>
      <c r="K2555" s="16"/>
      <c r="L2555" s="16"/>
      <c r="M2555" s="11" t="str">
        <f t="shared" si="123"/>
        <v>AWAITING INPUT</v>
      </c>
      <c r="O2555" s="15"/>
      <c r="P2555" s="13" t="str">
        <f t="shared" si="122"/>
        <v>←</v>
      </c>
      <c r="Q2555" s="7" t="str" cm="1">
        <f t="array" ref="Q2555">_xlfn.IFS(M2555="ACTIVE","",M2555="LEAVER","ENTER DOL",M2555="LEAVER @ 31/03","ENTER DOL",M2555="OPT OUT","ENTER OPT OUT DATE",M2555="CAREER BREAK","ENTER START DATE OF CAREER BREAK",M2555="DEATH IN SERVICE","ENTER DATE OF DEATH",M2555="SWITCH TO PARTNERSHIP","ENTER SWITCH DATE",M2555="SWITCH TO ALPHA","ENTER SWITCH DATE",M2555="NEW JOINER","ENTER EMPLOYMENT START DATE",M2555="OPT IN","ENTER OPT IN DATE",M2555="NEW JOINER / LEAVER","ENTER START DATE AND DOL",M2555="NEW JOINER / OPT OUT","ENTER START DATE AND DATE OF OPT OUT",M2555="NEW JOINER / PARTNERSHIP","ENTER START DATE AND DATE OF SWITCH TO PARTNERSHIP",M2555="LEAVER FROM CAREER BREAK","ENTER DOL",M2555="LEAVER FROM OPT OUT","ENTER DOL",M2555="LEAVER FROM PARTNERSHIP","ENTER DOL",M2555="RETURN FROM CAREER BREAK","ENTER RETURN BACK DATE",M2555="INVALID COMBINATION","REVIEW INPUT",M2555="AWAITING INPUT","AWAITING INPUT",M2555="CONTINUOUS OPT OUT","",M2555="CONTINUOUS CAREER BREAK","",M2555="CONTINUOUS PARTNERSHIP","")</f>
        <v>AWAITING INPUT</v>
      </c>
      <c r="S2555" s="11" t="str">
        <f t="shared" si="121"/>
        <v/>
      </c>
    </row>
    <row r="2556" spans="1:19" ht="20.25" x14ac:dyDescent="0.25">
      <c r="A2556" s="46"/>
      <c r="B2556" s="46"/>
      <c r="C2556" s="46"/>
      <c r="D2556" s="46"/>
      <c r="E2556" s="46"/>
      <c r="F2556" s="46"/>
      <c r="G2556" s="46"/>
      <c r="H2556" s="46"/>
      <c r="J2556" s="16"/>
      <c r="K2556" s="16"/>
      <c r="L2556" s="16"/>
      <c r="M2556" s="11" t="str">
        <f t="shared" si="123"/>
        <v>AWAITING INPUT</v>
      </c>
      <c r="O2556" s="15"/>
      <c r="P2556" s="13" t="str">
        <f t="shared" si="122"/>
        <v>←</v>
      </c>
      <c r="Q2556" s="7" t="str" cm="1">
        <f t="array" ref="Q2556">_xlfn.IFS(M2556="ACTIVE","",M2556="LEAVER","ENTER DOL",M2556="LEAVER @ 31/03","ENTER DOL",M2556="OPT OUT","ENTER OPT OUT DATE",M2556="CAREER BREAK","ENTER START DATE OF CAREER BREAK",M2556="DEATH IN SERVICE","ENTER DATE OF DEATH",M2556="SWITCH TO PARTNERSHIP","ENTER SWITCH DATE",M2556="SWITCH TO ALPHA","ENTER SWITCH DATE",M2556="NEW JOINER","ENTER EMPLOYMENT START DATE",M2556="OPT IN","ENTER OPT IN DATE",M2556="NEW JOINER / LEAVER","ENTER START DATE AND DOL",M2556="NEW JOINER / OPT OUT","ENTER START DATE AND DATE OF OPT OUT",M2556="NEW JOINER / PARTNERSHIP","ENTER START DATE AND DATE OF SWITCH TO PARTNERSHIP",M2556="LEAVER FROM CAREER BREAK","ENTER DOL",M2556="LEAVER FROM OPT OUT","ENTER DOL",M2556="LEAVER FROM PARTNERSHIP","ENTER DOL",M2556="RETURN FROM CAREER BREAK","ENTER RETURN BACK DATE",M2556="INVALID COMBINATION","REVIEW INPUT",M2556="AWAITING INPUT","AWAITING INPUT",M2556="CONTINUOUS OPT OUT","",M2556="CONTINUOUS CAREER BREAK","",M2556="CONTINUOUS PARTNERSHIP","")</f>
        <v>AWAITING INPUT</v>
      </c>
      <c r="S2556" s="11" t="str">
        <f t="shared" si="121"/>
        <v/>
      </c>
    </row>
    <row r="2557" spans="1:19" ht="20.25" x14ac:dyDescent="0.25">
      <c r="A2557" s="46"/>
      <c r="B2557" s="46"/>
      <c r="C2557" s="46"/>
      <c r="D2557" s="46"/>
      <c r="E2557" s="46"/>
      <c r="F2557" s="46"/>
      <c r="G2557" s="46"/>
      <c r="H2557" s="46"/>
      <c r="J2557" s="16"/>
      <c r="K2557" s="16"/>
      <c r="L2557" s="16"/>
      <c r="M2557" s="11" t="str">
        <f t="shared" si="123"/>
        <v>AWAITING INPUT</v>
      </c>
      <c r="O2557" s="15"/>
      <c r="P2557" s="13" t="str">
        <f t="shared" si="122"/>
        <v>←</v>
      </c>
      <c r="Q2557" s="7" t="str" cm="1">
        <f t="array" ref="Q2557">_xlfn.IFS(M2557="ACTIVE","",M2557="LEAVER","ENTER DOL",M2557="LEAVER @ 31/03","ENTER DOL",M2557="OPT OUT","ENTER OPT OUT DATE",M2557="CAREER BREAK","ENTER START DATE OF CAREER BREAK",M2557="DEATH IN SERVICE","ENTER DATE OF DEATH",M2557="SWITCH TO PARTNERSHIP","ENTER SWITCH DATE",M2557="SWITCH TO ALPHA","ENTER SWITCH DATE",M2557="NEW JOINER","ENTER EMPLOYMENT START DATE",M2557="OPT IN","ENTER OPT IN DATE",M2557="NEW JOINER / LEAVER","ENTER START DATE AND DOL",M2557="NEW JOINER / OPT OUT","ENTER START DATE AND DATE OF OPT OUT",M2557="NEW JOINER / PARTNERSHIP","ENTER START DATE AND DATE OF SWITCH TO PARTNERSHIP",M2557="LEAVER FROM CAREER BREAK","ENTER DOL",M2557="LEAVER FROM OPT OUT","ENTER DOL",M2557="LEAVER FROM PARTNERSHIP","ENTER DOL",M2557="RETURN FROM CAREER BREAK","ENTER RETURN BACK DATE",M2557="INVALID COMBINATION","REVIEW INPUT",M2557="AWAITING INPUT","AWAITING INPUT",M2557="CONTINUOUS OPT OUT","",M2557="CONTINUOUS CAREER BREAK","",M2557="CONTINUOUS PARTNERSHIP","")</f>
        <v>AWAITING INPUT</v>
      </c>
      <c r="S2557" s="11" t="str">
        <f t="shared" si="121"/>
        <v/>
      </c>
    </row>
    <row r="2558" spans="1:19" ht="20.25" x14ac:dyDescent="0.25">
      <c r="A2558" s="46"/>
      <c r="B2558" s="46"/>
      <c r="C2558" s="46"/>
      <c r="D2558" s="46"/>
      <c r="E2558" s="46"/>
      <c r="F2558" s="46"/>
      <c r="G2558" s="46"/>
      <c r="H2558" s="46"/>
      <c r="J2558" s="16"/>
      <c r="K2558" s="16"/>
      <c r="L2558" s="16"/>
      <c r="M2558" s="11" t="str">
        <f t="shared" si="123"/>
        <v>AWAITING INPUT</v>
      </c>
      <c r="O2558" s="15"/>
      <c r="P2558" s="13" t="str">
        <f t="shared" si="122"/>
        <v>←</v>
      </c>
      <c r="Q2558" s="7" t="str" cm="1">
        <f t="array" ref="Q2558">_xlfn.IFS(M2558="ACTIVE","",M2558="LEAVER","ENTER DOL",M2558="LEAVER @ 31/03","ENTER DOL",M2558="OPT OUT","ENTER OPT OUT DATE",M2558="CAREER BREAK","ENTER START DATE OF CAREER BREAK",M2558="DEATH IN SERVICE","ENTER DATE OF DEATH",M2558="SWITCH TO PARTNERSHIP","ENTER SWITCH DATE",M2558="SWITCH TO ALPHA","ENTER SWITCH DATE",M2558="NEW JOINER","ENTER EMPLOYMENT START DATE",M2558="OPT IN","ENTER OPT IN DATE",M2558="NEW JOINER / LEAVER","ENTER START DATE AND DOL",M2558="NEW JOINER / OPT OUT","ENTER START DATE AND DATE OF OPT OUT",M2558="NEW JOINER / PARTNERSHIP","ENTER START DATE AND DATE OF SWITCH TO PARTNERSHIP",M2558="LEAVER FROM CAREER BREAK","ENTER DOL",M2558="LEAVER FROM OPT OUT","ENTER DOL",M2558="LEAVER FROM PARTNERSHIP","ENTER DOL",M2558="RETURN FROM CAREER BREAK","ENTER RETURN BACK DATE",M2558="INVALID COMBINATION","REVIEW INPUT",M2558="AWAITING INPUT","AWAITING INPUT",M2558="CONTINUOUS OPT OUT","",M2558="CONTINUOUS CAREER BREAK","",M2558="CONTINUOUS PARTNERSHIP","")</f>
        <v>AWAITING INPUT</v>
      </c>
      <c r="S2558" s="11" t="str">
        <f t="shared" si="121"/>
        <v/>
      </c>
    </row>
    <row r="2559" spans="1:19" ht="20.25" x14ac:dyDescent="0.25">
      <c r="A2559" s="46"/>
      <c r="B2559" s="46"/>
      <c r="C2559" s="46"/>
      <c r="D2559" s="46"/>
      <c r="E2559" s="46"/>
      <c r="F2559" s="46"/>
      <c r="G2559" s="46"/>
      <c r="H2559" s="46"/>
      <c r="J2559" s="16"/>
      <c r="K2559" s="16"/>
      <c r="L2559" s="16"/>
      <c r="M2559" s="11" t="str">
        <f t="shared" si="123"/>
        <v>AWAITING INPUT</v>
      </c>
      <c r="O2559" s="15"/>
      <c r="P2559" s="13" t="str">
        <f t="shared" si="122"/>
        <v>←</v>
      </c>
      <c r="Q2559" s="7" t="str" cm="1">
        <f t="array" ref="Q2559">_xlfn.IFS(M2559="ACTIVE","",M2559="LEAVER","ENTER DOL",M2559="LEAVER @ 31/03","ENTER DOL",M2559="OPT OUT","ENTER OPT OUT DATE",M2559="CAREER BREAK","ENTER START DATE OF CAREER BREAK",M2559="DEATH IN SERVICE","ENTER DATE OF DEATH",M2559="SWITCH TO PARTNERSHIP","ENTER SWITCH DATE",M2559="SWITCH TO ALPHA","ENTER SWITCH DATE",M2559="NEW JOINER","ENTER EMPLOYMENT START DATE",M2559="OPT IN","ENTER OPT IN DATE",M2559="NEW JOINER / LEAVER","ENTER START DATE AND DOL",M2559="NEW JOINER / OPT OUT","ENTER START DATE AND DATE OF OPT OUT",M2559="NEW JOINER / PARTNERSHIP","ENTER START DATE AND DATE OF SWITCH TO PARTNERSHIP",M2559="LEAVER FROM CAREER BREAK","ENTER DOL",M2559="LEAVER FROM OPT OUT","ENTER DOL",M2559="LEAVER FROM PARTNERSHIP","ENTER DOL",M2559="RETURN FROM CAREER BREAK","ENTER RETURN BACK DATE",M2559="INVALID COMBINATION","REVIEW INPUT",M2559="AWAITING INPUT","AWAITING INPUT",M2559="CONTINUOUS OPT OUT","",M2559="CONTINUOUS CAREER BREAK","",M2559="CONTINUOUS PARTNERSHIP","")</f>
        <v>AWAITING INPUT</v>
      </c>
      <c r="S2559" s="11" t="str">
        <f t="shared" si="121"/>
        <v/>
      </c>
    </row>
    <row r="2560" spans="1:19" ht="20.25" x14ac:dyDescent="0.25">
      <c r="A2560" s="46"/>
      <c r="B2560" s="46"/>
      <c r="C2560" s="46"/>
      <c r="D2560" s="46"/>
      <c r="E2560" s="46"/>
      <c r="F2560" s="46"/>
      <c r="G2560" s="46"/>
      <c r="H2560" s="46"/>
      <c r="J2560" s="16"/>
      <c r="K2560" s="16"/>
      <c r="L2560" s="16"/>
      <c r="M2560" s="11" t="str">
        <f t="shared" si="123"/>
        <v>AWAITING INPUT</v>
      </c>
      <c r="O2560" s="15"/>
      <c r="P2560" s="13" t="str">
        <f t="shared" si="122"/>
        <v>←</v>
      </c>
      <c r="Q2560" s="7" t="str" cm="1">
        <f t="array" ref="Q2560">_xlfn.IFS(M2560="ACTIVE","",M2560="LEAVER","ENTER DOL",M2560="LEAVER @ 31/03","ENTER DOL",M2560="OPT OUT","ENTER OPT OUT DATE",M2560="CAREER BREAK","ENTER START DATE OF CAREER BREAK",M2560="DEATH IN SERVICE","ENTER DATE OF DEATH",M2560="SWITCH TO PARTNERSHIP","ENTER SWITCH DATE",M2560="SWITCH TO ALPHA","ENTER SWITCH DATE",M2560="NEW JOINER","ENTER EMPLOYMENT START DATE",M2560="OPT IN","ENTER OPT IN DATE",M2560="NEW JOINER / LEAVER","ENTER START DATE AND DOL",M2560="NEW JOINER / OPT OUT","ENTER START DATE AND DATE OF OPT OUT",M2560="NEW JOINER / PARTNERSHIP","ENTER START DATE AND DATE OF SWITCH TO PARTNERSHIP",M2560="LEAVER FROM CAREER BREAK","ENTER DOL",M2560="LEAVER FROM OPT OUT","ENTER DOL",M2560="LEAVER FROM PARTNERSHIP","ENTER DOL",M2560="RETURN FROM CAREER BREAK","ENTER RETURN BACK DATE",M2560="INVALID COMBINATION","REVIEW INPUT",M2560="AWAITING INPUT","AWAITING INPUT",M2560="CONTINUOUS OPT OUT","",M2560="CONTINUOUS CAREER BREAK","",M2560="CONTINUOUS PARTNERSHIP","")</f>
        <v>AWAITING INPUT</v>
      </c>
      <c r="S2560" s="11" t="str">
        <f t="shared" si="121"/>
        <v/>
      </c>
    </row>
    <row r="2561" spans="1:19" ht="20.25" x14ac:dyDescent="0.25">
      <c r="A2561" s="46"/>
      <c r="B2561" s="46"/>
      <c r="C2561" s="46"/>
      <c r="D2561" s="46"/>
      <c r="E2561" s="46"/>
      <c r="F2561" s="46"/>
      <c r="G2561" s="46"/>
      <c r="H2561" s="46"/>
      <c r="J2561" s="16"/>
      <c r="K2561" s="16"/>
      <c r="L2561" s="16"/>
      <c r="M2561" s="11" t="str">
        <f t="shared" si="123"/>
        <v>AWAITING INPUT</v>
      </c>
      <c r="O2561" s="15"/>
      <c r="P2561" s="13" t="str">
        <f t="shared" si="122"/>
        <v>←</v>
      </c>
      <c r="Q2561" s="7" t="str" cm="1">
        <f t="array" ref="Q2561">_xlfn.IFS(M2561="ACTIVE","",M2561="LEAVER","ENTER DOL",M2561="LEAVER @ 31/03","ENTER DOL",M2561="OPT OUT","ENTER OPT OUT DATE",M2561="CAREER BREAK","ENTER START DATE OF CAREER BREAK",M2561="DEATH IN SERVICE","ENTER DATE OF DEATH",M2561="SWITCH TO PARTNERSHIP","ENTER SWITCH DATE",M2561="SWITCH TO ALPHA","ENTER SWITCH DATE",M2561="NEW JOINER","ENTER EMPLOYMENT START DATE",M2561="OPT IN","ENTER OPT IN DATE",M2561="NEW JOINER / LEAVER","ENTER START DATE AND DOL",M2561="NEW JOINER / OPT OUT","ENTER START DATE AND DATE OF OPT OUT",M2561="NEW JOINER / PARTNERSHIP","ENTER START DATE AND DATE OF SWITCH TO PARTNERSHIP",M2561="LEAVER FROM CAREER BREAK","ENTER DOL",M2561="LEAVER FROM OPT OUT","ENTER DOL",M2561="LEAVER FROM PARTNERSHIP","ENTER DOL",M2561="RETURN FROM CAREER BREAK","ENTER RETURN BACK DATE",M2561="INVALID COMBINATION","REVIEW INPUT",M2561="AWAITING INPUT","AWAITING INPUT",M2561="CONTINUOUS OPT OUT","",M2561="CONTINUOUS CAREER BREAK","",M2561="CONTINUOUS PARTNERSHIP","")</f>
        <v>AWAITING INPUT</v>
      </c>
      <c r="S2561" s="11" t="str">
        <f t="shared" si="121"/>
        <v/>
      </c>
    </row>
    <row r="2562" spans="1:19" ht="20.25" x14ac:dyDescent="0.25">
      <c r="A2562" s="46"/>
      <c r="B2562" s="46"/>
      <c r="C2562" s="46"/>
      <c r="D2562" s="46"/>
      <c r="E2562" s="46"/>
      <c r="F2562" s="46"/>
      <c r="G2562" s="46"/>
      <c r="H2562" s="46"/>
      <c r="J2562" s="16"/>
      <c r="K2562" s="16"/>
      <c r="L2562" s="16"/>
      <c r="M2562" s="11" t="str">
        <f t="shared" si="123"/>
        <v>AWAITING INPUT</v>
      </c>
      <c r="O2562" s="15"/>
      <c r="P2562" s="13" t="str">
        <f t="shared" si="122"/>
        <v>←</v>
      </c>
      <c r="Q2562" s="7" t="str" cm="1">
        <f t="array" ref="Q2562">_xlfn.IFS(M2562="ACTIVE","",M2562="LEAVER","ENTER DOL",M2562="LEAVER @ 31/03","ENTER DOL",M2562="OPT OUT","ENTER OPT OUT DATE",M2562="CAREER BREAK","ENTER START DATE OF CAREER BREAK",M2562="DEATH IN SERVICE","ENTER DATE OF DEATH",M2562="SWITCH TO PARTNERSHIP","ENTER SWITCH DATE",M2562="SWITCH TO ALPHA","ENTER SWITCH DATE",M2562="NEW JOINER","ENTER EMPLOYMENT START DATE",M2562="OPT IN","ENTER OPT IN DATE",M2562="NEW JOINER / LEAVER","ENTER START DATE AND DOL",M2562="NEW JOINER / OPT OUT","ENTER START DATE AND DATE OF OPT OUT",M2562="NEW JOINER / PARTNERSHIP","ENTER START DATE AND DATE OF SWITCH TO PARTNERSHIP",M2562="LEAVER FROM CAREER BREAK","ENTER DOL",M2562="LEAVER FROM OPT OUT","ENTER DOL",M2562="LEAVER FROM PARTNERSHIP","ENTER DOL",M2562="RETURN FROM CAREER BREAK","ENTER RETURN BACK DATE",M2562="INVALID COMBINATION","REVIEW INPUT",M2562="AWAITING INPUT","AWAITING INPUT",M2562="CONTINUOUS OPT OUT","",M2562="CONTINUOUS CAREER BREAK","",M2562="CONTINUOUS PARTNERSHIP","")</f>
        <v>AWAITING INPUT</v>
      </c>
      <c r="S2562" s="11" t="str">
        <f t="shared" si="121"/>
        <v/>
      </c>
    </row>
    <row r="2563" spans="1:19" ht="20.25" x14ac:dyDescent="0.25">
      <c r="A2563" s="46"/>
      <c r="B2563" s="46"/>
      <c r="C2563" s="46"/>
      <c r="D2563" s="46"/>
      <c r="E2563" s="46"/>
      <c r="F2563" s="46"/>
      <c r="G2563" s="46"/>
      <c r="H2563" s="46"/>
      <c r="J2563" s="16"/>
      <c r="K2563" s="16"/>
      <c r="L2563" s="16"/>
      <c r="M2563" s="11" t="str">
        <f t="shared" si="123"/>
        <v>AWAITING INPUT</v>
      </c>
      <c r="O2563" s="15"/>
      <c r="P2563" s="13" t="str">
        <f t="shared" si="122"/>
        <v>←</v>
      </c>
      <c r="Q2563" s="7" t="str" cm="1">
        <f t="array" ref="Q2563">_xlfn.IFS(M2563="ACTIVE","",M2563="LEAVER","ENTER DOL",M2563="LEAVER @ 31/03","ENTER DOL",M2563="OPT OUT","ENTER OPT OUT DATE",M2563="CAREER BREAK","ENTER START DATE OF CAREER BREAK",M2563="DEATH IN SERVICE","ENTER DATE OF DEATH",M2563="SWITCH TO PARTNERSHIP","ENTER SWITCH DATE",M2563="SWITCH TO ALPHA","ENTER SWITCH DATE",M2563="NEW JOINER","ENTER EMPLOYMENT START DATE",M2563="OPT IN","ENTER OPT IN DATE",M2563="NEW JOINER / LEAVER","ENTER START DATE AND DOL",M2563="NEW JOINER / OPT OUT","ENTER START DATE AND DATE OF OPT OUT",M2563="NEW JOINER / PARTNERSHIP","ENTER START DATE AND DATE OF SWITCH TO PARTNERSHIP",M2563="LEAVER FROM CAREER BREAK","ENTER DOL",M2563="LEAVER FROM OPT OUT","ENTER DOL",M2563="LEAVER FROM PARTNERSHIP","ENTER DOL",M2563="RETURN FROM CAREER BREAK","ENTER RETURN BACK DATE",M2563="INVALID COMBINATION","REVIEW INPUT",M2563="AWAITING INPUT","AWAITING INPUT",M2563="CONTINUOUS OPT OUT","",M2563="CONTINUOUS CAREER BREAK","",M2563="CONTINUOUS PARTNERSHIP","")</f>
        <v>AWAITING INPUT</v>
      </c>
      <c r="S2563" s="11" t="str">
        <f t="shared" si="121"/>
        <v/>
      </c>
    </row>
    <row r="2564" spans="1:19" ht="20.25" x14ac:dyDescent="0.25">
      <c r="A2564" s="46"/>
      <c r="B2564" s="46"/>
      <c r="C2564" s="46"/>
      <c r="D2564" s="46"/>
      <c r="E2564" s="46"/>
      <c r="F2564" s="46"/>
      <c r="G2564" s="46"/>
      <c r="H2564" s="46"/>
      <c r="J2564" s="16"/>
      <c r="K2564" s="16"/>
      <c r="L2564" s="16"/>
      <c r="M2564" s="11" t="str">
        <f t="shared" si="123"/>
        <v>AWAITING INPUT</v>
      </c>
      <c r="O2564" s="15"/>
      <c r="P2564" s="13" t="str">
        <f t="shared" si="122"/>
        <v>←</v>
      </c>
      <c r="Q2564" s="7" t="str" cm="1">
        <f t="array" ref="Q2564">_xlfn.IFS(M2564="ACTIVE","",M2564="LEAVER","ENTER DOL",M2564="LEAVER @ 31/03","ENTER DOL",M2564="OPT OUT","ENTER OPT OUT DATE",M2564="CAREER BREAK","ENTER START DATE OF CAREER BREAK",M2564="DEATH IN SERVICE","ENTER DATE OF DEATH",M2564="SWITCH TO PARTNERSHIP","ENTER SWITCH DATE",M2564="SWITCH TO ALPHA","ENTER SWITCH DATE",M2564="NEW JOINER","ENTER EMPLOYMENT START DATE",M2564="OPT IN","ENTER OPT IN DATE",M2564="NEW JOINER / LEAVER","ENTER START DATE AND DOL",M2564="NEW JOINER / OPT OUT","ENTER START DATE AND DATE OF OPT OUT",M2564="NEW JOINER / PARTNERSHIP","ENTER START DATE AND DATE OF SWITCH TO PARTNERSHIP",M2564="LEAVER FROM CAREER BREAK","ENTER DOL",M2564="LEAVER FROM OPT OUT","ENTER DOL",M2564="LEAVER FROM PARTNERSHIP","ENTER DOL",M2564="RETURN FROM CAREER BREAK","ENTER RETURN BACK DATE",M2564="INVALID COMBINATION","REVIEW INPUT",M2564="AWAITING INPUT","AWAITING INPUT",M2564="CONTINUOUS OPT OUT","",M2564="CONTINUOUS CAREER BREAK","",M2564="CONTINUOUS PARTNERSHIP","")</f>
        <v>AWAITING INPUT</v>
      </c>
      <c r="S2564" s="11" t="str">
        <f t="shared" si="121"/>
        <v/>
      </c>
    </row>
    <row r="2565" spans="1:19" ht="20.25" x14ac:dyDescent="0.25">
      <c r="A2565" s="46"/>
      <c r="B2565" s="46"/>
      <c r="C2565" s="46"/>
      <c r="D2565" s="46"/>
      <c r="E2565" s="46"/>
      <c r="F2565" s="46"/>
      <c r="G2565" s="46"/>
      <c r="H2565" s="46"/>
      <c r="J2565" s="16"/>
      <c r="K2565" s="16"/>
      <c r="L2565" s="16"/>
      <c r="M2565" s="11" t="str">
        <f t="shared" si="123"/>
        <v>AWAITING INPUT</v>
      </c>
      <c r="O2565" s="15"/>
      <c r="P2565" s="13" t="str">
        <f t="shared" si="122"/>
        <v>←</v>
      </c>
      <c r="Q2565" s="7" t="str" cm="1">
        <f t="array" ref="Q2565">_xlfn.IFS(M2565="ACTIVE","",M2565="LEAVER","ENTER DOL",M2565="LEAVER @ 31/03","ENTER DOL",M2565="OPT OUT","ENTER OPT OUT DATE",M2565="CAREER BREAK","ENTER START DATE OF CAREER BREAK",M2565="DEATH IN SERVICE","ENTER DATE OF DEATH",M2565="SWITCH TO PARTNERSHIP","ENTER SWITCH DATE",M2565="SWITCH TO ALPHA","ENTER SWITCH DATE",M2565="NEW JOINER","ENTER EMPLOYMENT START DATE",M2565="OPT IN","ENTER OPT IN DATE",M2565="NEW JOINER / LEAVER","ENTER START DATE AND DOL",M2565="NEW JOINER / OPT OUT","ENTER START DATE AND DATE OF OPT OUT",M2565="NEW JOINER / PARTNERSHIP","ENTER START DATE AND DATE OF SWITCH TO PARTNERSHIP",M2565="LEAVER FROM CAREER BREAK","ENTER DOL",M2565="LEAVER FROM OPT OUT","ENTER DOL",M2565="LEAVER FROM PARTNERSHIP","ENTER DOL",M2565="RETURN FROM CAREER BREAK","ENTER RETURN BACK DATE",M2565="INVALID COMBINATION","REVIEW INPUT",M2565="AWAITING INPUT","AWAITING INPUT",M2565="CONTINUOUS OPT OUT","",M2565="CONTINUOUS CAREER BREAK","",M2565="CONTINUOUS PARTNERSHIP","")</f>
        <v>AWAITING INPUT</v>
      </c>
      <c r="S2565" s="11" t="str">
        <f t="shared" si="121"/>
        <v/>
      </c>
    </row>
    <row r="2566" spans="1:19" ht="20.25" x14ac:dyDescent="0.25">
      <c r="A2566" s="46"/>
      <c r="B2566" s="46"/>
      <c r="C2566" s="46"/>
      <c r="D2566" s="46"/>
      <c r="E2566" s="46"/>
      <c r="F2566" s="46"/>
      <c r="G2566" s="46"/>
      <c r="H2566" s="46"/>
      <c r="J2566" s="16"/>
      <c r="K2566" s="16"/>
      <c r="L2566" s="16"/>
      <c r="M2566" s="11" t="str">
        <f t="shared" si="123"/>
        <v>AWAITING INPUT</v>
      </c>
      <c r="O2566" s="15"/>
      <c r="P2566" s="13" t="str">
        <f t="shared" si="122"/>
        <v>←</v>
      </c>
      <c r="Q2566" s="7" t="str" cm="1">
        <f t="array" ref="Q2566">_xlfn.IFS(M2566="ACTIVE","",M2566="LEAVER","ENTER DOL",M2566="LEAVER @ 31/03","ENTER DOL",M2566="OPT OUT","ENTER OPT OUT DATE",M2566="CAREER BREAK","ENTER START DATE OF CAREER BREAK",M2566="DEATH IN SERVICE","ENTER DATE OF DEATH",M2566="SWITCH TO PARTNERSHIP","ENTER SWITCH DATE",M2566="SWITCH TO ALPHA","ENTER SWITCH DATE",M2566="NEW JOINER","ENTER EMPLOYMENT START DATE",M2566="OPT IN","ENTER OPT IN DATE",M2566="NEW JOINER / LEAVER","ENTER START DATE AND DOL",M2566="NEW JOINER / OPT OUT","ENTER START DATE AND DATE OF OPT OUT",M2566="NEW JOINER / PARTNERSHIP","ENTER START DATE AND DATE OF SWITCH TO PARTNERSHIP",M2566="LEAVER FROM CAREER BREAK","ENTER DOL",M2566="LEAVER FROM OPT OUT","ENTER DOL",M2566="LEAVER FROM PARTNERSHIP","ENTER DOL",M2566="RETURN FROM CAREER BREAK","ENTER RETURN BACK DATE",M2566="INVALID COMBINATION","REVIEW INPUT",M2566="AWAITING INPUT","AWAITING INPUT",M2566="CONTINUOUS OPT OUT","",M2566="CONTINUOUS CAREER BREAK","",M2566="CONTINUOUS PARTNERSHIP","")</f>
        <v>AWAITING INPUT</v>
      </c>
      <c r="S2566" s="11" t="str">
        <f t="shared" si="121"/>
        <v/>
      </c>
    </row>
    <row r="2567" spans="1:19" ht="20.25" x14ac:dyDescent="0.25">
      <c r="A2567" s="46"/>
      <c r="B2567" s="46"/>
      <c r="C2567" s="46"/>
      <c r="D2567" s="46"/>
      <c r="E2567" s="46"/>
      <c r="F2567" s="46"/>
      <c r="G2567" s="46"/>
      <c r="H2567" s="46"/>
      <c r="J2567" s="16"/>
      <c r="K2567" s="16"/>
      <c r="L2567" s="16"/>
      <c r="M2567" s="11" t="str">
        <f t="shared" si="123"/>
        <v>AWAITING INPUT</v>
      </c>
      <c r="O2567" s="15"/>
      <c r="P2567" s="13" t="str">
        <f t="shared" si="122"/>
        <v>←</v>
      </c>
      <c r="Q2567" s="7" t="str" cm="1">
        <f t="array" ref="Q2567">_xlfn.IFS(M2567="ACTIVE","",M2567="LEAVER","ENTER DOL",M2567="LEAVER @ 31/03","ENTER DOL",M2567="OPT OUT","ENTER OPT OUT DATE",M2567="CAREER BREAK","ENTER START DATE OF CAREER BREAK",M2567="DEATH IN SERVICE","ENTER DATE OF DEATH",M2567="SWITCH TO PARTNERSHIP","ENTER SWITCH DATE",M2567="SWITCH TO ALPHA","ENTER SWITCH DATE",M2567="NEW JOINER","ENTER EMPLOYMENT START DATE",M2567="OPT IN","ENTER OPT IN DATE",M2567="NEW JOINER / LEAVER","ENTER START DATE AND DOL",M2567="NEW JOINER / OPT OUT","ENTER START DATE AND DATE OF OPT OUT",M2567="NEW JOINER / PARTNERSHIP","ENTER START DATE AND DATE OF SWITCH TO PARTNERSHIP",M2567="LEAVER FROM CAREER BREAK","ENTER DOL",M2567="LEAVER FROM OPT OUT","ENTER DOL",M2567="LEAVER FROM PARTNERSHIP","ENTER DOL",M2567="RETURN FROM CAREER BREAK","ENTER RETURN BACK DATE",M2567="INVALID COMBINATION","REVIEW INPUT",M2567="AWAITING INPUT","AWAITING INPUT",M2567="CONTINUOUS OPT OUT","",M2567="CONTINUOUS CAREER BREAK","",M2567="CONTINUOUS PARTNERSHIP","")</f>
        <v>AWAITING INPUT</v>
      </c>
      <c r="S2567" s="11" t="str">
        <f t="shared" si="121"/>
        <v/>
      </c>
    </row>
    <row r="2568" spans="1:19" ht="20.25" x14ac:dyDescent="0.25">
      <c r="A2568" s="46"/>
      <c r="B2568" s="46"/>
      <c r="C2568" s="46"/>
      <c r="D2568" s="46"/>
      <c r="E2568" s="46"/>
      <c r="F2568" s="46"/>
      <c r="G2568" s="46"/>
      <c r="H2568" s="46"/>
      <c r="J2568" s="16"/>
      <c r="K2568" s="16"/>
      <c r="L2568" s="16"/>
      <c r="M2568" s="11" t="str">
        <f t="shared" si="123"/>
        <v>AWAITING INPUT</v>
      </c>
      <c r="O2568" s="15"/>
      <c r="P2568" s="13" t="str">
        <f t="shared" si="122"/>
        <v>←</v>
      </c>
      <c r="Q2568" s="7" t="str" cm="1">
        <f t="array" ref="Q2568">_xlfn.IFS(M2568="ACTIVE","",M2568="LEAVER","ENTER DOL",M2568="LEAVER @ 31/03","ENTER DOL",M2568="OPT OUT","ENTER OPT OUT DATE",M2568="CAREER BREAK","ENTER START DATE OF CAREER BREAK",M2568="DEATH IN SERVICE","ENTER DATE OF DEATH",M2568="SWITCH TO PARTNERSHIP","ENTER SWITCH DATE",M2568="SWITCH TO ALPHA","ENTER SWITCH DATE",M2568="NEW JOINER","ENTER EMPLOYMENT START DATE",M2568="OPT IN","ENTER OPT IN DATE",M2568="NEW JOINER / LEAVER","ENTER START DATE AND DOL",M2568="NEW JOINER / OPT OUT","ENTER START DATE AND DATE OF OPT OUT",M2568="NEW JOINER / PARTNERSHIP","ENTER START DATE AND DATE OF SWITCH TO PARTNERSHIP",M2568="LEAVER FROM CAREER BREAK","ENTER DOL",M2568="LEAVER FROM OPT OUT","ENTER DOL",M2568="LEAVER FROM PARTNERSHIP","ENTER DOL",M2568="RETURN FROM CAREER BREAK","ENTER RETURN BACK DATE",M2568="INVALID COMBINATION","REVIEW INPUT",M2568="AWAITING INPUT","AWAITING INPUT",M2568="CONTINUOUS OPT OUT","",M2568="CONTINUOUS CAREER BREAK","",M2568="CONTINUOUS PARTNERSHIP","")</f>
        <v>AWAITING INPUT</v>
      </c>
      <c r="S2568" s="11" t="str">
        <f t="shared" si="121"/>
        <v/>
      </c>
    </row>
    <row r="2569" spans="1:19" ht="20.25" x14ac:dyDescent="0.25">
      <c r="A2569" s="46"/>
      <c r="B2569" s="46"/>
      <c r="C2569" s="46"/>
      <c r="D2569" s="46"/>
      <c r="E2569" s="46"/>
      <c r="F2569" s="46"/>
      <c r="G2569" s="46"/>
      <c r="H2569" s="46"/>
      <c r="J2569" s="16"/>
      <c r="K2569" s="16"/>
      <c r="L2569" s="16"/>
      <c r="M2569" s="11" t="str">
        <f t="shared" si="123"/>
        <v>AWAITING INPUT</v>
      </c>
      <c r="O2569" s="15"/>
      <c r="P2569" s="13" t="str">
        <f t="shared" si="122"/>
        <v>←</v>
      </c>
      <c r="Q2569" s="7" t="str" cm="1">
        <f t="array" ref="Q2569">_xlfn.IFS(M2569="ACTIVE","",M2569="LEAVER","ENTER DOL",M2569="LEAVER @ 31/03","ENTER DOL",M2569="OPT OUT","ENTER OPT OUT DATE",M2569="CAREER BREAK","ENTER START DATE OF CAREER BREAK",M2569="DEATH IN SERVICE","ENTER DATE OF DEATH",M2569="SWITCH TO PARTNERSHIP","ENTER SWITCH DATE",M2569="SWITCH TO ALPHA","ENTER SWITCH DATE",M2569="NEW JOINER","ENTER EMPLOYMENT START DATE",M2569="OPT IN","ENTER OPT IN DATE",M2569="NEW JOINER / LEAVER","ENTER START DATE AND DOL",M2569="NEW JOINER / OPT OUT","ENTER START DATE AND DATE OF OPT OUT",M2569="NEW JOINER / PARTNERSHIP","ENTER START DATE AND DATE OF SWITCH TO PARTNERSHIP",M2569="LEAVER FROM CAREER BREAK","ENTER DOL",M2569="LEAVER FROM OPT OUT","ENTER DOL",M2569="LEAVER FROM PARTNERSHIP","ENTER DOL",M2569="RETURN FROM CAREER BREAK","ENTER RETURN BACK DATE",M2569="INVALID COMBINATION","REVIEW INPUT",M2569="AWAITING INPUT","AWAITING INPUT",M2569="CONTINUOUS OPT OUT","",M2569="CONTINUOUS CAREER BREAK","",M2569="CONTINUOUS PARTNERSHIP","")</f>
        <v>AWAITING INPUT</v>
      </c>
      <c r="S2569" s="11" t="str">
        <f t="shared" ref="S2569:S2779" si="124">IF(AND($J2569="ACTIVE",$K2569="ACTIVE"),"A -&gt; A",IF(AND($J2569="INACTIVE",$K2569="ACTIVE"),"I -&gt; A",IF(AND($J2569="ACTIVE",$K2569="INACTIVE"),"A -&gt; I",IF(AND($J2569="INACTIVE",$K2569="INACTIVE"),"I -&gt; I",""))))</f>
        <v/>
      </c>
    </row>
    <row r="2570" spans="1:19" ht="20.25" x14ac:dyDescent="0.25">
      <c r="A2570" s="46"/>
      <c r="B2570" s="46"/>
      <c r="C2570" s="46"/>
      <c r="D2570" s="46"/>
      <c r="E2570" s="46"/>
      <c r="F2570" s="46"/>
      <c r="G2570" s="46"/>
      <c r="H2570" s="46"/>
      <c r="J2570" s="16"/>
      <c r="K2570" s="16"/>
      <c r="L2570" s="16"/>
      <c r="M2570" s="11" t="str">
        <f t="shared" si="123"/>
        <v>AWAITING INPUT</v>
      </c>
      <c r="O2570" s="15"/>
      <c r="P2570" s="13" t="str">
        <f t="shared" si="122"/>
        <v>←</v>
      </c>
      <c r="Q2570" s="7" t="str" cm="1">
        <f t="array" ref="Q2570">_xlfn.IFS(M2570="ACTIVE","",M2570="LEAVER","ENTER DOL",M2570="LEAVER @ 31/03","ENTER DOL",M2570="OPT OUT","ENTER OPT OUT DATE",M2570="CAREER BREAK","ENTER START DATE OF CAREER BREAK",M2570="DEATH IN SERVICE","ENTER DATE OF DEATH",M2570="SWITCH TO PARTNERSHIP","ENTER SWITCH DATE",M2570="SWITCH TO ALPHA","ENTER SWITCH DATE",M2570="NEW JOINER","ENTER EMPLOYMENT START DATE",M2570="OPT IN","ENTER OPT IN DATE",M2570="NEW JOINER / LEAVER","ENTER START DATE AND DOL",M2570="NEW JOINER / OPT OUT","ENTER START DATE AND DATE OF OPT OUT",M2570="NEW JOINER / PARTNERSHIP","ENTER START DATE AND DATE OF SWITCH TO PARTNERSHIP",M2570="LEAVER FROM CAREER BREAK","ENTER DOL",M2570="LEAVER FROM OPT OUT","ENTER DOL",M2570="LEAVER FROM PARTNERSHIP","ENTER DOL",M2570="RETURN FROM CAREER BREAK","ENTER RETURN BACK DATE",M2570="INVALID COMBINATION","REVIEW INPUT",M2570="AWAITING INPUT","AWAITING INPUT",M2570="CONTINUOUS OPT OUT","",M2570="CONTINUOUS CAREER BREAK","",M2570="CONTINUOUS PARTNERSHIP","")</f>
        <v>AWAITING INPUT</v>
      </c>
      <c r="S2570" s="11" t="str">
        <f t="shared" si="124"/>
        <v/>
      </c>
    </row>
    <row r="2571" spans="1:19" ht="20.25" x14ac:dyDescent="0.25">
      <c r="A2571" s="46"/>
      <c r="B2571" s="46"/>
      <c r="C2571" s="46"/>
      <c r="D2571" s="46"/>
      <c r="E2571" s="46"/>
      <c r="F2571" s="46"/>
      <c r="G2571" s="46"/>
      <c r="H2571" s="46"/>
      <c r="J2571" s="16"/>
      <c r="K2571" s="16"/>
      <c r="L2571" s="16"/>
      <c r="M2571" s="11" t="str">
        <f t="shared" si="123"/>
        <v>AWAITING INPUT</v>
      </c>
      <c r="O2571" s="15"/>
      <c r="P2571" s="13" t="str">
        <f t="shared" ref="P2571:P2588" si="125">IF(Q2571&lt;&gt;"","←","")</f>
        <v>←</v>
      </c>
      <c r="Q2571" s="7" t="str" cm="1">
        <f t="array" ref="Q2571">_xlfn.IFS(M2571="ACTIVE","",M2571="LEAVER","ENTER DOL",M2571="LEAVER @ 31/03","ENTER DOL",M2571="OPT OUT","ENTER OPT OUT DATE",M2571="CAREER BREAK","ENTER START DATE OF CAREER BREAK",M2571="DEATH IN SERVICE","ENTER DATE OF DEATH",M2571="SWITCH TO PARTNERSHIP","ENTER SWITCH DATE",M2571="SWITCH TO ALPHA","ENTER SWITCH DATE",M2571="NEW JOINER","ENTER EMPLOYMENT START DATE",M2571="OPT IN","ENTER OPT IN DATE",M2571="NEW JOINER / LEAVER","ENTER START DATE AND DOL",M2571="NEW JOINER / OPT OUT","ENTER START DATE AND DATE OF OPT OUT",M2571="NEW JOINER / PARTNERSHIP","ENTER START DATE AND DATE OF SWITCH TO PARTNERSHIP",M2571="LEAVER FROM CAREER BREAK","ENTER DOL",M2571="LEAVER FROM OPT OUT","ENTER DOL",M2571="LEAVER FROM PARTNERSHIP","ENTER DOL",M2571="RETURN FROM CAREER BREAK","ENTER RETURN BACK DATE",M2571="INVALID COMBINATION","REVIEW INPUT",M2571="AWAITING INPUT","AWAITING INPUT",M2571="CONTINUOUS OPT OUT","",M2571="CONTINUOUS CAREER BREAK","",M2571="CONTINUOUS PARTNERSHIP","")</f>
        <v>AWAITING INPUT</v>
      </c>
      <c r="S2571" s="11" t="str">
        <f t="shared" si="124"/>
        <v/>
      </c>
    </row>
    <row r="2572" spans="1:19" ht="20.25" x14ac:dyDescent="0.25">
      <c r="A2572" s="46"/>
      <c r="B2572" s="46"/>
      <c r="C2572" s="46"/>
      <c r="D2572" s="46"/>
      <c r="E2572" s="46"/>
      <c r="F2572" s="46"/>
      <c r="G2572" s="46"/>
      <c r="H2572" s="46"/>
      <c r="J2572" s="16"/>
      <c r="K2572" s="16"/>
      <c r="L2572" s="16"/>
      <c r="M2572" s="11" t="str">
        <f t="shared" si="123"/>
        <v>AWAITING INPUT</v>
      </c>
      <c r="O2572" s="15"/>
      <c r="P2572" s="13" t="str">
        <f t="shared" si="125"/>
        <v>←</v>
      </c>
      <c r="Q2572" s="7" t="str" cm="1">
        <f t="array" ref="Q2572">_xlfn.IFS(M2572="ACTIVE","",M2572="LEAVER","ENTER DOL",M2572="LEAVER @ 31/03","ENTER DOL",M2572="OPT OUT","ENTER OPT OUT DATE",M2572="CAREER BREAK","ENTER START DATE OF CAREER BREAK",M2572="DEATH IN SERVICE","ENTER DATE OF DEATH",M2572="SWITCH TO PARTNERSHIP","ENTER SWITCH DATE",M2572="SWITCH TO ALPHA","ENTER SWITCH DATE",M2572="NEW JOINER","ENTER EMPLOYMENT START DATE",M2572="OPT IN","ENTER OPT IN DATE",M2572="NEW JOINER / LEAVER","ENTER START DATE AND DOL",M2572="NEW JOINER / OPT OUT","ENTER START DATE AND DATE OF OPT OUT",M2572="NEW JOINER / PARTNERSHIP","ENTER START DATE AND DATE OF SWITCH TO PARTNERSHIP",M2572="LEAVER FROM CAREER BREAK","ENTER DOL",M2572="LEAVER FROM OPT OUT","ENTER DOL",M2572="LEAVER FROM PARTNERSHIP","ENTER DOL",M2572="RETURN FROM CAREER BREAK","ENTER RETURN BACK DATE",M2572="INVALID COMBINATION","REVIEW INPUT",M2572="AWAITING INPUT","AWAITING INPUT",M2572="CONTINUOUS OPT OUT","",M2572="CONTINUOUS CAREER BREAK","",M2572="CONTINUOUS PARTNERSHIP","")</f>
        <v>AWAITING INPUT</v>
      </c>
      <c r="S2572" s="11" t="str">
        <f t="shared" si="124"/>
        <v/>
      </c>
    </row>
    <row r="2573" spans="1:19" ht="20.25" x14ac:dyDescent="0.25">
      <c r="A2573" s="46"/>
      <c r="B2573" s="46"/>
      <c r="C2573" s="46"/>
      <c r="D2573" s="46"/>
      <c r="E2573" s="46"/>
      <c r="F2573" s="46"/>
      <c r="G2573" s="46"/>
      <c r="H2573" s="46"/>
      <c r="J2573" s="16"/>
      <c r="K2573" s="16"/>
      <c r="L2573" s="16"/>
      <c r="M2573" s="11" t="str">
        <f t="shared" si="123"/>
        <v>AWAITING INPUT</v>
      </c>
      <c r="O2573" s="15"/>
      <c r="P2573" s="13" t="str">
        <f t="shared" si="125"/>
        <v>←</v>
      </c>
      <c r="Q2573" s="7" t="str" cm="1">
        <f t="array" ref="Q2573">_xlfn.IFS(M2573="ACTIVE","",M2573="LEAVER","ENTER DOL",M2573="LEAVER @ 31/03","ENTER DOL",M2573="OPT OUT","ENTER OPT OUT DATE",M2573="CAREER BREAK","ENTER START DATE OF CAREER BREAK",M2573="DEATH IN SERVICE","ENTER DATE OF DEATH",M2573="SWITCH TO PARTNERSHIP","ENTER SWITCH DATE",M2573="SWITCH TO ALPHA","ENTER SWITCH DATE",M2573="NEW JOINER","ENTER EMPLOYMENT START DATE",M2573="OPT IN","ENTER OPT IN DATE",M2573="NEW JOINER / LEAVER","ENTER START DATE AND DOL",M2573="NEW JOINER / OPT OUT","ENTER START DATE AND DATE OF OPT OUT",M2573="NEW JOINER / PARTNERSHIP","ENTER START DATE AND DATE OF SWITCH TO PARTNERSHIP",M2573="LEAVER FROM CAREER BREAK","ENTER DOL",M2573="LEAVER FROM OPT OUT","ENTER DOL",M2573="LEAVER FROM PARTNERSHIP","ENTER DOL",M2573="RETURN FROM CAREER BREAK","ENTER RETURN BACK DATE",M2573="INVALID COMBINATION","REVIEW INPUT",M2573="AWAITING INPUT","AWAITING INPUT",M2573="CONTINUOUS OPT OUT","",M2573="CONTINUOUS CAREER BREAK","",M2573="CONTINUOUS PARTNERSHIP","")</f>
        <v>AWAITING INPUT</v>
      </c>
      <c r="S2573" s="11" t="str">
        <f t="shared" si="124"/>
        <v/>
      </c>
    </row>
    <row r="2574" spans="1:19" ht="20.25" x14ac:dyDescent="0.25">
      <c r="A2574" s="46"/>
      <c r="B2574" s="46"/>
      <c r="C2574" s="46"/>
      <c r="D2574" s="46"/>
      <c r="E2574" s="46"/>
      <c r="F2574" s="46"/>
      <c r="G2574" s="46"/>
      <c r="H2574" s="46"/>
      <c r="J2574" s="16"/>
      <c r="K2574" s="16"/>
      <c r="L2574" s="16"/>
      <c r="M2574" s="11" t="str">
        <f t="shared" si="123"/>
        <v>AWAITING INPUT</v>
      </c>
      <c r="O2574" s="15"/>
      <c r="P2574" s="13" t="str">
        <f t="shared" si="125"/>
        <v>←</v>
      </c>
      <c r="Q2574" s="7" t="str" cm="1">
        <f t="array" ref="Q2574">_xlfn.IFS(M2574="ACTIVE","",M2574="LEAVER","ENTER DOL",M2574="LEAVER @ 31/03","ENTER DOL",M2574="OPT OUT","ENTER OPT OUT DATE",M2574="CAREER BREAK","ENTER START DATE OF CAREER BREAK",M2574="DEATH IN SERVICE","ENTER DATE OF DEATH",M2574="SWITCH TO PARTNERSHIP","ENTER SWITCH DATE",M2574="SWITCH TO ALPHA","ENTER SWITCH DATE",M2574="NEW JOINER","ENTER EMPLOYMENT START DATE",M2574="OPT IN","ENTER OPT IN DATE",M2574="NEW JOINER / LEAVER","ENTER START DATE AND DOL",M2574="NEW JOINER / OPT OUT","ENTER START DATE AND DATE OF OPT OUT",M2574="NEW JOINER / PARTNERSHIP","ENTER START DATE AND DATE OF SWITCH TO PARTNERSHIP",M2574="LEAVER FROM CAREER BREAK","ENTER DOL",M2574="LEAVER FROM OPT OUT","ENTER DOL",M2574="LEAVER FROM PARTNERSHIP","ENTER DOL",M2574="RETURN FROM CAREER BREAK","ENTER RETURN BACK DATE",M2574="INVALID COMBINATION","REVIEW INPUT",M2574="AWAITING INPUT","AWAITING INPUT",M2574="CONTINUOUS OPT OUT","",M2574="CONTINUOUS CAREER BREAK","",M2574="CONTINUOUS PARTNERSHIP","")</f>
        <v>AWAITING INPUT</v>
      </c>
      <c r="S2574" s="11" t="str">
        <f t="shared" si="124"/>
        <v/>
      </c>
    </row>
    <row r="2575" spans="1:19" ht="20.25" x14ac:dyDescent="0.25">
      <c r="A2575" s="46"/>
      <c r="B2575" s="46"/>
      <c r="C2575" s="46"/>
      <c r="D2575" s="46"/>
      <c r="E2575" s="46"/>
      <c r="F2575" s="46"/>
      <c r="G2575" s="46"/>
      <c r="H2575" s="46"/>
      <c r="J2575" s="16"/>
      <c r="K2575" s="16"/>
      <c r="L2575" s="16"/>
      <c r="M2575" s="11" t="str">
        <f t="shared" si="123"/>
        <v>AWAITING INPUT</v>
      </c>
      <c r="O2575" s="15"/>
      <c r="P2575" s="13" t="str">
        <f t="shared" si="125"/>
        <v>←</v>
      </c>
      <c r="Q2575" s="7" t="str" cm="1">
        <f t="array" ref="Q2575">_xlfn.IFS(M2575="ACTIVE","",M2575="LEAVER","ENTER DOL",M2575="LEAVER @ 31/03","ENTER DOL",M2575="OPT OUT","ENTER OPT OUT DATE",M2575="CAREER BREAK","ENTER START DATE OF CAREER BREAK",M2575="DEATH IN SERVICE","ENTER DATE OF DEATH",M2575="SWITCH TO PARTNERSHIP","ENTER SWITCH DATE",M2575="SWITCH TO ALPHA","ENTER SWITCH DATE",M2575="NEW JOINER","ENTER EMPLOYMENT START DATE",M2575="OPT IN","ENTER OPT IN DATE",M2575="NEW JOINER / LEAVER","ENTER START DATE AND DOL",M2575="NEW JOINER / OPT OUT","ENTER START DATE AND DATE OF OPT OUT",M2575="NEW JOINER / PARTNERSHIP","ENTER START DATE AND DATE OF SWITCH TO PARTNERSHIP",M2575="LEAVER FROM CAREER BREAK","ENTER DOL",M2575="LEAVER FROM OPT OUT","ENTER DOL",M2575="LEAVER FROM PARTNERSHIP","ENTER DOL",M2575="RETURN FROM CAREER BREAK","ENTER RETURN BACK DATE",M2575="INVALID COMBINATION","REVIEW INPUT",M2575="AWAITING INPUT","AWAITING INPUT",M2575="CONTINUOUS OPT OUT","",M2575="CONTINUOUS CAREER BREAK","",M2575="CONTINUOUS PARTNERSHIP","")</f>
        <v>AWAITING INPUT</v>
      </c>
      <c r="S2575" s="11" t="str">
        <f t="shared" si="124"/>
        <v/>
      </c>
    </row>
    <row r="2576" spans="1:19" ht="20.25" x14ac:dyDescent="0.25">
      <c r="A2576" s="46"/>
      <c r="B2576" s="46"/>
      <c r="C2576" s="46"/>
      <c r="D2576" s="46"/>
      <c r="E2576" s="46"/>
      <c r="F2576" s="46"/>
      <c r="G2576" s="46"/>
      <c r="H2576" s="46"/>
      <c r="J2576" s="16"/>
      <c r="K2576" s="16"/>
      <c r="L2576" s="16"/>
      <c r="M2576" s="11" t="str">
        <f t="shared" si="123"/>
        <v>AWAITING INPUT</v>
      </c>
      <c r="O2576" s="15"/>
      <c r="P2576" s="13" t="str">
        <f t="shared" si="125"/>
        <v>←</v>
      </c>
      <c r="Q2576" s="7" t="str" cm="1">
        <f t="array" ref="Q2576">_xlfn.IFS(M2576="ACTIVE","",M2576="LEAVER","ENTER DOL",M2576="LEAVER @ 31/03","ENTER DOL",M2576="OPT OUT","ENTER OPT OUT DATE",M2576="CAREER BREAK","ENTER START DATE OF CAREER BREAK",M2576="DEATH IN SERVICE","ENTER DATE OF DEATH",M2576="SWITCH TO PARTNERSHIP","ENTER SWITCH DATE",M2576="SWITCH TO ALPHA","ENTER SWITCH DATE",M2576="NEW JOINER","ENTER EMPLOYMENT START DATE",M2576="OPT IN","ENTER OPT IN DATE",M2576="NEW JOINER / LEAVER","ENTER START DATE AND DOL",M2576="NEW JOINER / OPT OUT","ENTER START DATE AND DATE OF OPT OUT",M2576="NEW JOINER / PARTNERSHIP","ENTER START DATE AND DATE OF SWITCH TO PARTNERSHIP",M2576="LEAVER FROM CAREER BREAK","ENTER DOL",M2576="LEAVER FROM OPT OUT","ENTER DOL",M2576="LEAVER FROM PARTNERSHIP","ENTER DOL",M2576="RETURN FROM CAREER BREAK","ENTER RETURN BACK DATE",M2576="INVALID COMBINATION","REVIEW INPUT",M2576="AWAITING INPUT","AWAITING INPUT",M2576="CONTINUOUS OPT OUT","",M2576="CONTINUOUS CAREER BREAK","",M2576="CONTINUOUS PARTNERSHIP","")</f>
        <v>AWAITING INPUT</v>
      </c>
      <c r="S2576" s="11" t="str">
        <f t="shared" si="124"/>
        <v/>
      </c>
    </row>
    <row r="2577" spans="1:19" ht="20.25" x14ac:dyDescent="0.25">
      <c r="A2577" s="46"/>
      <c r="B2577" s="46"/>
      <c r="C2577" s="46"/>
      <c r="D2577" s="46"/>
      <c r="E2577" s="46"/>
      <c r="F2577" s="46"/>
      <c r="G2577" s="46"/>
      <c r="H2577" s="46"/>
      <c r="J2577" s="16"/>
      <c r="K2577" s="16"/>
      <c r="L2577" s="16"/>
      <c r="M2577" s="11" t="str">
        <f t="shared" si="123"/>
        <v>AWAITING INPUT</v>
      </c>
      <c r="O2577" s="15"/>
      <c r="P2577" s="13" t="str">
        <f t="shared" si="125"/>
        <v>←</v>
      </c>
      <c r="Q2577" s="7" t="str" cm="1">
        <f t="array" ref="Q2577">_xlfn.IFS(M2577="ACTIVE","",M2577="LEAVER","ENTER DOL",M2577="LEAVER @ 31/03","ENTER DOL",M2577="OPT OUT","ENTER OPT OUT DATE",M2577="CAREER BREAK","ENTER START DATE OF CAREER BREAK",M2577="DEATH IN SERVICE","ENTER DATE OF DEATH",M2577="SWITCH TO PARTNERSHIP","ENTER SWITCH DATE",M2577="SWITCH TO ALPHA","ENTER SWITCH DATE",M2577="NEW JOINER","ENTER EMPLOYMENT START DATE",M2577="OPT IN","ENTER OPT IN DATE",M2577="NEW JOINER / LEAVER","ENTER START DATE AND DOL",M2577="NEW JOINER / OPT OUT","ENTER START DATE AND DATE OF OPT OUT",M2577="NEW JOINER / PARTNERSHIP","ENTER START DATE AND DATE OF SWITCH TO PARTNERSHIP",M2577="LEAVER FROM CAREER BREAK","ENTER DOL",M2577="LEAVER FROM OPT OUT","ENTER DOL",M2577="LEAVER FROM PARTNERSHIP","ENTER DOL",M2577="RETURN FROM CAREER BREAK","ENTER RETURN BACK DATE",M2577="INVALID COMBINATION","REVIEW INPUT",M2577="AWAITING INPUT","AWAITING INPUT",M2577="CONTINUOUS OPT OUT","",M2577="CONTINUOUS CAREER BREAK","",M2577="CONTINUOUS PARTNERSHIP","")</f>
        <v>AWAITING INPUT</v>
      </c>
      <c r="S2577" s="11" t="str">
        <f t="shared" si="124"/>
        <v/>
      </c>
    </row>
    <row r="2578" spans="1:19" ht="20.25" x14ac:dyDescent="0.25">
      <c r="A2578" s="46"/>
      <c r="B2578" s="46"/>
      <c r="C2578" s="46"/>
      <c r="D2578" s="46"/>
      <c r="E2578" s="46"/>
      <c r="F2578" s="46"/>
      <c r="G2578" s="46"/>
      <c r="H2578" s="46"/>
      <c r="J2578" s="16"/>
      <c r="K2578" s="16"/>
      <c r="L2578" s="16"/>
      <c r="M2578" s="11" t="str">
        <f t="shared" si="123"/>
        <v>AWAITING INPUT</v>
      </c>
      <c r="O2578" s="15"/>
      <c r="P2578" s="13" t="str">
        <f t="shared" si="125"/>
        <v>←</v>
      </c>
      <c r="Q2578" s="7" t="str" cm="1">
        <f t="array" ref="Q2578">_xlfn.IFS(M2578="ACTIVE","",M2578="LEAVER","ENTER DOL",M2578="LEAVER @ 31/03","ENTER DOL",M2578="OPT OUT","ENTER OPT OUT DATE",M2578="CAREER BREAK","ENTER START DATE OF CAREER BREAK",M2578="DEATH IN SERVICE","ENTER DATE OF DEATH",M2578="SWITCH TO PARTNERSHIP","ENTER SWITCH DATE",M2578="SWITCH TO ALPHA","ENTER SWITCH DATE",M2578="NEW JOINER","ENTER EMPLOYMENT START DATE",M2578="OPT IN","ENTER OPT IN DATE",M2578="NEW JOINER / LEAVER","ENTER START DATE AND DOL",M2578="NEW JOINER / OPT OUT","ENTER START DATE AND DATE OF OPT OUT",M2578="NEW JOINER / PARTNERSHIP","ENTER START DATE AND DATE OF SWITCH TO PARTNERSHIP",M2578="LEAVER FROM CAREER BREAK","ENTER DOL",M2578="LEAVER FROM OPT OUT","ENTER DOL",M2578="LEAVER FROM PARTNERSHIP","ENTER DOL",M2578="RETURN FROM CAREER BREAK","ENTER RETURN BACK DATE",M2578="INVALID COMBINATION","REVIEW INPUT",M2578="AWAITING INPUT","AWAITING INPUT",M2578="CONTINUOUS OPT OUT","",M2578="CONTINUOUS CAREER BREAK","",M2578="CONTINUOUS PARTNERSHIP","")</f>
        <v>AWAITING INPUT</v>
      </c>
      <c r="S2578" s="11" t="str">
        <f t="shared" si="124"/>
        <v/>
      </c>
    </row>
    <row r="2579" spans="1:19" ht="20.25" x14ac:dyDescent="0.25">
      <c r="A2579" s="46"/>
      <c r="B2579" s="46"/>
      <c r="C2579" s="46"/>
      <c r="D2579" s="46"/>
      <c r="E2579" s="46"/>
      <c r="F2579" s="46"/>
      <c r="G2579" s="46"/>
      <c r="H2579" s="46"/>
      <c r="J2579" s="16"/>
      <c r="K2579" s="16"/>
      <c r="L2579" s="16"/>
      <c r="M2579" s="11" t="str">
        <f t="shared" si="123"/>
        <v>AWAITING INPUT</v>
      </c>
      <c r="O2579" s="15"/>
      <c r="P2579" s="13" t="str">
        <f t="shared" si="125"/>
        <v>←</v>
      </c>
      <c r="Q2579" s="7" t="str" cm="1">
        <f t="array" ref="Q2579">_xlfn.IFS(M2579="ACTIVE","",M2579="LEAVER","ENTER DOL",M2579="LEAVER @ 31/03","ENTER DOL",M2579="OPT OUT","ENTER OPT OUT DATE",M2579="CAREER BREAK","ENTER START DATE OF CAREER BREAK",M2579="DEATH IN SERVICE","ENTER DATE OF DEATH",M2579="SWITCH TO PARTNERSHIP","ENTER SWITCH DATE",M2579="SWITCH TO ALPHA","ENTER SWITCH DATE",M2579="NEW JOINER","ENTER EMPLOYMENT START DATE",M2579="OPT IN","ENTER OPT IN DATE",M2579="NEW JOINER / LEAVER","ENTER START DATE AND DOL",M2579="NEW JOINER / OPT OUT","ENTER START DATE AND DATE OF OPT OUT",M2579="NEW JOINER / PARTNERSHIP","ENTER START DATE AND DATE OF SWITCH TO PARTNERSHIP",M2579="LEAVER FROM CAREER BREAK","ENTER DOL",M2579="LEAVER FROM OPT OUT","ENTER DOL",M2579="LEAVER FROM PARTNERSHIP","ENTER DOL",M2579="RETURN FROM CAREER BREAK","ENTER RETURN BACK DATE",M2579="INVALID COMBINATION","REVIEW INPUT",M2579="AWAITING INPUT","AWAITING INPUT",M2579="CONTINUOUS OPT OUT","",M2579="CONTINUOUS CAREER BREAK","",M2579="CONTINUOUS PARTNERSHIP","")</f>
        <v>AWAITING INPUT</v>
      </c>
      <c r="S2579" s="11" t="str">
        <f t="shared" si="124"/>
        <v/>
      </c>
    </row>
    <row r="2580" spans="1:19" ht="20.25" x14ac:dyDescent="0.25">
      <c r="A2580" s="46"/>
      <c r="B2580" s="46"/>
      <c r="C2580" s="46"/>
      <c r="D2580" s="46"/>
      <c r="E2580" s="46"/>
      <c r="F2580" s="46"/>
      <c r="G2580" s="46"/>
      <c r="H2580" s="46"/>
      <c r="J2580" s="16"/>
      <c r="K2580" s="16"/>
      <c r="L2580" s="16"/>
      <c r="M2580" s="11" t="str">
        <f t="shared" si="123"/>
        <v>AWAITING INPUT</v>
      </c>
      <c r="O2580" s="15"/>
      <c r="P2580" s="13" t="str">
        <f t="shared" si="125"/>
        <v>←</v>
      </c>
      <c r="Q2580" s="7" t="str" cm="1">
        <f t="array" ref="Q2580">_xlfn.IFS(M2580="ACTIVE","",M2580="LEAVER","ENTER DOL",M2580="LEAVER @ 31/03","ENTER DOL",M2580="OPT OUT","ENTER OPT OUT DATE",M2580="CAREER BREAK","ENTER START DATE OF CAREER BREAK",M2580="DEATH IN SERVICE","ENTER DATE OF DEATH",M2580="SWITCH TO PARTNERSHIP","ENTER SWITCH DATE",M2580="SWITCH TO ALPHA","ENTER SWITCH DATE",M2580="NEW JOINER","ENTER EMPLOYMENT START DATE",M2580="OPT IN","ENTER OPT IN DATE",M2580="NEW JOINER / LEAVER","ENTER START DATE AND DOL",M2580="NEW JOINER / OPT OUT","ENTER START DATE AND DATE OF OPT OUT",M2580="NEW JOINER / PARTNERSHIP","ENTER START DATE AND DATE OF SWITCH TO PARTNERSHIP",M2580="LEAVER FROM CAREER BREAK","ENTER DOL",M2580="LEAVER FROM OPT OUT","ENTER DOL",M2580="LEAVER FROM PARTNERSHIP","ENTER DOL",M2580="RETURN FROM CAREER BREAK","ENTER RETURN BACK DATE",M2580="INVALID COMBINATION","REVIEW INPUT",M2580="AWAITING INPUT","AWAITING INPUT",M2580="CONTINUOUS OPT OUT","",M2580="CONTINUOUS CAREER BREAK","",M2580="CONTINUOUS PARTNERSHIP","")</f>
        <v>AWAITING INPUT</v>
      </c>
      <c r="S2580" s="11" t="str">
        <f t="shared" si="124"/>
        <v/>
      </c>
    </row>
    <row r="2581" spans="1:19" ht="20.25" x14ac:dyDescent="0.25">
      <c r="A2581" s="46"/>
      <c r="B2581" s="46"/>
      <c r="C2581" s="46"/>
      <c r="D2581" s="46"/>
      <c r="E2581" s="46"/>
      <c r="F2581" s="46"/>
      <c r="G2581" s="46"/>
      <c r="H2581" s="46"/>
      <c r="J2581" s="16"/>
      <c r="K2581" s="16"/>
      <c r="L2581" s="16"/>
      <c r="M2581" s="11" t="str">
        <f t="shared" si="123"/>
        <v>AWAITING INPUT</v>
      </c>
      <c r="O2581" s="15"/>
      <c r="P2581" s="13" t="str">
        <f t="shared" si="125"/>
        <v>←</v>
      </c>
      <c r="Q2581" s="7" t="str" cm="1">
        <f t="array" ref="Q2581">_xlfn.IFS(M2581="ACTIVE","",M2581="LEAVER","ENTER DOL",M2581="LEAVER @ 31/03","ENTER DOL",M2581="OPT OUT","ENTER OPT OUT DATE",M2581="CAREER BREAK","ENTER START DATE OF CAREER BREAK",M2581="DEATH IN SERVICE","ENTER DATE OF DEATH",M2581="SWITCH TO PARTNERSHIP","ENTER SWITCH DATE",M2581="SWITCH TO ALPHA","ENTER SWITCH DATE",M2581="NEW JOINER","ENTER EMPLOYMENT START DATE",M2581="OPT IN","ENTER OPT IN DATE",M2581="NEW JOINER / LEAVER","ENTER START DATE AND DOL",M2581="NEW JOINER / OPT OUT","ENTER START DATE AND DATE OF OPT OUT",M2581="NEW JOINER / PARTNERSHIP","ENTER START DATE AND DATE OF SWITCH TO PARTNERSHIP",M2581="LEAVER FROM CAREER BREAK","ENTER DOL",M2581="LEAVER FROM OPT OUT","ENTER DOL",M2581="LEAVER FROM PARTNERSHIP","ENTER DOL",M2581="RETURN FROM CAREER BREAK","ENTER RETURN BACK DATE",M2581="INVALID COMBINATION","REVIEW INPUT",M2581="AWAITING INPUT","AWAITING INPUT",M2581="CONTINUOUS OPT OUT","",M2581="CONTINUOUS CAREER BREAK","",M2581="CONTINUOUS PARTNERSHIP","")</f>
        <v>AWAITING INPUT</v>
      </c>
      <c r="S2581" s="11" t="str">
        <f t="shared" si="124"/>
        <v/>
      </c>
    </row>
    <row r="2582" spans="1:19" ht="20.25" x14ac:dyDescent="0.25">
      <c r="A2582" s="46"/>
      <c r="B2582" s="46"/>
      <c r="C2582" s="46"/>
      <c r="D2582" s="46"/>
      <c r="E2582" s="46"/>
      <c r="F2582" s="46"/>
      <c r="G2582" s="46"/>
      <c r="H2582" s="46"/>
      <c r="J2582" s="16"/>
      <c r="K2582" s="16"/>
      <c r="L2582" s="16"/>
      <c r="M2582" s="11" t="str">
        <f t="shared" si="123"/>
        <v>AWAITING INPUT</v>
      </c>
      <c r="O2582" s="15"/>
      <c r="P2582" s="13" t="str">
        <f t="shared" si="125"/>
        <v>←</v>
      </c>
      <c r="Q2582" s="7" t="str" cm="1">
        <f t="array" ref="Q2582">_xlfn.IFS(M2582="ACTIVE","",M2582="LEAVER","ENTER DOL",M2582="LEAVER @ 31/03","ENTER DOL",M2582="OPT OUT","ENTER OPT OUT DATE",M2582="CAREER BREAK","ENTER START DATE OF CAREER BREAK",M2582="DEATH IN SERVICE","ENTER DATE OF DEATH",M2582="SWITCH TO PARTNERSHIP","ENTER SWITCH DATE",M2582="SWITCH TO ALPHA","ENTER SWITCH DATE",M2582="NEW JOINER","ENTER EMPLOYMENT START DATE",M2582="OPT IN","ENTER OPT IN DATE",M2582="NEW JOINER / LEAVER","ENTER START DATE AND DOL",M2582="NEW JOINER / OPT OUT","ENTER START DATE AND DATE OF OPT OUT",M2582="NEW JOINER / PARTNERSHIP","ENTER START DATE AND DATE OF SWITCH TO PARTNERSHIP",M2582="LEAVER FROM CAREER BREAK","ENTER DOL",M2582="LEAVER FROM OPT OUT","ENTER DOL",M2582="LEAVER FROM PARTNERSHIP","ENTER DOL",M2582="RETURN FROM CAREER BREAK","ENTER RETURN BACK DATE",M2582="INVALID COMBINATION","REVIEW INPUT",M2582="AWAITING INPUT","AWAITING INPUT",M2582="CONTINUOUS OPT OUT","",M2582="CONTINUOUS CAREER BREAK","",M2582="CONTINUOUS PARTNERSHIP","")</f>
        <v>AWAITING INPUT</v>
      </c>
      <c r="S2582" s="11" t="str">
        <f t="shared" si="124"/>
        <v/>
      </c>
    </row>
    <row r="2583" spans="1:19" ht="20.25" x14ac:dyDescent="0.25">
      <c r="A2583" s="46"/>
      <c r="B2583" s="46"/>
      <c r="C2583" s="46"/>
      <c r="D2583" s="46"/>
      <c r="E2583" s="46"/>
      <c r="F2583" s="46"/>
      <c r="G2583" s="46"/>
      <c r="H2583" s="46"/>
      <c r="J2583" s="16"/>
      <c r="K2583" s="16"/>
      <c r="L2583" s="16"/>
      <c r="M2583" s="11" t="str">
        <f t="shared" si="123"/>
        <v>AWAITING INPUT</v>
      </c>
      <c r="O2583" s="15"/>
      <c r="P2583" s="13" t="str">
        <f t="shared" si="125"/>
        <v>←</v>
      </c>
      <c r="Q2583" s="7" t="str" cm="1">
        <f t="array" ref="Q2583">_xlfn.IFS(M2583="ACTIVE","",M2583="LEAVER","ENTER DOL",M2583="LEAVER @ 31/03","ENTER DOL",M2583="OPT OUT","ENTER OPT OUT DATE",M2583="CAREER BREAK","ENTER START DATE OF CAREER BREAK",M2583="DEATH IN SERVICE","ENTER DATE OF DEATH",M2583="SWITCH TO PARTNERSHIP","ENTER SWITCH DATE",M2583="SWITCH TO ALPHA","ENTER SWITCH DATE",M2583="NEW JOINER","ENTER EMPLOYMENT START DATE",M2583="OPT IN","ENTER OPT IN DATE",M2583="NEW JOINER / LEAVER","ENTER START DATE AND DOL",M2583="NEW JOINER / OPT OUT","ENTER START DATE AND DATE OF OPT OUT",M2583="NEW JOINER / PARTNERSHIP","ENTER START DATE AND DATE OF SWITCH TO PARTNERSHIP",M2583="LEAVER FROM CAREER BREAK","ENTER DOL",M2583="LEAVER FROM OPT OUT","ENTER DOL",M2583="LEAVER FROM PARTNERSHIP","ENTER DOL",M2583="RETURN FROM CAREER BREAK","ENTER RETURN BACK DATE",M2583="INVALID COMBINATION","REVIEW INPUT",M2583="AWAITING INPUT","AWAITING INPUT",M2583="CONTINUOUS OPT OUT","",M2583="CONTINUOUS CAREER BREAK","",M2583="CONTINUOUS PARTNERSHIP","")</f>
        <v>AWAITING INPUT</v>
      </c>
      <c r="S2583" s="11" t="str">
        <f t="shared" si="124"/>
        <v/>
      </c>
    </row>
    <row r="2584" spans="1:19" ht="20.25" x14ac:dyDescent="0.25">
      <c r="A2584" s="46"/>
      <c r="B2584" s="46"/>
      <c r="C2584" s="46"/>
      <c r="D2584" s="46"/>
      <c r="E2584" s="46"/>
      <c r="F2584" s="46"/>
      <c r="G2584" s="46"/>
      <c r="H2584" s="46"/>
      <c r="J2584" s="16"/>
      <c r="K2584" s="16"/>
      <c r="L2584" s="16"/>
      <c r="M2584" s="11" t="str">
        <f t="shared" si="123"/>
        <v>AWAITING INPUT</v>
      </c>
      <c r="O2584" s="15"/>
      <c r="P2584" s="13" t="str">
        <f t="shared" si="125"/>
        <v>←</v>
      </c>
      <c r="Q2584" s="7" t="str" cm="1">
        <f t="array" ref="Q2584">_xlfn.IFS(M2584="ACTIVE","",M2584="LEAVER","ENTER DOL",M2584="LEAVER @ 31/03","ENTER DOL",M2584="OPT OUT","ENTER OPT OUT DATE",M2584="CAREER BREAK","ENTER START DATE OF CAREER BREAK",M2584="DEATH IN SERVICE","ENTER DATE OF DEATH",M2584="SWITCH TO PARTNERSHIP","ENTER SWITCH DATE",M2584="SWITCH TO ALPHA","ENTER SWITCH DATE",M2584="NEW JOINER","ENTER EMPLOYMENT START DATE",M2584="OPT IN","ENTER OPT IN DATE",M2584="NEW JOINER / LEAVER","ENTER START DATE AND DOL",M2584="NEW JOINER / OPT OUT","ENTER START DATE AND DATE OF OPT OUT",M2584="NEW JOINER / PARTNERSHIP","ENTER START DATE AND DATE OF SWITCH TO PARTNERSHIP",M2584="LEAVER FROM CAREER BREAK","ENTER DOL",M2584="LEAVER FROM OPT OUT","ENTER DOL",M2584="LEAVER FROM PARTNERSHIP","ENTER DOL",M2584="RETURN FROM CAREER BREAK","ENTER RETURN BACK DATE",M2584="INVALID COMBINATION","REVIEW INPUT",M2584="AWAITING INPUT","AWAITING INPUT",M2584="CONTINUOUS OPT OUT","",M2584="CONTINUOUS CAREER BREAK","",M2584="CONTINUOUS PARTNERSHIP","")</f>
        <v>AWAITING INPUT</v>
      </c>
      <c r="S2584" s="11" t="str">
        <f t="shared" si="124"/>
        <v/>
      </c>
    </row>
    <row r="2585" spans="1:19" ht="20.25" x14ac:dyDescent="0.25">
      <c r="A2585" s="46"/>
      <c r="B2585" s="46"/>
      <c r="C2585" s="46"/>
      <c r="D2585" s="46"/>
      <c r="E2585" s="46"/>
      <c r="F2585" s="46"/>
      <c r="G2585" s="46"/>
      <c r="H2585" s="46"/>
      <c r="J2585" s="16"/>
      <c r="K2585" s="16"/>
      <c r="L2585" s="16"/>
      <c r="M2585" s="11" t="str">
        <f t="shared" si="123"/>
        <v>AWAITING INPUT</v>
      </c>
      <c r="O2585" s="15"/>
      <c r="P2585" s="13" t="str">
        <f t="shared" si="125"/>
        <v>←</v>
      </c>
      <c r="Q2585" s="7" t="str" cm="1">
        <f t="array" ref="Q2585">_xlfn.IFS(M2585="ACTIVE","",M2585="LEAVER","ENTER DOL",M2585="LEAVER @ 31/03","ENTER DOL",M2585="OPT OUT","ENTER OPT OUT DATE",M2585="CAREER BREAK","ENTER START DATE OF CAREER BREAK",M2585="DEATH IN SERVICE","ENTER DATE OF DEATH",M2585="SWITCH TO PARTNERSHIP","ENTER SWITCH DATE",M2585="SWITCH TO ALPHA","ENTER SWITCH DATE",M2585="NEW JOINER","ENTER EMPLOYMENT START DATE",M2585="OPT IN","ENTER OPT IN DATE",M2585="NEW JOINER / LEAVER","ENTER START DATE AND DOL",M2585="NEW JOINER / OPT OUT","ENTER START DATE AND DATE OF OPT OUT",M2585="NEW JOINER / PARTNERSHIP","ENTER START DATE AND DATE OF SWITCH TO PARTNERSHIP",M2585="LEAVER FROM CAREER BREAK","ENTER DOL",M2585="LEAVER FROM OPT OUT","ENTER DOL",M2585="LEAVER FROM PARTNERSHIP","ENTER DOL",M2585="RETURN FROM CAREER BREAK","ENTER RETURN BACK DATE",M2585="INVALID COMBINATION","REVIEW INPUT",M2585="AWAITING INPUT","AWAITING INPUT",M2585="CONTINUOUS OPT OUT","",M2585="CONTINUOUS CAREER BREAK","",M2585="CONTINUOUS PARTNERSHIP","")</f>
        <v>AWAITING INPUT</v>
      </c>
      <c r="S2585" s="11" t="str">
        <f t="shared" si="124"/>
        <v/>
      </c>
    </row>
    <row r="2586" spans="1:19" ht="20.25" x14ac:dyDescent="0.25">
      <c r="A2586" s="46"/>
      <c r="B2586" s="46"/>
      <c r="C2586" s="46"/>
      <c r="D2586" s="46"/>
      <c r="E2586" s="46"/>
      <c r="F2586" s="46"/>
      <c r="G2586" s="46"/>
      <c r="H2586" s="46"/>
      <c r="J2586" s="16"/>
      <c r="K2586" s="16"/>
      <c r="L2586" s="16"/>
      <c r="M2586" s="11" t="str">
        <f t="shared" si="123"/>
        <v>AWAITING INPUT</v>
      </c>
      <c r="O2586" s="15"/>
      <c r="P2586" s="13" t="str">
        <f t="shared" si="125"/>
        <v>←</v>
      </c>
      <c r="Q2586" s="7" t="str" cm="1">
        <f t="array" ref="Q2586">_xlfn.IFS(M2586="ACTIVE","",M2586="LEAVER","ENTER DOL",M2586="LEAVER @ 31/03","ENTER DOL",M2586="OPT OUT","ENTER OPT OUT DATE",M2586="CAREER BREAK","ENTER START DATE OF CAREER BREAK",M2586="DEATH IN SERVICE","ENTER DATE OF DEATH",M2586="SWITCH TO PARTNERSHIP","ENTER SWITCH DATE",M2586="SWITCH TO ALPHA","ENTER SWITCH DATE",M2586="NEW JOINER","ENTER EMPLOYMENT START DATE",M2586="OPT IN","ENTER OPT IN DATE",M2586="NEW JOINER / LEAVER","ENTER START DATE AND DOL",M2586="NEW JOINER / OPT OUT","ENTER START DATE AND DATE OF OPT OUT",M2586="NEW JOINER / PARTNERSHIP","ENTER START DATE AND DATE OF SWITCH TO PARTNERSHIP",M2586="LEAVER FROM CAREER BREAK","ENTER DOL",M2586="LEAVER FROM OPT OUT","ENTER DOL",M2586="LEAVER FROM PARTNERSHIP","ENTER DOL",M2586="RETURN FROM CAREER BREAK","ENTER RETURN BACK DATE",M2586="INVALID COMBINATION","REVIEW INPUT",M2586="AWAITING INPUT","AWAITING INPUT",M2586="CONTINUOUS OPT OUT","",M2586="CONTINUOUS CAREER BREAK","",M2586="CONTINUOUS PARTNERSHIP","")</f>
        <v>AWAITING INPUT</v>
      </c>
      <c r="S2586" s="11" t="str">
        <f t="shared" si="124"/>
        <v/>
      </c>
    </row>
    <row r="2587" spans="1:19" ht="20.25" x14ac:dyDescent="0.25">
      <c r="A2587" s="46"/>
      <c r="B2587" s="46"/>
      <c r="C2587" s="46"/>
      <c r="D2587" s="46"/>
      <c r="E2587" s="46"/>
      <c r="F2587" s="46"/>
      <c r="G2587" s="46"/>
      <c r="H2587" s="46"/>
      <c r="J2587" s="16"/>
      <c r="K2587" s="16"/>
      <c r="L2587" s="16"/>
      <c r="M2587" s="11" t="str">
        <f t="shared" si="123"/>
        <v>AWAITING INPUT</v>
      </c>
      <c r="O2587" s="15"/>
      <c r="P2587" s="13" t="str">
        <f t="shared" si="125"/>
        <v>←</v>
      </c>
      <c r="Q2587" s="7" t="str" cm="1">
        <f t="array" ref="Q2587">_xlfn.IFS(M2587="ACTIVE","",M2587="LEAVER","ENTER DOL",M2587="LEAVER @ 31/03","ENTER DOL",M2587="OPT OUT","ENTER OPT OUT DATE",M2587="CAREER BREAK","ENTER START DATE OF CAREER BREAK",M2587="DEATH IN SERVICE","ENTER DATE OF DEATH",M2587="SWITCH TO PARTNERSHIP","ENTER SWITCH DATE",M2587="SWITCH TO ALPHA","ENTER SWITCH DATE",M2587="NEW JOINER","ENTER EMPLOYMENT START DATE",M2587="OPT IN","ENTER OPT IN DATE",M2587="NEW JOINER / LEAVER","ENTER START DATE AND DOL",M2587="NEW JOINER / OPT OUT","ENTER START DATE AND DATE OF OPT OUT",M2587="NEW JOINER / PARTNERSHIP","ENTER START DATE AND DATE OF SWITCH TO PARTNERSHIP",M2587="LEAVER FROM CAREER BREAK","ENTER DOL",M2587="LEAVER FROM OPT OUT","ENTER DOL",M2587="LEAVER FROM PARTNERSHIP","ENTER DOL",M2587="RETURN FROM CAREER BREAK","ENTER RETURN BACK DATE",M2587="INVALID COMBINATION","REVIEW INPUT",M2587="AWAITING INPUT","AWAITING INPUT",M2587="CONTINUOUS OPT OUT","",M2587="CONTINUOUS CAREER BREAK","",M2587="CONTINUOUS PARTNERSHIP","")</f>
        <v>AWAITING INPUT</v>
      </c>
      <c r="S2587" s="11" t="str">
        <f t="shared" si="124"/>
        <v/>
      </c>
    </row>
    <row r="2588" spans="1:19" ht="20.25" x14ac:dyDescent="0.25">
      <c r="A2588" s="46"/>
      <c r="B2588" s="46"/>
      <c r="C2588" s="46"/>
      <c r="D2588" s="46"/>
      <c r="E2588" s="46"/>
      <c r="F2588" s="46"/>
      <c r="G2588" s="46"/>
      <c r="H2588" s="46"/>
      <c r="J2588" s="16"/>
      <c r="K2588" s="16"/>
      <c r="L2588" s="16"/>
      <c r="M2588" s="11" t="str">
        <f t="shared" si="123"/>
        <v>AWAITING INPUT</v>
      </c>
      <c r="O2588" s="15"/>
      <c r="P2588" s="13" t="str">
        <f t="shared" si="125"/>
        <v>←</v>
      </c>
      <c r="Q2588" s="7" t="str" cm="1">
        <f t="array" ref="Q2588">_xlfn.IFS(M2588="ACTIVE","",M2588="LEAVER","ENTER DOL",M2588="LEAVER @ 31/03","ENTER DOL",M2588="OPT OUT","ENTER OPT OUT DATE",M2588="CAREER BREAK","ENTER START DATE OF CAREER BREAK",M2588="DEATH IN SERVICE","ENTER DATE OF DEATH",M2588="SWITCH TO PARTNERSHIP","ENTER SWITCH DATE",M2588="SWITCH TO ALPHA","ENTER SWITCH DATE",M2588="NEW JOINER","ENTER EMPLOYMENT START DATE",M2588="OPT IN","ENTER OPT IN DATE",M2588="NEW JOINER / LEAVER","ENTER START DATE AND DOL",M2588="NEW JOINER / OPT OUT","ENTER START DATE AND DATE OF OPT OUT",M2588="NEW JOINER / PARTNERSHIP","ENTER START DATE AND DATE OF SWITCH TO PARTNERSHIP",M2588="LEAVER FROM CAREER BREAK","ENTER DOL",M2588="LEAVER FROM OPT OUT","ENTER DOL",M2588="LEAVER FROM PARTNERSHIP","ENTER DOL",M2588="RETURN FROM CAREER BREAK","ENTER RETURN BACK DATE",M2588="INVALID COMBINATION","REVIEW INPUT",M2588="AWAITING INPUT","AWAITING INPUT",M2588="CONTINUOUS OPT OUT","",M2588="CONTINUOUS CAREER BREAK","",M2588="CONTINUOUS PARTNERSHIP","")</f>
        <v>AWAITING INPUT</v>
      </c>
      <c r="S2588" s="11" t="str">
        <f t="shared" si="124"/>
        <v/>
      </c>
    </row>
    <row r="2589" spans="1:19" ht="20.25" x14ac:dyDescent="0.25">
      <c r="A2589" s="46"/>
      <c r="B2589" s="46"/>
      <c r="C2589" s="46"/>
      <c r="D2589" s="46"/>
      <c r="E2589" s="46"/>
      <c r="F2589" s="46"/>
      <c r="G2589" s="46"/>
      <c r="H2589" s="46"/>
      <c r="J2589" s="16"/>
      <c r="K2589" s="16"/>
      <c r="L2589" s="16"/>
      <c r="M2589" s="11" t="str">
        <f t="shared" si="123"/>
        <v>AWAITING INPUT</v>
      </c>
      <c r="O2589" s="15"/>
      <c r="P2589" s="13" t="str">
        <f t="shared" ref="P2589:P2594" si="126">IF(Q2589&lt;&gt;"","←","")</f>
        <v>←</v>
      </c>
      <c r="Q2589" s="7" t="str" cm="1">
        <f t="array" ref="Q2589">_xlfn.IFS(M2589="ACTIVE","",M2589="LEAVER","ENTER DOL",M2589="LEAVER @ 31/03","ENTER DOL",M2589="OPT OUT","ENTER OPT OUT DATE",M2589="CAREER BREAK","ENTER START DATE OF CAREER BREAK",M2589="DEATH IN SERVICE","ENTER DATE OF DEATH",M2589="SWITCH TO PARTNERSHIP","ENTER SWITCH DATE",M2589="SWITCH TO ALPHA","ENTER SWITCH DATE",M2589="NEW JOINER","ENTER EMPLOYMENT START DATE",M2589="OPT IN","ENTER OPT IN DATE",M2589="NEW JOINER / LEAVER","ENTER START DATE AND DOL",M2589="NEW JOINER / OPT OUT","ENTER START DATE AND DATE OF OPT OUT",M2589="NEW JOINER / PARTNERSHIP","ENTER START DATE AND DATE OF SWITCH TO PARTNERSHIP",M2589="LEAVER FROM CAREER BREAK","ENTER DOL",M2589="LEAVER FROM OPT OUT","ENTER DOL",M2589="LEAVER FROM PARTNERSHIP","ENTER DOL",M2589="RETURN FROM CAREER BREAK","ENTER RETURN BACK DATE",M2589="INVALID COMBINATION","REVIEW INPUT",M2589="AWAITING INPUT","AWAITING INPUT",M2589="CONTINUOUS OPT OUT","",M2589="CONTINUOUS CAREER BREAK","",M2589="CONTINUOUS PARTNERSHIP","")</f>
        <v>AWAITING INPUT</v>
      </c>
      <c r="S2589" s="11" t="str">
        <f t="shared" si="124"/>
        <v/>
      </c>
    </row>
    <row r="2590" spans="1:19" ht="20.25" x14ac:dyDescent="0.25">
      <c r="A2590" s="46"/>
      <c r="B2590" s="46"/>
      <c r="C2590" s="46"/>
      <c r="D2590" s="46"/>
      <c r="E2590" s="46"/>
      <c r="F2590" s="46"/>
      <c r="G2590" s="46"/>
      <c r="H2590" s="46"/>
      <c r="J2590" s="16"/>
      <c r="K2590" s="16"/>
      <c r="L2590" s="16"/>
      <c r="M2590" s="11" t="str">
        <f t="shared" si="123"/>
        <v>AWAITING INPUT</v>
      </c>
      <c r="O2590" s="15"/>
      <c r="P2590" s="13" t="str">
        <f t="shared" si="126"/>
        <v>←</v>
      </c>
      <c r="Q2590" s="7" t="str" cm="1">
        <f t="array" ref="Q2590">_xlfn.IFS(M2590="ACTIVE","",M2590="LEAVER","ENTER DOL",M2590="LEAVER @ 31/03","ENTER DOL",M2590="OPT OUT","ENTER OPT OUT DATE",M2590="CAREER BREAK","ENTER START DATE OF CAREER BREAK",M2590="DEATH IN SERVICE","ENTER DATE OF DEATH",M2590="SWITCH TO PARTNERSHIP","ENTER SWITCH DATE",M2590="SWITCH TO ALPHA","ENTER SWITCH DATE",M2590="NEW JOINER","ENTER EMPLOYMENT START DATE",M2590="OPT IN","ENTER OPT IN DATE",M2590="NEW JOINER / LEAVER","ENTER START DATE AND DOL",M2590="NEW JOINER / OPT OUT","ENTER START DATE AND DATE OF OPT OUT",M2590="NEW JOINER / PARTNERSHIP","ENTER START DATE AND DATE OF SWITCH TO PARTNERSHIP",M2590="LEAVER FROM CAREER BREAK","ENTER DOL",M2590="LEAVER FROM OPT OUT","ENTER DOL",M2590="LEAVER FROM PARTNERSHIP","ENTER DOL",M2590="RETURN FROM CAREER BREAK","ENTER RETURN BACK DATE",M2590="INVALID COMBINATION","REVIEW INPUT",M2590="AWAITING INPUT","AWAITING INPUT",M2590="CONTINUOUS OPT OUT","",M2590="CONTINUOUS CAREER BREAK","",M2590="CONTINUOUS PARTNERSHIP","")</f>
        <v>AWAITING INPUT</v>
      </c>
      <c r="S2590" s="11" t="str">
        <f t="shared" si="124"/>
        <v/>
      </c>
    </row>
    <row r="2591" spans="1:19" ht="20.25" x14ac:dyDescent="0.25">
      <c r="A2591" s="46"/>
      <c r="B2591" s="46"/>
      <c r="C2591" s="46"/>
      <c r="D2591" s="46"/>
      <c r="E2591" s="46"/>
      <c r="F2591" s="46"/>
      <c r="G2591" s="46"/>
      <c r="H2591" s="46"/>
      <c r="J2591" s="16"/>
      <c r="K2591" s="16"/>
      <c r="L2591" s="16"/>
      <c r="M2591" s="11" t="str">
        <f t="shared" si="123"/>
        <v>AWAITING INPUT</v>
      </c>
      <c r="O2591" s="15"/>
      <c r="P2591" s="13" t="str">
        <f t="shared" si="126"/>
        <v>←</v>
      </c>
      <c r="Q2591" s="7" t="str" cm="1">
        <f t="array" ref="Q2591">_xlfn.IFS(M2591="ACTIVE","",M2591="LEAVER","ENTER DOL",M2591="LEAVER @ 31/03","ENTER DOL",M2591="OPT OUT","ENTER OPT OUT DATE",M2591="CAREER BREAK","ENTER START DATE OF CAREER BREAK",M2591="DEATH IN SERVICE","ENTER DATE OF DEATH",M2591="SWITCH TO PARTNERSHIP","ENTER SWITCH DATE",M2591="SWITCH TO ALPHA","ENTER SWITCH DATE",M2591="NEW JOINER","ENTER EMPLOYMENT START DATE",M2591="OPT IN","ENTER OPT IN DATE",M2591="NEW JOINER / LEAVER","ENTER START DATE AND DOL",M2591="NEW JOINER / OPT OUT","ENTER START DATE AND DATE OF OPT OUT",M2591="NEW JOINER / PARTNERSHIP","ENTER START DATE AND DATE OF SWITCH TO PARTNERSHIP",M2591="LEAVER FROM CAREER BREAK","ENTER DOL",M2591="LEAVER FROM OPT OUT","ENTER DOL",M2591="LEAVER FROM PARTNERSHIP","ENTER DOL",M2591="RETURN FROM CAREER BREAK","ENTER RETURN BACK DATE",M2591="INVALID COMBINATION","REVIEW INPUT",M2591="AWAITING INPUT","AWAITING INPUT",M2591="CONTINUOUS OPT OUT","",M2591="CONTINUOUS CAREER BREAK","",M2591="CONTINUOUS PARTNERSHIP","")</f>
        <v>AWAITING INPUT</v>
      </c>
      <c r="S2591" s="11" t="str">
        <f t="shared" si="124"/>
        <v/>
      </c>
    </row>
    <row r="2592" spans="1:19" ht="20.25" x14ac:dyDescent="0.25">
      <c r="A2592" s="46"/>
      <c r="B2592" s="46"/>
      <c r="C2592" s="46"/>
      <c r="D2592" s="46"/>
      <c r="E2592" s="46"/>
      <c r="F2592" s="46"/>
      <c r="G2592" s="46"/>
      <c r="H2592" s="46"/>
      <c r="J2592" s="16"/>
      <c r="K2592" s="16"/>
      <c r="L2592" s="16"/>
      <c r="M2592" s="11" t="str">
        <f t="shared" si="123"/>
        <v>AWAITING INPUT</v>
      </c>
      <c r="O2592" s="15"/>
      <c r="P2592" s="13" t="str">
        <f t="shared" si="126"/>
        <v>←</v>
      </c>
      <c r="Q2592" s="7" t="str" cm="1">
        <f t="array" ref="Q2592">_xlfn.IFS(M2592="ACTIVE","",M2592="LEAVER","ENTER DOL",M2592="LEAVER @ 31/03","ENTER DOL",M2592="OPT OUT","ENTER OPT OUT DATE",M2592="CAREER BREAK","ENTER START DATE OF CAREER BREAK",M2592="DEATH IN SERVICE","ENTER DATE OF DEATH",M2592="SWITCH TO PARTNERSHIP","ENTER SWITCH DATE",M2592="SWITCH TO ALPHA","ENTER SWITCH DATE",M2592="NEW JOINER","ENTER EMPLOYMENT START DATE",M2592="OPT IN","ENTER OPT IN DATE",M2592="NEW JOINER / LEAVER","ENTER START DATE AND DOL",M2592="NEW JOINER / OPT OUT","ENTER START DATE AND DATE OF OPT OUT",M2592="NEW JOINER / PARTNERSHIP","ENTER START DATE AND DATE OF SWITCH TO PARTNERSHIP",M2592="LEAVER FROM CAREER BREAK","ENTER DOL",M2592="LEAVER FROM OPT OUT","ENTER DOL",M2592="LEAVER FROM PARTNERSHIP","ENTER DOL",M2592="RETURN FROM CAREER BREAK","ENTER RETURN BACK DATE",M2592="INVALID COMBINATION","REVIEW INPUT",M2592="AWAITING INPUT","AWAITING INPUT",M2592="CONTINUOUS OPT OUT","",M2592="CONTINUOUS CAREER BREAK","",M2592="CONTINUOUS PARTNERSHIP","")</f>
        <v>AWAITING INPUT</v>
      </c>
      <c r="S2592" s="11" t="str">
        <f t="shared" si="124"/>
        <v/>
      </c>
    </row>
    <row r="2593" spans="1:19" ht="20.25" x14ac:dyDescent="0.25">
      <c r="A2593" s="46"/>
      <c r="B2593" s="46"/>
      <c r="C2593" s="46"/>
      <c r="D2593" s="46"/>
      <c r="E2593" s="46"/>
      <c r="F2593" s="46"/>
      <c r="G2593" s="46"/>
      <c r="H2593" s="46"/>
      <c r="J2593" s="16"/>
      <c r="K2593" s="16"/>
      <c r="L2593" s="16"/>
      <c r="M2593" s="11" t="str">
        <f t="shared" si="123"/>
        <v>AWAITING INPUT</v>
      </c>
      <c r="O2593" s="15"/>
      <c r="P2593" s="13" t="str">
        <f t="shared" si="126"/>
        <v>←</v>
      </c>
      <c r="Q2593" s="7" t="str" cm="1">
        <f t="array" ref="Q2593">_xlfn.IFS(M2593="ACTIVE","",M2593="LEAVER","ENTER DOL",M2593="LEAVER @ 31/03","ENTER DOL",M2593="OPT OUT","ENTER OPT OUT DATE",M2593="CAREER BREAK","ENTER START DATE OF CAREER BREAK",M2593="DEATH IN SERVICE","ENTER DATE OF DEATH",M2593="SWITCH TO PARTNERSHIP","ENTER SWITCH DATE",M2593="SWITCH TO ALPHA","ENTER SWITCH DATE",M2593="NEW JOINER","ENTER EMPLOYMENT START DATE",M2593="OPT IN","ENTER OPT IN DATE",M2593="NEW JOINER / LEAVER","ENTER START DATE AND DOL",M2593="NEW JOINER / OPT OUT","ENTER START DATE AND DATE OF OPT OUT",M2593="NEW JOINER / PARTNERSHIP","ENTER START DATE AND DATE OF SWITCH TO PARTNERSHIP",M2593="LEAVER FROM CAREER BREAK","ENTER DOL",M2593="LEAVER FROM OPT OUT","ENTER DOL",M2593="LEAVER FROM PARTNERSHIP","ENTER DOL",M2593="RETURN FROM CAREER BREAK","ENTER RETURN BACK DATE",M2593="INVALID COMBINATION","REVIEW INPUT",M2593="AWAITING INPUT","AWAITING INPUT",M2593="CONTINUOUS OPT OUT","",M2593="CONTINUOUS CAREER BREAK","",M2593="CONTINUOUS PARTNERSHIP","")</f>
        <v>AWAITING INPUT</v>
      </c>
      <c r="S2593" s="11" t="str">
        <f t="shared" si="124"/>
        <v/>
      </c>
    </row>
    <row r="2594" spans="1:19" ht="20.25" x14ac:dyDescent="0.25">
      <c r="A2594" s="46"/>
      <c r="B2594" s="46"/>
      <c r="C2594" s="46"/>
      <c r="D2594" s="46"/>
      <c r="E2594" s="46"/>
      <c r="F2594" s="46"/>
      <c r="G2594" s="46"/>
      <c r="H2594" s="46"/>
      <c r="J2594" s="16"/>
      <c r="K2594" s="16"/>
      <c r="L2594" s="16"/>
      <c r="M2594" s="11" t="str">
        <f t="shared" si="123"/>
        <v>AWAITING INPUT</v>
      </c>
      <c r="O2594" s="15"/>
      <c r="P2594" s="13" t="str">
        <f t="shared" si="126"/>
        <v>←</v>
      </c>
      <c r="Q2594" s="7" t="str" cm="1">
        <f t="array" ref="Q2594">_xlfn.IFS(M2594="ACTIVE","",M2594="LEAVER","ENTER DOL",M2594="LEAVER @ 31/03","ENTER DOL",M2594="OPT OUT","ENTER OPT OUT DATE",M2594="CAREER BREAK","ENTER START DATE OF CAREER BREAK",M2594="DEATH IN SERVICE","ENTER DATE OF DEATH",M2594="SWITCH TO PARTNERSHIP","ENTER SWITCH DATE",M2594="SWITCH TO ALPHA","ENTER SWITCH DATE",M2594="NEW JOINER","ENTER EMPLOYMENT START DATE",M2594="OPT IN","ENTER OPT IN DATE",M2594="NEW JOINER / LEAVER","ENTER START DATE AND DOL",M2594="NEW JOINER / OPT OUT","ENTER START DATE AND DATE OF OPT OUT",M2594="NEW JOINER / PARTNERSHIP","ENTER START DATE AND DATE OF SWITCH TO PARTNERSHIP",M2594="LEAVER FROM CAREER BREAK","ENTER DOL",M2594="LEAVER FROM OPT OUT","ENTER DOL",M2594="LEAVER FROM PARTNERSHIP","ENTER DOL",M2594="RETURN FROM CAREER BREAK","ENTER RETURN BACK DATE",M2594="INVALID COMBINATION","REVIEW INPUT",M2594="AWAITING INPUT","AWAITING INPUT",M2594="CONTINUOUS OPT OUT","",M2594="CONTINUOUS CAREER BREAK","",M2594="CONTINUOUS PARTNERSHIP","")</f>
        <v>AWAITING INPUT</v>
      </c>
      <c r="S2594" s="11" t="str">
        <f t="shared" si="124"/>
        <v/>
      </c>
    </row>
    <row r="2595" spans="1:19" ht="20.25" x14ac:dyDescent="0.25">
      <c r="A2595" s="46"/>
      <c r="B2595" s="46"/>
      <c r="C2595" s="46"/>
      <c r="D2595" s="46"/>
      <c r="E2595" s="46"/>
      <c r="F2595" s="46"/>
      <c r="G2595" s="46"/>
      <c r="H2595" s="46"/>
      <c r="J2595" s="16"/>
      <c r="K2595" s="16"/>
      <c r="L2595" s="16"/>
      <c r="M2595" s="11" t="str">
        <f t="shared" si="123"/>
        <v>AWAITING INPUT</v>
      </c>
      <c r="O2595" s="15"/>
      <c r="P2595" s="13" t="str">
        <f t="shared" ref="P2595:P2606" si="127">IF(Q2595&lt;&gt;"","←","")</f>
        <v>←</v>
      </c>
      <c r="Q2595" s="7" t="str" cm="1">
        <f t="array" ref="Q2595">_xlfn.IFS(M2595="ACTIVE","",M2595="LEAVER","ENTER DOL",M2595="LEAVER @ 31/03","ENTER DOL",M2595="OPT OUT","ENTER OPT OUT DATE",M2595="CAREER BREAK","ENTER START DATE OF CAREER BREAK",M2595="DEATH IN SERVICE","ENTER DATE OF DEATH",M2595="SWITCH TO PARTNERSHIP","ENTER SWITCH DATE",M2595="SWITCH TO ALPHA","ENTER SWITCH DATE",M2595="NEW JOINER","ENTER EMPLOYMENT START DATE",M2595="OPT IN","ENTER OPT IN DATE",M2595="NEW JOINER / LEAVER","ENTER START DATE AND DOL",M2595="NEW JOINER / OPT OUT","ENTER START DATE AND DATE OF OPT OUT",M2595="NEW JOINER / PARTNERSHIP","ENTER START DATE AND DATE OF SWITCH TO PARTNERSHIP",M2595="LEAVER FROM CAREER BREAK","ENTER DOL",M2595="LEAVER FROM OPT OUT","ENTER DOL",M2595="LEAVER FROM PARTNERSHIP","ENTER DOL",M2595="RETURN FROM CAREER BREAK","ENTER RETURN BACK DATE",M2595="INVALID COMBINATION","REVIEW INPUT",M2595="AWAITING INPUT","AWAITING INPUT",M2595="CONTINUOUS OPT OUT","",M2595="CONTINUOUS CAREER BREAK","",M2595="CONTINUOUS PARTNERSHIP","")</f>
        <v>AWAITING INPUT</v>
      </c>
      <c r="S2595" s="11" t="str">
        <f t="shared" si="124"/>
        <v/>
      </c>
    </row>
    <row r="2596" spans="1:19" ht="20.25" x14ac:dyDescent="0.25">
      <c r="A2596" s="46"/>
      <c r="B2596" s="46"/>
      <c r="C2596" s="46"/>
      <c r="D2596" s="46"/>
      <c r="E2596" s="46"/>
      <c r="F2596" s="46"/>
      <c r="G2596" s="46"/>
      <c r="H2596" s="46"/>
      <c r="J2596" s="16"/>
      <c r="K2596" s="16"/>
      <c r="L2596" s="16"/>
      <c r="M2596" s="11" t="str">
        <f t="shared" si="123"/>
        <v>AWAITING INPUT</v>
      </c>
      <c r="O2596" s="15"/>
      <c r="P2596" s="13" t="str">
        <f t="shared" si="127"/>
        <v>←</v>
      </c>
      <c r="Q2596" s="7" t="str" cm="1">
        <f t="array" ref="Q2596">_xlfn.IFS(M2596="ACTIVE","",M2596="LEAVER","ENTER DOL",M2596="LEAVER @ 31/03","ENTER DOL",M2596="OPT OUT","ENTER OPT OUT DATE",M2596="CAREER BREAK","ENTER START DATE OF CAREER BREAK",M2596="DEATH IN SERVICE","ENTER DATE OF DEATH",M2596="SWITCH TO PARTNERSHIP","ENTER SWITCH DATE",M2596="SWITCH TO ALPHA","ENTER SWITCH DATE",M2596="NEW JOINER","ENTER EMPLOYMENT START DATE",M2596="OPT IN","ENTER OPT IN DATE",M2596="NEW JOINER / LEAVER","ENTER START DATE AND DOL",M2596="NEW JOINER / OPT OUT","ENTER START DATE AND DATE OF OPT OUT",M2596="NEW JOINER / PARTNERSHIP","ENTER START DATE AND DATE OF SWITCH TO PARTNERSHIP",M2596="LEAVER FROM CAREER BREAK","ENTER DOL",M2596="LEAVER FROM OPT OUT","ENTER DOL",M2596="LEAVER FROM PARTNERSHIP","ENTER DOL",M2596="RETURN FROM CAREER BREAK","ENTER RETURN BACK DATE",M2596="INVALID COMBINATION","REVIEW INPUT",M2596="AWAITING INPUT","AWAITING INPUT",M2596="CONTINUOUS OPT OUT","",M2596="CONTINUOUS CAREER BREAK","",M2596="CONTINUOUS PARTNERSHIP","")</f>
        <v>AWAITING INPUT</v>
      </c>
      <c r="S2596" s="11" t="str">
        <f t="shared" si="124"/>
        <v/>
      </c>
    </row>
    <row r="2597" spans="1:19" ht="20.25" x14ac:dyDescent="0.25">
      <c r="A2597" s="46"/>
      <c r="B2597" s="46"/>
      <c r="C2597" s="46"/>
      <c r="D2597" s="46"/>
      <c r="E2597" s="46"/>
      <c r="F2597" s="46"/>
      <c r="G2597" s="46"/>
      <c r="H2597" s="46"/>
      <c r="J2597" s="16"/>
      <c r="K2597" s="16"/>
      <c r="L2597" s="16"/>
      <c r="M2597" s="11" t="str">
        <f t="shared" si="123"/>
        <v>AWAITING INPUT</v>
      </c>
      <c r="O2597" s="15"/>
      <c r="P2597" s="13" t="str">
        <f t="shared" si="127"/>
        <v>←</v>
      </c>
      <c r="Q2597" s="7" t="str" cm="1">
        <f t="array" ref="Q2597">_xlfn.IFS(M2597="ACTIVE","",M2597="LEAVER","ENTER DOL",M2597="LEAVER @ 31/03","ENTER DOL",M2597="OPT OUT","ENTER OPT OUT DATE",M2597="CAREER BREAK","ENTER START DATE OF CAREER BREAK",M2597="DEATH IN SERVICE","ENTER DATE OF DEATH",M2597="SWITCH TO PARTNERSHIP","ENTER SWITCH DATE",M2597="SWITCH TO ALPHA","ENTER SWITCH DATE",M2597="NEW JOINER","ENTER EMPLOYMENT START DATE",M2597="OPT IN","ENTER OPT IN DATE",M2597="NEW JOINER / LEAVER","ENTER START DATE AND DOL",M2597="NEW JOINER / OPT OUT","ENTER START DATE AND DATE OF OPT OUT",M2597="NEW JOINER / PARTNERSHIP","ENTER START DATE AND DATE OF SWITCH TO PARTNERSHIP",M2597="LEAVER FROM CAREER BREAK","ENTER DOL",M2597="LEAVER FROM OPT OUT","ENTER DOL",M2597="LEAVER FROM PARTNERSHIP","ENTER DOL",M2597="RETURN FROM CAREER BREAK","ENTER RETURN BACK DATE",M2597="INVALID COMBINATION","REVIEW INPUT",M2597="AWAITING INPUT","AWAITING INPUT",M2597="CONTINUOUS OPT OUT","",M2597="CONTINUOUS CAREER BREAK","",M2597="CONTINUOUS PARTNERSHIP","")</f>
        <v>AWAITING INPUT</v>
      </c>
      <c r="S2597" s="11" t="str">
        <f t="shared" si="124"/>
        <v/>
      </c>
    </row>
    <row r="2598" spans="1:19" ht="20.25" x14ac:dyDescent="0.25">
      <c r="A2598" s="46"/>
      <c r="B2598" s="46"/>
      <c r="C2598" s="46"/>
      <c r="D2598" s="46"/>
      <c r="E2598" s="46"/>
      <c r="F2598" s="46"/>
      <c r="G2598" s="46"/>
      <c r="H2598" s="46"/>
      <c r="J2598" s="16"/>
      <c r="K2598" s="16"/>
      <c r="L2598" s="16"/>
      <c r="M2598" s="11" t="str">
        <f t="shared" si="123"/>
        <v>AWAITING INPUT</v>
      </c>
      <c r="O2598" s="15"/>
      <c r="P2598" s="13" t="str">
        <f t="shared" si="127"/>
        <v>←</v>
      </c>
      <c r="Q2598" s="7" t="str" cm="1">
        <f t="array" ref="Q2598">_xlfn.IFS(M2598="ACTIVE","",M2598="LEAVER","ENTER DOL",M2598="LEAVER @ 31/03","ENTER DOL",M2598="OPT OUT","ENTER OPT OUT DATE",M2598="CAREER BREAK","ENTER START DATE OF CAREER BREAK",M2598="DEATH IN SERVICE","ENTER DATE OF DEATH",M2598="SWITCH TO PARTNERSHIP","ENTER SWITCH DATE",M2598="SWITCH TO ALPHA","ENTER SWITCH DATE",M2598="NEW JOINER","ENTER EMPLOYMENT START DATE",M2598="OPT IN","ENTER OPT IN DATE",M2598="NEW JOINER / LEAVER","ENTER START DATE AND DOL",M2598="NEW JOINER / OPT OUT","ENTER START DATE AND DATE OF OPT OUT",M2598="NEW JOINER / PARTNERSHIP","ENTER START DATE AND DATE OF SWITCH TO PARTNERSHIP",M2598="LEAVER FROM CAREER BREAK","ENTER DOL",M2598="LEAVER FROM OPT OUT","ENTER DOL",M2598="LEAVER FROM PARTNERSHIP","ENTER DOL",M2598="RETURN FROM CAREER BREAK","ENTER RETURN BACK DATE",M2598="INVALID COMBINATION","REVIEW INPUT",M2598="AWAITING INPUT","AWAITING INPUT",M2598="CONTINUOUS OPT OUT","",M2598="CONTINUOUS CAREER BREAK","",M2598="CONTINUOUS PARTNERSHIP","")</f>
        <v>AWAITING INPUT</v>
      </c>
      <c r="S2598" s="11" t="str">
        <f t="shared" si="124"/>
        <v/>
      </c>
    </row>
    <row r="2599" spans="1:19" ht="20.25" x14ac:dyDescent="0.25">
      <c r="A2599" s="46"/>
      <c r="B2599" s="46"/>
      <c r="C2599" s="46"/>
      <c r="D2599" s="46"/>
      <c r="E2599" s="46"/>
      <c r="F2599" s="46"/>
      <c r="G2599" s="46"/>
      <c r="H2599" s="46"/>
      <c r="J2599" s="16"/>
      <c r="K2599" s="16"/>
      <c r="L2599" s="16"/>
      <c r="M2599" s="11" t="str">
        <f t="shared" si="123"/>
        <v>AWAITING INPUT</v>
      </c>
      <c r="O2599" s="15"/>
      <c r="P2599" s="13" t="str">
        <f t="shared" si="127"/>
        <v>←</v>
      </c>
      <c r="Q2599" s="7" t="str" cm="1">
        <f t="array" ref="Q2599">_xlfn.IFS(M2599="ACTIVE","",M2599="LEAVER","ENTER DOL",M2599="LEAVER @ 31/03","ENTER DOL",M2599="OPT OUT","ENTER OPT OUT DATE",M2599="CAREER BREAK","ENTER START DATE OF CAREER BREAK",M2599="DEATH IN SERVICE","ENTER DATE OF DEATH",M2599="SWITCH TO PARTNERSHIP","ENTER SWITCH DATE",M2599="SWITCH TO ALPHA","ENTER SWITCH DATE",M2599="NEW JOINER","ENTER EMPLOYMENT START DATE",M2599="OPT IN","ENTER OPT IN DATE",M2599="NEW JOINER / LEAVER","ENTER START DATE AND DOL",M2599="NEW JOINER / OPT OUT","ENTER START DATE AND DATE OF OPT OUT",M2599="NEW JOINER / PARTNERSHIP","ENTER START DATE AND DATE OF SWITCH TO PARTNERSHIP",M2599="LEAVER FROM CAREER BREAK","ENTER DOL",M2599="LEAVER FROM OPT OUT","ENTER DOL",M2599="LEAVER FROM PARTNERSHIP","ENTER DOL",M2599="RETURN FROM CAREER BREAK","ENTER RETURN BACK DATE",M2599="INVALID COMBINATION","REVIEW INPUT",M2599="AWAITING INPUT","AWAITING INPUT",M2599="CONTINUOUS OPT OUT","",M2599="CONTINUOUS CAREER BREAK","",M2599="CONTINUOUS PARTNERSHIP","")</f>
        <v>AWAITING INPUT</v>
      </c>
      <c r="S2599" s="11" t="str">
        <f t="shared" si="124"/>
        <v/>
      </c>
    </row>
    <row r="2600" spans="1:19" ht="20.25" x14ac:dyDescent="0.25">
      <c r="A2600" s="46"/>
      <c r="B2600" s="46"/>
      <c r="C2600" s="46"/>
      <c r="D2600" s="46"/>
      <c r="E2600" s="46"/>
      <c r="F2600" s="46"/>
      <c r="G2600" s="46"/>
      <c r="H2600" s="46"/>
      <c r="J2600" s="16"/>
      <c r="K2600" s="16"/>
      <c r="L2600" s="16"/>
      <c r="M2600" s="11" t="str">
        <f t="shared" si="123"/>
        <v>AWAITING INPUT</v>
      </c>
      <c r="O2600" s="15"/>
      <c r="P2600" s="13" t="str">
        <f t="shared" si="127"/>
        <v>←</v>
      </c>
      <c r="Q2600" s="7" t="str" cm="1">
        <f t="array" ref="Q2600">_xlfn.IFS(M2600="ACTIVE","",M2600="LEAVER","ENTER DOL",M2600="LEAVER @ 31/03","ENTER DOL",M2600="OPT OUT","ENTER OPT OUT DATE",M2600="CAREER BREAK","ENTER START DATE OF CAREER BREAK",M2600="DEATH IN SERVICE","ENTER DATE OF DEATH",M2600="SWITCH TO PARTNERSHIP","ENTER SWITCH DATE",M2600="SWITCH TO ALPHA","ENTER SWITCH DATE",M2600="NEW JOINER","ENTER EMPLOYMENT START DATE",M2600="OPT IN","ENTER OPT IN DATE",M2600="NEW JOINER / LEAVER","ENTER START DATE AND DOL",M2600="NEW JOINER / OPT OUT","ENTER START DATE AND DATE OF OPT OUT",M2600="NEW JOINER / PARTNERSHIP","ENTER START DATE AND DATE OF SWITCH TO PARTNERSHIP",M2600="LEAVER FROM CAREER BREAK","ENTER DOL",M2600="LEAVER FROM OPT OUT","ENTER DOL",M2600="LEAVER FROM PARTNERSHIP","ENTER DOL",M2600="RETURN FROM CAREER BREAK","ENTER RETURN BACK DATE",M2600="INVALID COMBINATION","REVIEW INPUT",M2600="AWAITING INPUT","AWAITING INPUT",M2600="CONTINUOUS OPT OUT","",M2600="CONTINUOUS CAREER BREAK","",M2600="CONTINUOUS PARTNERSHIP","")</f>
        <v>AWAITING INPUT</v>
      </c>
      <c r="S2600" s="11" t="str">
        <f t="shared" si="124"/>
        <v/>
      </c>
    </row>
    <row r="2601" spans="1:19" ht="20.25" x14ac:dyDescent="0.25">
      <c r="A2601" s="46"/>
      <c r="B2601" s="46"/>
      <c r="C2601" s="46"/>
      <c r="D2601" s="46"/>
      <c r="E2601" s="46"/>
      <c r="F2601" s="46"/>
      <c r="G2601" s="46"/>
      <c r="H2601" s="46"/>
      <c r="J2601" s="16"/>
      <c r="K2601" s="16"/>
      <c r="L2601" s="16"/>
      <c r="M2601" s="11" t="str">
        <f t="shared" si="123"/>
        <v>AWAITING INPUT</v>
      </c>
      <c r="O2601" s="15"/>
      <c r="P2601" s="13" t="str">
        <f t="shared" si="127"/>
        <v>←</v>
      </c>
      <c r="Q2601" s="7" t="str" cm="1">
        <f t="array" ref="Q2601">_xlfn.IFS(M2601="ACTIVE","",M2601="LEAVER","ENTER DOL",M2601="LEAVER @ 31/03","ENTER DOL",M2601="OPT OUT","ENTER OPT OUT DATE",M2601="CAREER BREAK","ENTER START DATE OF CAREER BREAK",M2601="DEATH IN SERVICE","ENTER DATE OF DEATH",M2601="SWITCH TO PARTNERSHIP","ENTER SWITCH DATE",M2601="SWITCH TO ALPHA","ENTER SWITCH DATE",M2601="NEW JOINER","ENTER EMPLOYMENT START DATE",M2601="OPT IN","ENTER OPT IN DATE",M2601="NEW JOINER / LEAVER","ENTER START DATE AND DOL",M2601="NEW JOINER / OPT OUT","ENTER START DATE AND DATE OF OPT OUT",M2601="NEW JOINER / PARTNERSHIP","ENTER START DATE AND DATE OF SWITCH TO PARTNERSHIP",M2601="LEAVER FROM CAREER BREAK","ENTER DOL",M2601="LEAVER FROM OPT OUT","ENTER DOL",M2601="LEAVER FROM PARTNERSHIP","ENTER DOL",M2601="RETURN FROM CAREER BREAK","ENTER RETURN BACK DATE",M2601="INVALID COMBINATION","REVIEW INPUT",M2601="AWAITING INPUT","AWAITING INPUT",M2601="CONTINUOUS OPT OUT","",M2601="CONTINUOUS CAREER BREAK","",M2601="CONTINUOUS PARTNERSHIP","")</f>
        <v>AWAITING INPUT</v>
      </c>
      <c r="S2601" s="11" t="str">
        <f t="shared" si="124"/>
        <v/>
      </c>
    </row>
    <row r="2602" spans="1:19" ht="20.25" x14ac:dyDescent="0.25">
      <c r="A2602" s="46"/>
      <c r="B2602" s="46"/>
      <c r="C2602" s="46"/>
      <c r="D2602" s="46"/>
      <c r="E2602" s="46"/>
      <c r="F2602" s="46"/>
      <c r="G2602" s="46"/>
      <c r="H2602" s="46"/>
      <c r="J2602" s="16"/>
      <c r="K2602" s="16"/>
      <c r="L2602" s="16"/>
      <c r="M2602" s="11" t="str">
        <f t="shared" si="123"/>
        <v>AWAITING INPUT</v>
      </c>
      <c r="O2602" s="15"/>
      <c r="P2602" s="13" t="str">
        <f t="shared" si="127"/>
        <v>←</v>
      </c>
      <c r="Q2602" s="7" t="str" cm="1">
        <f t="array" ref="Q2602">_xlfn.IFS(M2602="ACTIVE","",M2602="LEAVER","ENTER DOL",M2602="LEAVER @ 31/03","ENTER DOL",M2602="OPT OUT","ENTER OPT OUT DATE",M2602="CAREER BREAK","ENTER START DATE OF CAREER BREAK",M2602="DEATH IN SERVICE","ENTER DATE OF DEATH",M2602="SWITCH TO PARTNERSHIP","ENTER SWITCH DATE",M2602="SWITCH TO ALPHA","ENTER SWITCH DATE",M2602="NEW JOINER","ENTER EMPLOYMENT START DATE",M2602="OPT IN","ENTER OPT IN DATE",M2602="NEW JOINER / LEAVER","ENTER START DATE AND DOL",M2602="NEW JOINER / OPT OUT","ENTER START DATE AND DATE OF OPT OUT",M2602="NEW JOINER / PARTNERSHIP","ENTER START DATE AND DATE OF SWITCH TO PARTNERSHIP",M2602="LEAVER FROM CAREER BREAK","ENTER DOL",M2602="LEAVER FROM OPT OUT","ENTER DOL",M2602="LEAVER FROM PARTNERSHIP","ENTER DOL",M2602="RETURN FROM CAREER BREAK","ENTER RETURN BACK DATE",M2602="INVALID COMBINATION","REVIEW INPUT",M2602="AWAITING INPUT","AWAITING INPUT",M2602="CONTINUOUS OPT OUT","",M2602="CONTINUOUS CAREER BREAK","",M2602="CONTINUOUS PARTNERSHIP","")</f>
        <v>AWAITING INPUT</v>
      </c>
      <c r="S2602" s="11" t="str">
        <f t="shared" si="124"/>
        <v/>
      </c>
    </row>
    <row r="2603" spans="1:19" ht="20.25" x14ac:dyDescent="0.25">
      <c r="A2603" s="46"/>
      <c r="B2603" s="46"/>
      <c r="C2603" s="46"/>
      <c r="D2603" s="46"/>
      <c r="E2603" s="46"/>
      <c r="F2603" s="46"/>
      <c r="G2603" s="46"/>
      <c r="H2603" s="46"/>
      <c r="J2603" s="16"/>
      <c r="K2603" s="16"/>
      <c r="L2603" s="16"/>
      <c r="M2603" s="11" t="str">
        <f t="shared" si="123"/>
        <v>AWAITING INPUT</v>
      </c>
      <c r="O2603" s="15"/>
      <c r="P2603" s="13" t="str">
        <f t="shared" si="127"/>
        <v>←</v>
      </c>
      <c r="Q2603" s="7" t="str" cm="1">
        <f t="array" ref="Q2603">_xlfn.IFS(M2603="ACTIVE","",M2603="LEAVER","ENTER DOL",M2603="LEAVER @ 31/03","ENTER DOL",M2603="OPT OUT","ENTER OPT OUT DATE",M2603="CAREER BREAK","ENTER START DATE OF CAREER BREAK",M2603="DEATH IN SERVICE","ENTER DATE OF DEATH",M2603="SWITCH TO PARTNERSHIP","ENTER SWITCH DATE",M2603="SWITCH TO ALPHA","ENTER SWITCH DATE",M2603="NEW JOINER","ENTER EMPLOYMENT START DATE",M2603="OPT IN","ENTER OPT IN DATE",M2603="NEW JOINER / LEAVER","ENTER START DATE AND DOL",M2603="NEW JOINER / OPT OUT","ENTER START DATE AND DATE OF OPT OUT",M2603="NEW JOINER / PARTNERSHIP","ENTER START DATE AND DATE OF SWITCH TO PARTNERSHIP",M2603="LEAVER FROM CAREER BREAK","ENTER DOL",M2603="LEAVER FROM OPT OUT","ENTER DOL",M2603="LEAVER FROM PARTNERSHIP","ENTER DOL",M2603="RETURN FROM CAREER BREAK","ENTER RETURN BACK DATE",M2603="INVALID COMBINATION","REVIEW INPUT",M2603="AWAITING INPUT","AWAITING INPUT",M2603="CONTINUOUS OPT OUT","",M2603="CONTINUOUS CAREER BREAK","",M2603="CONTINUOUS PARTNERSHIP","")</f>
        <v>AWAITING INPUT</v>
      </c>
      <c r="S2603" s="11" t="str">
        <f t="shared" si="124"/>
        <v/>
      </c>
    </row>
    <row r="2604" spans="1:19" ht="20.25" x14ac:dyDescent="0.25">
      <c r="A2604" s="46"/>
      <c r="B2604" s="46"/>
      <c r="C2604" s="46"/>
      <c r="D2604" s="46"/>
      <c r="E2604" s="46"/>
      <c r="F2604" s="46"/>
      <c r="G2604" s="46"/>
      <c r="H2604" s="46"/>
      <c r="J2604" s="16"/>
      <c r="K2604" s="16"/>
      <c r="L2604" s="16"/>
      <c r="M2604" s="11" t="str">
        <f t="shared" si="123"/>
        <v>AWAITING INPUT</v>
      </c>
      <c r="O2604" s="15"/>
      <c r="P2604" s="13" t="str">
        <f t="shared" si="127"/>
        <v>←</v>
      </c>
      <c r="Q2604" s="7" t="str" cm="1">
        <f t="array" ref="Q2604">_xlfn.IFS(M2604="ACTIVE","",M2604="LEAVER","ENTER DOL",M2604="LEAVER @ 31/03","ENTER DOL",M2604="OPT OUT","ENTER OPT OUT DATE",M2604="CAREER BREAK","ENTER START DATE OF CAREER BREAK",M2604="DEATH IN SERVICE","ENTER DATE OF DEATH",M2604="SWITCH TO PARTNERSHIP","ENTER SWITCH DATE",M2604="SWITCH TO ALPHA","ENTER SWITCH DATE",M2604="NEW JOINER","ENTER EMPLOYMENT START DATE",M2604="OPT IN","ENTER OPT IN DATE",M2604="NEW JOINER / LEAVER","ENTER START DATE AND DOL",M2604="NEW JOINER / OPT OUT","ENTER START DATE AND DATE OF OPT OUT",M2604="NEW JOINER / PARTNERSHIP","ENTER START DATE AND DATE OF SWITCH TO PARTNERSHIP",M2604="LEAVER FROM CAREER BREAK","ENTER DOL",M2604="LEAVER FROM OPT OUT","ENTER DOL",M2604="LEAVER FROM PARTNERSHIP","ENTER DOL",M2604="RETURN FROM CAREER BREAK","ENTER RETURN BACK DATE",M2604="INVALID COMBINATION","REVIEW INPUT",M2604="AWAITING INPUT","AWAITING INPUT",M2604="CONTINUOUS OPT OUT","",M2604="CONTINUOUS CAREER BREAK","",M2604="CONTINUOUS PARTNERSHIP","")</f>
        <v>AWAITING INPUT</v>
      </c>
      <c r="S2604" s="11" t="str">
        <f t="shared" si="124"/>
        <v/>
      </c>
    </row>
    <row r="2605" spans="1:19" ht="20.25" x14ac:dyDescent="0.25">
      <c r="A2605" s="46"/>
      <c r="B2605" s="46"/>
      <c r="C2605" s="46"/>
      <c r="D2605" s="46"/>
      <c r="E2605" s="46"/>
      <c r="F2605" s="46"/>
      <c r="G2605" s="46"/>
      <c r="H2605" s="46"/>
      <c r="J2605" s="16"/>
      <c r="K2605" s="16"/>
      <c r="L2605" s="16"/>
      <c r="M2605" s="11" t="str">
        <f t="shared" si="123"/>
        <v>AWAITING INPUT</v>
      </c>
      <c r="O2605" s="15"/>
      <c r="P2605" s="13" t="str">
        <f t="shared" si="127"/>
        <v>←</v>
      </c>
      <c r="Q2605" s="7" t="str" cm="1">
        <f t="array" ref="Q2605">_xlfn.IFS(M2605="ACTIVE","",M2605="LEAVER","ENTER DOL",M2605="LEAVER @ 31/03","ENTER DOL",M2605="OPT OUT","ENTER OPT OUT DATE",M2605="CAREER BREAK","ENTER START DATE OF CAREER BREAK",M2605="DEATH IN SERVICE","ENTER DATE OF DEATH",M2605="SWITCH TO PARTNERSHIP","ENTER SWITCH DATE",M2605="SWITCH TO ALPHA","ENTER SWITCH DATE",M2605="NEW JOINER","ENTER EMPLOYMENT START DATE",M2605="OPT IN","ENTER OPT IN DATE",M2605="NEW JOINER / LEAVER","ENTER START DATE AND DOL",M2605="NEW JOINER / OPT OUT","ENTER START DATE AND DATE OF OPT OUT",M2605="NEW JOINER / PARTNERSHIP","ENTER START DATE AND DATE OF SWITCH TO PARTNERSHIP",M2605="LEAVER FROM CAREER BREAK","ENTER DOL",M2605="LEAVER FROM OPT OUT","ENTER DOL",M2605="LEAVER FROM PARTNERSHIP","ENTER DOL",M2605="RETURN FROM CAREER BREAK","ENTER RETURN BACK DATE",M2605="INVALID COMBINATION","REVIEW INPUT",M2605="AWAITING INPUT","AWAITING INPUT",M2605="CONTINUOUS OPT OUT","",M2605="CONTINUOUS CAREER BREAK","",M2605="CONTINUOUS PARTNERSHIP","")</f>
        <v>AWAITING INPUT</v>
      </c>
      <c r="S2605" s="11" t="str">
        <f t="shared" si="124"/>
        <v/>
      </c>
    </row>
    <row r="2606" spans="1:19" ht="20.25" x14ac:dyDescent="0.25">
      <c r="A2606" s="46"/>
      <c r="B2606" s="46"/>
      <c r="C2606" s="46"/>
      <c r="D2606" s="46"/>
      <c r="E2606" s="46"/>
      <c r="F2606" s="46"/>
      <c r="G2606" s="46"/>
      <c r="H2606" s="46"/>
      <c r="J2606" s="16"/>
      <c r="K2606" s="16"/>
      <c r="L2606" s="16"/>
      <c r="M2606" s="11" t="str">
        <f t="shared" si="123"/>
        <v>AWAITING INPUT</v>
      </c>
      <c r="O2606" s="15"/>
      <c r="P2606" s="13" t="str">
        <f t="shared" si="127"/>
        <v>←</v>
      </c>
      <c r="Q2606" s="7" t="str" cm="1">
        <f t="array" ref="Q2606">_xlfn.IFS(M2606="ACTIVE","",M2606="LEAVER","ENTER DOL",M2606="LEAVER @ 31/03","ENTER DOL",M2606="OPT OUT","ENTER OPT OUT DATE",M2606="CAREER BREAK","ENTER START DATE OF CAREER BREAK",M2606="DEATH IN SERVICE","ENTER DATE OF DEATH",M2606="SWITCH TO PARTNERSHIP","ENTER SWITCH DATE",M2606="SWITCH TO ALPHA","ENTER SWITCH DATE",M2606="NEW JOINER","ENTER EMPLOYMENT START DATE",M2606="OPT IN","ENTER OPT IN DATE",M2606="NEW JOINER / LEAVER","ENTER START DATE AND DOL",M2606="NEW JOINER / OPT OUT","ENTER START DATE AND DATE OF OPT OUT",M2606="NEW JOINER / PARTNERSHIP","ENTER START DATE AND DATE OF SWITCH TO PARTNERSHIP",M2606="LEAVER FROM CAREER BREAK","ENTER DOL",M2606="LEAVER FROM OPT OUT","ENTER DOL",M2606="LEAVER FROM PARTNERSHIP","ENTER DOL",M2606="RETURN FROM CAREER BREAK","ENTER RETURN BACK DATE",M2606="INVALID COMBINATION","REVIEW INPUT",M2606="AWAITING INPUT","AWAITING INPUT",M2606="CONTINUOUS OPT OUT","",M2606="CONTINUOUS CAREER BREAK","",M2606="CONTINUOUS PARTNERSHIP","")</f>
        <v>AWAITING INPUT</v>
      </c>
      <c r="S2606" s="11" t="str">
        <f t="shared" si="124"/>
        <v/>
      </c>
    </row>
    <row r="2607" spans="1:19" ht="20.25" x14ac:dyDescent="0.25">
      <c r="A2607" s="46"/>
      <c r="B2607" s="46"/>
      <c r="C2607" s="46"/>
      <c r="D2607" s="46"/>
      <c r="E2607" s="46"/>
      <c r="F2607" s="46"/>
      <c r="G2607" s="46"/>
      <c r="H2607" s="46"/>
      <c r="J2607" s="16"/>
      <c r="K2607" s="16"/>
      <c r="L2607" s="16"/>
      <c r="M2607" s="11" t="str">
        <f t="shared" si="123"/>
        <v>AWAITING INPUT</v>
      </c>
      <c r="O2607" s="15"/>
      <c r="P2607" s="13" t="str">
        <f t="shared" ref="P2607:P2670" si="128">IF(Q2607&lt;&gt;"","←","")</f>
        <v>←</v>
      </c>
      <c r="Q2607" s="7" t="str" cm="1">
        <f t="array" ref="Q2607">_xlfn.IFS(M2607="ACTIVE","",M2607="LEAVER","ENTER DOL",M2607="LEAVER @ 31/03","ENTER DOL",M2607="OPT OUT","ENTER OPT OUT DATE",M2607="CAREER BREAK","ENTER START DATE OF CAREER BREAK",M2607="DEATH IN SERVICE","ENTER DATE OF DEATH",M2607="SWITCH TO PARTNERSHIP","ENTER SWITCH DATE",M2607="SWITCH TO ALPHA","ENTER SWITCH DATE",M2607="NEW JOINER","ENTER EMPLOYMENT START DATE",M2607="OPT IN","ENTER OPT IN DATE",M2607="NEW JOINER / LEAVER","ENTER START DATE AND DOL",M2607="NEW JOINER / OPT OUT","ENTER START DATE AND DATE OF OPT OUT",M2607="NEW JOINER / PARTNERSHIP","ENTER START DATE AND DATE OF SWITCH TO PARTNERSHIP",M2607="LEAVER FROM CAREER BREAK","ENTER DOL",M2607="LEAVER FROM OPT OUT","ENTER DOL",M2607="LEAVER FROM PARTNERSHIP","ENTER DOL",M2607="RETURN FROM CAREER BREAK","ENTER RETURN BACK DATE",M2607="INVALID COMBINATION","REVIEW INPUT",M2607="AWAITING INPUT","AWAITING INPUT",M2607="CONTINUOUS OPT OUT","",M2607="CONTINUOUS CAREER BREAK","",M2607="CONTINUOUS PARTNERSHIP","")</f>
        <v>AWAITING INPUT</v>
      </c>
      <c r="S2607" s="11" t="str">
        <f t="shared" si="124"/>
        <v/>
      </c>
    </row>
    <row r="2608" spans="1:19" ht="20.25" x14ac:dyDescent="0.25">
      <c r="A2608" s="46"/>
      <c r="B2608" s="46"/>
      <c r="C2608" s="46"/>
      <c r="D2608" s="46"/>
      <c r="E2608" s="46"/>
      <c r="F2608" s="46"/>
      <c r="G2608" s="46"/>
      <c r="H2608" s="46"/>
      <c r="J2608" s="16"/>
      <c r="K2608" s="16"/>
      <c r="L2608" s="16"/>
      <c r="M2608" s="11" t="str">
        <f t="shared" si="123"/>
        <v>AWAITING INPUT</v>
      </c>
      <c r="O2608" s="15"/>
      <c r="P2608" s="13" t="str">
        <f t="shared" si="128"/>
        <v>←</v>
      </c>
      <c r="Q2608" s="7" t="str" cm="1">
        <f t="array" ref="Q2608">_xlfn.IFS(M2608="ACTIVE","",M2608="LEAVER","ENTER DOL",M2608="LEAVER @ 31/03","ENTER DOL",M2608="OPT OUT","ENTER OPT OUT DATE",M2608="CAREER BREAK","ENTER START DATE OF CAREER BREAK",M2608="DEATH IN SERVICE","ENTER DATE OF DEATH",M2608="SWITCH TO PARTNERSHIP","ENTER SWITCH DATE",M2608="SWITCH TO ALPHA","ENTER SWITCH DATE",M2608="NEW JOINER","ENTER EMPLOYMENT START DATE",M2608="OPT IN","ENTER OPT IN DATE",M2608="NEW JOINER / LEAVER","ENTER START DATE AND DOL",M2608="NEW JOINER / OPT OUT","ENTER START DATE AND DATE OF OPT OUT",M2608="NEW JOINER / PARTNERSHIP","ENTER START DATE AND DATE OF SWITCH TO PARTNERSHIP",M2608="LEAVER FROM CAREER BREAK","ENTER DOL",M2608="LEAVER FROM OPT OUT","ENTER DOL",M2608="LEAVER FROM PARTNERSHIP","ENTER DOL",M2608="RETURN FROM CAREER BREAK","ENTER RETURN BACK DATE",M2608="INVALID COMBINATION","REVIEW INPUT",M2608="AWAITING INPUT","AWAITING INPUT",M2608="CONTINUOUS OPT OUT","",M2608="CONTINUOUS CAREER BREAK","",M2608="CONTINUOUS PARTNERSHIP","")</f>
        <v>AWAITING INPUT</v>
      </c>
      <c r="S2608" s="11" t="str">
        <f t="shared" si="124"/>
        <v/>
      </c>
    </row>
    <row r="2609" spans="1:19" ht="20.25" x14ac:dyDescent="0.25">
      <c r="A2609" s="46"/>
      <c r="B2609" s="46"/>
      <c r="C2609" s="46"/>
      <c r="D2609" s="46"/>
      <c r="E2609" s="46"/>
      <c r="F2609" s="46"/>
      <c r="G2609" s="46"/>
      <c r="H2609" s="46"/>
      <c r="J2609" s="16"/>
      <c r="K2609" s="16"/>
      <c r="L2609" s="16"/>
      <c r="M2609" s="11" t="str">
        <f t="shared" si="123"/>
        <v>AWAITING INPUT</v>
      </c>
      <c r="O2609" s="15"/>
      <c r="P2609" s="13" t="str">
        <f t="shared" si="128"/>
        <v>←</v>
      </c>
      <c r="Q2609" s="7" t="str" cm="1">
        <f t="array" ref="Q2609">_xlfn.IFS(M2609="ACTIVE","",M2609="LEAVER","ENTER DOL",M2609="LEAVER @ 31/03","ENTER DOL",M2609="OPT OUT","ENTER OPT OUT DATE",M2609="CAREER BREAK","ENTER START DATE OF CAREER BREAK",M2609="DEATH IN SERVICE","ENTER DATE OF DEATH",M2609="SWITCH TO PARTNERSHIP","ENTER SWITCH DATE",M2609="SWITCH TO ALPHA","ENTER SWITCH DATE",M2609="NEW JOINER","ENTER EMPLOYMENT START DATE",M2609="OPT IN","ENTER OPT IN DATE",M2609="NEW JOINER / LEAVER","ENTER START DATE AND DOL",M2609="NEW JOINER / OPT OUT","ENTER START DATE AND DATE OF OPT OUT",M2609="NEW JOINER / PARTNERSHIP","ENTER START DATE AND DATE OF SWITCH TO PARTNERSHIP",M2609="LEAVER FROM CAREER BREAK","ENTER DOL",M2609="LEAVER FROM OPT OUT","ENTER DOL",M2609="LEAVER FROM PARTNERSHIP","ENTER DOL",M2609="RETURN FROM CAREER BREAK","ENTER RETURN BACK DATE",M2609="INVALID COMBINATION","REVIEW INPUT",M2609="AWAITING INPUT","AWAITING INPUT",M2609="CONTINUOUS OPT OUT","",M2609="CONTINUOUS CAREER BREAK","",M2609="CONTINUOUS PARTNERSHIP","")</f>
        <v>AWAITING INPUT</v>
      </c>
      <c r="S2609" s="11" t="str">
        <f t="shared" si="124"/>
        <v/>
      </c>
    </row>
    <row r="2610" spans="1:19" ht="20.25" x14ac:dyDescent="0.25">
      <c r="A2610" s="46"/>
      <c r="B2610" s="46"/>
      <c r="C2610" s="46"/>
      <c r="D2610" s="46"/>
      <c r="E2610" s="46"/>
      <c r="F2610" s="46"/>
      <c r="G2610" s="46"/>
      <c r="H2610" s="46"/>
      <c r="J2610" s="16"/>
      <c r="K2610" s="16"/>
      <c r="L2610" s="16"/>
      <c r="M2610" s="11" t="str">
        <f t="shared" si="123"/>
        <v>AWAITING INPUT</v>
      </c>
      <c r="O2610" s="15"/>
      <c r="P2610" s="13" t="str">
        <f t="shared" si="128"/>
        <v>←</v>
      </c>
      <c r="Q2610" s="7" t="str" cm="1">
        <f t="array" ref="Q2610">_xlfn.IFS(M2610="ACTIVE","",M2610="LEAVER","ENTER DOL",M2610="LEAVER @ 31/03","ENTER DOL",M2610="OPT OUT","ENTER OPT OUT DATE",M2610="CAREER BREAK","ENTER START DATE OF CAREER BREAK",M2610="DEATH IN SERVICE","ENTER DATE OF DEATH",M2610="SWITCH TO PARTNERSHIP","ENTER SWITCH DATE",M2610="SWITCH TO ALPHA","ENTER SWITCH DATE",M2610="NEW JOINER","ENTER EMPLOYMENT START DATE",M2610="OPT IN","ENTER OPT IN DATE",M2610="NEW JOINER / LEAVER","ENTER START DATE AND DOL",M2610="NEW JOINER / OPT OUT","ENTER START DATE AND DATE OF OPT OUT",M2610="NEW JOINER / PARTNERSHIP","ENTER START DATE AND DATE OF SWITCH TO PARTNERSHIP",M2610="LEAVER FROM CAREER BREAK","ENTER DOL",M2610="LEAVER FROM OPT OUT","ENTER DOL",M2610="LEAVER FROM PARTNERSHIP","ENTER DOL",M2610="RETURN FROM CAREER BREAK","ENTER RETURN BACK DATE",M2610="INVALID COMBINATION","REVIEW INPUT",M2610="AWAITING INPUT","AWAITING INPUT",M2610="CONTINUOUS OPT OUT","",M2610="CONTINUOUS CAREER BREAK","",M2610="CONTINUOUS PARTNERSHIP","")</f>
        <v>AWAITING INPUT</v>
      </c>
      <c r="S2610" s="11" t="str">
        <f t="shared" si="124"/>
        <v/>
      </c>
    </row>
    <row r="2611" spans="1:19" ht="20.25" x14ac:dyDescent="0.25">
      <c r="A2611" s="46"/>
      <c r="B2611" s="46"/>
      <c r="C2611" s="46"/>
      <c r="D2611" s="46"/>
      <c r="E2611" s="46"/>
      <c r="F2611" s="46"/>
      <c r="G2611" s="46"/>
      <c r="H2611" s="46"/>
      <c r="J2611" s="16"/>
      <c r="K2611" s="16"/>
      <c r="L2611" s="16"/>
      <c r="M2611" s="11" t="str">
        <f t="shared" si="123"/>
        <v>AWAITING INPUT</v>
      </c>
      <c r="O2611" s="15"/>
      <c r="P2611" s="13" t="str">
        <f t="shared" si="128"/>
        <v>←</v>
      </c>
      <c r="Q2611" s="7" t="str" cm="1">
        <f t="array" ref="Q2611">_xlfn.IFS(M2611="ACTIVE","",M2611="LEAVER","ENTER DOL",M2611="LEAVER @ 31/03","ENTER DOL",M2611="OPT OUT","ENTER OPT OUT DATE",M2611="CAREER BREAK","ENTER START DATE OF CAREER BREAK",M2611="DEATH IN SERVICE","ENTER DATE OF DEATH",M2611="SWITCH TO PARTNERSHIP","ENTER SWITCH DATE",M2611="SWITCH TO ALPHA","ENTER SWITCH DATE",M2611="NEW JOINER","ENTER EMPLOYMENT START DATE",M2611="OPT IN","ENTER OPT IN DATE",M2611="NEW JOINER / LEAVER","ENTER START DATE AND DOL",M2611="NEW JOINER / OPT OUT","ENTER START DATE AND DATE OF OPT OUT",M2611="NEW JOINER / PARTNERSHIP","ENTER START DATE AND DATE OF SWITCH TO PARTNERSHIP",M2611="LEAVER FROM CAREER BREAK","ENTER DOL",M2611="LEAVER FROM OPT OUT","ENTER DOL",M2611="LEAVER FROM PARTNERSHIP","ENTER DOL",M2611="RETURN FROM CAREER BREAK","ENTER RETURN BACK DATE",M2611="INVALID COMBINATION","REVIEW INPUT",M2611="AWAITING INPUT","AWAITING INPUT",M2611="CONTINUOUS OPT OUT","",M2611="CONTINUOUS CAREER BREAK","",M2611="CONTINUOUS PARTNERSHIP","")</f>
        <v>AWAITING INPUT</v>
      </c>
      <c r="S2611" s="11" t="str">
        <f t="shared" si="124"/>
        <v/>
      </c>
    </row>
    <row r="2612" spans="1:19" ht="20.25" x14ac:dyDescent="0.25">
      <c r="A2612" s="46"/>
      <c r="B2612" s="46"/>
      <c r="C2612" s="46"/>
      <c r="D2612" s="46"/>
      <c r="E2612" s="46"/>
      <c r="F2612" s="46"/>
      <c r="G2612" s="46"/>
      <c r="H2612" s="46"/>
      <c r="J2612" s="16"/>
      <c r="K2612" s="16"/>
      <c r="L2612" s="16"/>
      <c r="M2612" s="11" t="str">
        <f t="shared" si="123"/>
        <v>AWAITING INPUT</v>
      </c>
      <c r="O2612" s="15"/>
      <c r="P2612" s="13" t="str">
        <f t="shared" si="128"/>
        <v>←</v>
      </c>
      <c r="Q2612" s="7" t="str" cm="1">
        <f t="array" ref="Q2612">_xlfn.IFS(M2612="ACTIVE","",M2612="LEAVER","ENTER DOL",M2612="LEAVER @ 31/03","ENTER DOL",M2612="OPT OUT","ENTER OPT OUT DATE",M2612="CAREER BREAK","ENTER START DATE OF CAREER BREAK",M2612="DEATH IN SERVICE","ENTER DATE OF DEATH",M2612="SWITCH TO PARTNERSHIP","ENTER SWITCH DATE",M2612="SWITCH TO ALPHA","ENTER SWITCH DATE",M2612="NEW JOINER","ENTER EMPLOYMENT START DATE",M2612="OPT IN","ENTER OPT IN DATE",M2612="NEW JOINER / LEAVER","ENTER START DATE AND DOL",M2612="NEW JOINER / OPT OUT","ENTER START DATE AND DATE OF OPT OUT",M2612="NEW JOINER / PARTNERSHIP","ENTER START DATE AND DATE OF SWITCH TO PARTNERSHIP",M2612="LEAVER FROM CAREER BREAK","ENTER DOL",M2612="LEAVER FROM OPT OUT","ENTER DOL",M2612="LEAVER FROM PARTNERSHIP","ENTER DOL",M2612="RETURN FROM CAREER BREAK","ENTER RETURN BACK DATE",M2612="INVALID COMBINATION","REVIEW INPUT",M2612="AWAITING INPUT","AWAITING INPUT",M2612="CONTINUOUS OPT OUT","",M2612="CONTINUOUS CAREER BREAK","",M2612="CONTINUOUS PARTNERSHIP","")</f>
        <v>AWAITING INPUT</v>
      </c>
      <c r="S2612" s="11" t="str">
        <f t="shared" si="124"/>
        <v/>
      </c>
    </row>
    <row r="2613" spans="1:19" ht="20.25" x14ac:dyDescent="0.25">
      <c r="A2613" s="46"/>
      <c r="B2613" s="46"/>
      <c r="C2613" s="46"/>
      <c r="D2613" s="46"/>
      <c r="E2613" s="46"/>
      <c r="F2613" s="46"/>
      <c r="G2613" s="46"/>
      <c r="H2613" s="46"/>
      <c r="J2613" s="16"/>
      <c r="K2613" s="16"/>
      <c r="L2613" s="16"/>
      <c r="M2613" s="11" t="str">
        <f t="shared" si="123"/>
        <v>AWAITING INPUT</v>
      </c>
      <c r="O2613" s="15"/>
      <c r="P2613" s="13" t="str">
        <f t="shared" si="128"/>
        <v>←</v>
      </c>
      <c r="Q2613" s="7" t="str" cm="1">
        <f t="array" ref="Q2613">_xlfn.IFS(M2613="ACTIVE","",M2613="LEAVER","ENTER DOL",M2613="LEAVER @ 31/03","ENTER DOL",M2613="OPT OUT","ENTER OPT OUT DATE",M2613="CAREER BREAK","ENTER START DATE OF CAREER BREAK",M2613="DEATH IN SERVICE","ENTER DATE OF DEATH",M2613="SWITCH TO PARTNERSHIP","ENTER SWITCH DATE",M2613="SWITCH TO ALPHA","ENTER SWITCH DATE",M2613="NEW JOINER","ENTER EMPLOYMENT START DATE",M2613="OPT IN","ENTER OPT IN DATE",M2613="NEW JOINER / LEAVER","ENTER START DATE AND DOL",M2613="NEW JOINER / OPT OUT","ENTER START DATE AND DATE OF OPT OUT",M2613="NEW JOINER / PARTNERSHIP","ENTER START DATE AND DATE OF SWITCH TO PARTNERSHIP",M2613="LEAVER FROM CAREER BREAK","ENTER DOL",M2613="LEAVER FROM OPT OUT","ENTER DOL",M2613="LEAVER FROM PARTNERSHIP","ENTER DOL",M2613="RETURN FROM CAREER BREAK","ENTER RETURN BACK DATE",M2613="INVALID COMBINATION","REVIEW INPUT",M2613="AWAITING INPUT","AWAITING INPUT",M2613="CONTINUOUS OPT OUT","",M2613="CONTINUOUS CAREER BREAK","",M2613="CONTINUOUS PARTNERSHIP","")</f>
        <v>AWAITING INPUT</v>
      </c>
      <c r="S2613" s="11" t="str">
        <f t="shared" si="124"/>
        <v/>
      </c>
    </row>
    <row r="2614" spans="1:19" ht="20.25" x14ac:dyDescent="0.25">
      <c r="A2614" s="46"/>
      <c r="B2614" s="46"/>
      <c r="C2614" s="46"/>
      <c r="D2614" s="46"/>
      <c r="E2614" s="46"/>
      <c r="F2614" s="46"/>
      <c r="G2614" s="46"/>
      <c r="H2614" s="46"/>
      <c r="J2614" s="16"/>
      <c r="K2614" s="16"/>
      <c r="L2614" s="16"/>
      <c r="M2614" s="11" t="str">
        <f t="shared" si="123"/>
        <v>AWAITING INPUT</v>
      </c>
      <c r="O2614" s="15"/>
      <c r="P2614" s="13" t="str">
        <f t="shared" si="128"/>
        <v>←</v>
      </c>
      <c r="Q2614" s="7" t="str" cm="1">
        <f t="array" ref="Q2614">_xlfn.IFS(M2614="ACTIVE","",M2614="LEAVER","ENTER DOL",M2614="LEAVER @ 31/03","ENTER DOL",M2614="OPT OUT","ENTER OPT OUT DATE",M2614="CAREER BREAK","ENTER START DATE OF CAREER BREAK",M2614="DEATH IN SERVICE","ENTER DATE OF DEATH",M2614="SWITCH TO PARTNERSHIP","ENTER SWITCH DATE",M2614="SWITCH TO ALPHA","ENTER SWITCH DATE",M2614="NEW JOINER","ENTER EMPLOYMENT START DATE",M2614="OPT IN","ENTER OPT IN DATE",M2614="NEW JOINER / LEAVER","ENTER START DATE AND DOL",M2614="NEW JOINER / OPT OUT","ENTER START DATE AND DATE OF OPT OUT",M2614="NEW JOINER / PARTNERSHIP","ENTER START DATE AND DATE OF SWITCH TO PARTNERSHIP",M2614="LEAVER FROM CAREER BREAK","ENTER DOL",M2614="LEAVER FROM OPT OUT","ENTER DOL",M2614="LEAVER FROM PARTNERSHIP","ENTER DOL",M2614="RETURN FROM CAREER BREAK","ENTER RETURN BACK DATE",M2614="INVALID COMBINATION","REVIEW INPUT",M2614="AWAITING INPUT","AWAITING INPUT",M2614="CONTINUOUS OPT OUT","",M2614="CONTINUOUS CAREER BREAK","",M2614="CONTINUOUS PARTNERSHIP","")</f>
        <v>AWAITING INPUT</v>
      </c>
      <c r="S2614" s="11" t="str">
        <f t="shared" si="124"/>
        <v/>
      </c>
    </row>
    <row r="2615" spans="1:19" ht="20.25" x14ac:dyDescent="0.25">
      <c r="A2615" s="46"/>
      <c r="B2615" s="46"/>
      <c r="C2615" s="46"/>
      <c r="D2615" s="46"/>
      <c r="E2615" s="46"/>
      <c r="F2615" s="46"/>
      <c r="G2615" s="46"/>
      <c r="H2615" s="46"/>
      <c r="J2615" s="16"/>
      <c r="K2615" s="16"/>
      <c r="L2615" s="16"/>
      <c r="M2615" s="11" t="str">
        <f t="shared" si="123"/>
        <v>AWAITING INPUT</v>
      </c>
      <c r="O2615" s="15"/>
      <c r="P2615" s="13" t="str">
        <f t="shared" si="128"/>
        <v>←</v>
      </c>
      <c r="Q2615" s="7" t="str" cm="1">
        <f t="array" ref="Q2615">_xlfn.IFS(M2615="ACTIVE","",M2615="LEAVER","ENTER DOL",M2615="LEAVER @ 31/03","ENTER DOL",M2615="OPT OUT","ENTER OPT OUT DATE",M2615="CAREER BREAK","ENTER START DATE OF CAREER BREAK",M2615="DEATH IN SERVICE","ENTER DATE OF DEATH",M2615="SWITCH TO PARTNERSHIP","ENTER SWITCH DATE",M2615="SWITCH TO ALPHA","ENTER SWITCH DATE",M2615="NEW JOINER","ENTER EMPLOYMENT START DATE",M2615="OPT IN","ENTER OPT IN DATE",M2615="NEW JOINER / LEAVER","ENTER START DATE AND DOL",M2615="NEW JOINER / OPT OUT","ENTER START DATE AND DATE OF OPT OUT",M2615="NEW JOINER / PARTNERSHIP","ENTER START DATE AND DATE OF SWITCH TO PARTNERSHIP",M2615="LEAVER FROM CAREER BREAK","ENTER DOL",M2615="LEAVER FROM OPT OUT","ENTER DOL",M2615="LEAVER FROM PARTNERSHIP","ENTER DOL",M2615="RETURN FROM CAREER BREAK","ENTER RETURN BACK DATE",M2615="INVALID COMBINATION","REVIEW INPUT",M2615="AWAITING INPUT","AWAITING INPUT",M2615="CONTINUOUS OPT OUT","",M2615="CONTINUOUS CAREER BREAK","",M2615="CONTINUOUS PARTNERSHIP","")</f>
        <v>AWAITING INPUT</v>
      </c>
      <c r="S2615" s="11" t="str">
        <f t="shared" si="124"/>
        <v/>
      </c>
    </row>
    <row r="2616" spans="1:19" ht="20.25" x14ac:dyDescent="0.25">
      <c r="A2616" s="46"/>
      <c r="B2616" s="46"/>
      <c r="C2616" s="46"/>
      <c r="D2616" s="46"/>
      <c r="E2616" s="46"/>
      <c r="F2616" s="46"/>
      <c r="G2616" s="46"/>
      <c r="H2616" s="46"/>
      <c r="J2616" s="16"/>
      <c r="K2616" s="16"/>
      <c r="L2616" s="16"/>
      <c r="M2616" s="11" t="str">
        <f t="shared" si="123"/>
        <v>AWAITING INPUT</v>
      </c>
      <c r="O2616" s="15"/>
      <c r="P2616" s="13" t="str">
        <f t="shared" si="128"/>
        <v>←</v>
      </c>
      <c r="Q2616" s="7" t="str" cm="1">
        <f t="array" ref="Q2616">_xlfn.IFS(M2616="ACTIVE","",M2616="LEAVER","ENTER DOL",M2616="LEAVER @ 31/03","ENTER DOL",M2616="OPT OUT","ENTER OPT OUT DATE",M2616="CAREER BREAK","ENTER START DATE OF CAREER BREAK",M2616="DEATH IN SERVICE","ENTER DATE OF DEATH",M2616="SWITCH TO PARTNERSHIP","ENTER SWITCH DATE",M2616="SWITCH TO ALPHA","ENTER SWITCH DATE",M2616="NEW JOINER","ENTER EMPLOYMENT START DATE",M2616="OPT IN","ENTER OPT IN DATE",M2616="NEW JOINER / LEAVER","ENTER START DATE AND DOL",M2616="NEW JOINER / OPT OUT","ENTER START DATE AND DATE OF OPT OUT",M2616="NEW JOINER / PARTNERSHIP","ENTER START DATE AND DATE OF SWITCH TO PARTNERSHIP",M2616="LEAVER FROM CAREER BREAK","ENTER DOL",M2616="LEAVER FROM OPT OUT","ENTER DOL",M2616="LEAVER FROM PARTNERSHIP","ENTER DOL",M2616="RETURN FROM CAREER BREAK","ENTER RETURN BACK DATE",M2616="INVALID COMBINATION","REVIEW INPUT",M2616="AWAITING INPUT","AWAITING INPUT",M2616="CONTINUOUS OPT OUT","",M2616="CONTINUOUS CAREER BREAK","",M2616="CONTINUOUS PARTNERSHIP","")</f>
        <v>AWAITING INPUT</v>
      </c>
      <c r="S2616" s="11" t="str">
        <f t="shared" si="124"/>
        <v/>
      </c>
    </row>
    <row r="2617" spans="1:19" ht="20.25" x14ac:dyDescent="0.25">
      <c r="A2617" s="46"/>
      <c r="B2617" s="46"/>
      <c r="C2617" s="46"/>
      <c r="D2617" s="46"/>
      <c r="E2617" s="46"/>
      <c r="F2617" s="46"/>
      <c r="G2617" s="46"/>
      <c r="H2617" s="46"/>
      <c r="J2617" s="16"/>
      <c r="K2617" s="16"/>
      <c r="L2617" s="16"/>
      <c r="M2617" s="11" t="str">
        <f t="shared" si="123"/>
        <v>AWAITING INPUT</v>
      </c>
      <c r="O2617" s="15"/>
      <c r="P2617" s="13" t="str">
        <f t="shared" si="128"/>
        <v>←</v>
      </c>
      <c r="Q2617" s="7" t="str" cm="1">
        <f t="array" ref="Q2617">_xlfn.IFS(M2617="ACTIVE","",M2617="LEAVER","ENTER DOL",M2617="LEAVER @ 31/03","ENTER DOL",M2617="OPT OUT","ENTER OPT OUT DATE",M2617="CAREER BREAK","ENTER START DATE OF CAREER BREAK",M2617="DEATH IN SERVICE","ENTER DATE OF DEATH",M2617="SWITCH TO PARTNERSHIP","ENTER SWITCH DATE",M2617="SWITCH TO ALPHA","ENTER SWITCH DATE",M2617="NEW JOINER","ENTER EMPLOYMENT START DATE",M2617="OPT IN","ENTER OPT IN DATE",M2617="NEW JOINER / LEAVER","ENTER START DATE AND DOL",M2617="NEW JOINER / OPT OUT","ENTER START DATE AND DATE OF OPT OUT",M2617="NEW JOINER / PARTNERSHIP","ENTER START DATE AND DATE OF SWITCH TO PARTNERSHIP",M2617="LEAVER FROM CAREER BREAK","ENTER DOL",M2617="LEAVER FROM OPT OUT","ENTER DOL",M2617="LEAVER FROM PARTNERSHIP","ENTER DOL",M2617="RETURN FROM CAREER BREAK","ENTER RETURN BACK DATE",M2617="INVALID COMBINATION","REVIEW INPUT",M2617="AWAITING INPUT","AWAITING INPUT",M2617="CONTINUOUS OPT OUT","",M2617="CONTINUOUS CAREER BREAK","",M2617="CONTINUOUS PARTNERSHIP","")</f>
        <v>AWAITING INPUT</v>
      </c>
      <c r="S2617" s="11" t="str">
        <f t="shared" si="124"/>
        <v/>
      </c>
    </row>
    <row r="2618" spans="1:19" ht="20.25" x14ac:dyDescent="0.25">
      <c r="A2618" s="46"/>
      <c r="B2618" s="46"/>
      <c r="C2618" s="46"/>
      <c r="D2618" s="46"/>
      <c r="E2618" s="46"/>
      <c r="F2618" s="46"/>
      <c r="G2618" s="46"/>
      <c r="H2618" s="46"/>
      <c r="J2618" s="16"/>
      <c r="K2618" s="16"/>
      <c r="L2618" s="16"/>
      <c r="M2618" s="11" t="str">
        <f t="shared" si="123"/>
        <v>AWAITING INPUT</v>
      </c>
      <c r="O2618" s="15"/>
      <c r="P2618" s="13" t="str">
        <f t="shared" si="128"/>
        <v>←</v>
      </c>
      <c r="Q2618" s="7" t="str" cm="1">
        <f t="array" ref="Q2618">_xlfn.IFS(M2618="ACTIVE","",M2618="LEAVER","ENTER DOL",M2618="LEAVER @ 31/03","ENTER DOL",M2618="OPT OUT","ENTER OPT OUT DATE",M2618="CAREER BREAK","ENTER START DATE OF CAREER BREAK",M2618="DEATH IN SERVICE","ENTER DATE OF DEATH",M2618="SWITCH TO PARTNERSHIP","ENTER SWITCH DATE",M2618="SWITCH TO ALPHA","ENTER SWITCH DATE",M2618="NEW JOINER","ENTER EMPLOYMENT START DATE",M2618="OPT IN","ENTER OPT IN DATE",M2618="NEW JOINER / LEAVER","ENTER START DATE AND DOL",M2618="NEW JOINER / OPT OUT","ENTER START DATE AND DATE OF OPT OUT",M2618="NEW JOINER / PARTNERSHIP","ENTER START DATE AND DATE OF SWITCH TO PARTNERSHIP",M2618="LEAVER FROM CAREER BREAK","ENTER DOL",M2618="LEAVER FROM OPT OUT","ENTER DOL",M2618="LEAVER FROM PARTNERSHIP","ENTER DOL",M2618="RETURN FROM CAREER BREAK","ENTER RETURN BACK DATE",M2618="INVALID COMBINATION","REVIEW INPUT",M2618="AWAITING INPUT","AWAITING INPUT",M2618="CONTINUOUS OPT OUT","",M2618="CONTINUOUS CAREER BREAK","",M2618="CONTINUOUS PARTNERSHIP","")</f>
        <v>AWAITING INPUT</v>
      </c>
      <c r="S2618" s="11" t="str">
        <f t="shared" si="124"/>
        <v/>
      </c>
    </row>
    <row r="2619" spans="1:19" ht="20.25" x14ac:dyDescent="0.25">
      <c r="A2619" s="46"/>
      <c r="B2619" s="46"/>
      <c r="C2619" s="46"/>
      <c r="D2619" s="46"/>
      <c r="E2619" s="46"/>
      <c r="F2619" s="46"/>
      <c r="G2619" s="46"/>
      <c r="H2619" s="46"/>
      <c r="J2619" s="16"/>
      <c r="K2619" s="16"/>
      <c r="L2619" s="16"/>
      <c r="M2619" s="11" t="str">
        <f t="shared" si="123"/>
        <v>AWAITING INPUT</v>
      </c>
      <c r="O2619" s="15"/>
      <c r="P2619" s="13" t="str">
        <f t="shared" si="128"/>
        <v>←</v>
      </c>
      <c r="Q2619" s="7" t="str" cm="1">
        <f t="array" ref="Q2619">_xlfn.IFS(M2619="ACTIVE","",M2619="LEAVER","ENTER DOL",M2619="LEAVER @ 31/03","ENTER DOL",M2619="OPT OUT","ENTER OPT OUT DATE",M2619="CAREER BREAK","ENTER START DATE OF CAREER BREAK",M2619="DEATH IN SERVICE","ENTER DATE OF DEATH",M2619="SWITCH TO PARTNERSHIP","ENTER SWITCH DATE",M2619="SWITCH TO ALPHA","ENTER SWITCH DATE",M2619="NEW JOINER","ENTER EMPLOYMENT START DATE",M2619="OPT IN","ENTER OPT IN DATE",M2619="NEW JOINER / LEAVER","ENTER START DATE AND DOL",M2619="NEW JOINER / OPT OUT","ENTER START DATE AND DATE OF OPT OUT",M2619="NEW JOINER / PARTNERSHIP","ENTER START DATE AND DATE OF SWITCH TO PARTNERSHIP",M2619="LEAVER FROM CAREER BREAK","ENTER DOL",M2619="LEAVER FROM OPT OUT","ENTER DOL",M2619="LEAVER FROM PARTNERSHIP","ENTER DOL",M2619="RETURN FROM CAREER BREAK","ENTER RETURN BACK DATE",M2619="INVALID COMBINATION","REVIEW INPUT",M2619="AWAITING INPUT","AWAITING INPUT",M2619="CONTINUOUS OPT OUT","",M2619="CONTINUOUS CAREER BREAK","",M2619="CONTINUOUS PARTNERSHIP","")</f>
        <v>AWAITING INPUT</v>
      </c>
      <c r="S2619" s="11" t="str">
        <f t="shared" si="124"/>
        <v/>
      </c>
    </row>
    <row r="2620" spans="1:19" ht="20.25" x14ac:dyDescent="0.25">
      <c r="A2620" s="46"/>
      <c r="B2620" s="46"/>
      <c r="C2620" s="46"/>
      <c r="D2620" s="46"/>
      <c r="E2620" s="46"/>
      <c r="F2620" s="46"/>
      <c r="G2620" s="46"/>
      <c r="H2620" s="46"/>
      <c r="J2620" s="16"/>
      <c r="K2620" s="16"/>
      <c r="L2620" s="16"/>
      <c r="M2620" s="11" t="str">
        <f t="shared" si="123"/>
        <v>AWAITING INPUT</v>
      </c>
      <c r="O2620" s="15"/>
      <c r="P2620" s="13" t="str">
        <f t="shared" si="128"/>
        <v>←</v>
      </c>
      <c r="Q2620" s="7" t="str" cm="1">
        <f t="array" ref="Q2620">_xlfn.IFS(M2620="ACTIVE","",M2620="LEAVER","ENTER DOL",M2620="LEAVER @ 31/03","ENTER DOL",M2620="OPT OUT","ENTER OPT OUT DATE",M2620="CAREER BREAK","ENTER START DATE OF CAREER BREAK",M2620="DEATH IN SERVICE","ENTER DATE OF DEATH",M2620="SWITCH TO PARTNERSHIP","ENTER SWITCH DATE",M2620="SWITCH TO ALPHA","ENTER SWITCH DATE",M2620="NEW JOINER","ENTER EMPLOYMENT START DATE",M2620="OPT IN","ENTER OPT IN DATE",M2620="NEW JOINER / LEAVER","ENTER START DATE AND DOL",M2620="NEW JOINER / OPT OUT","ENTER START DATE AND DATE OF OPT OUT",M2620="NEW JOINER / PARTNERSHIP","ENTER START DATE AND DATE OF SWITCH TO PARTNERSHIP",M2620="LEAVER FROM CAREER BREAK","ENTER DOL",M2620="LEAVER FROM OPT OUT","ENTER DOL",M2620="LEAVER FROM PARTNERSHIP","ENTER DOL",M2620="RETURN FROM CAREER BREAK","ENTER RETURN BACK DATE",M2620="INVALID COMBINATION","REVIEW INPUT",M2620="AWAITING INPUT","AWAITING INPUT",M2620="CONTINUOUS OPT OUT","",M2620="CONTINUOUS CAREER BREAK","",M2620="CONTINUOUS PARTNERSHIP","")</f>
        <v>AWAITING INPUT</v>
      </c>
      <c r="S2620" s="11" t="str">
        <f t="shared" si="124"/>
        <v/>
      </c>
    </row>
    <row r="2621" spans="1:19" ht="20.25" x14ac:dyDescent="0.25">
      <c r="A2621" s="46"/>
      <c r="B2621" s="46"/>
      <c r="C2621" s="46"/>
      <c r="D2621" s="46"/>
      <c r="E2621" s="46"/>
      <c r="F2621" s="46"/>
      <c r="G2621" s="46"/>
      <c r="H2621" s="46"/>
      <c r="J2621" s="16"/>
      <c r="K2621" s="16"/>
      <c r="L2621" s="16"/>
      <c r="M2621" s="11" t="str">
        <f t="shared" si="123"/>
        <v>AWAITING INPUT</v>
      </c>
      <c r="O2621" s="15"/>
      <c r="P2621" s="13" t="str">
        <f t="shared" si="128"/>
        <v>←</v>
      </c>
      <c r="Q2621" s="7" t="str" cm="1">
        <f t="array" ref="Q2621">_xlfn.IFS(M2621="ACTIVE","",M2621="LEAVER","ENTER DOL",M2621="LEAVER @ 31/03","ENTER DOL",M2621="OPT OUT","ENTER OPT OUT DATE",M2621="CAREER BREAK","ENTER START DATE OF CAREER BREAK",M2621="DEATH IN SERVICE","ENTER DATE OF DEATH",M2621="SWITCH TO PARTNERSHIP","ENTER SWITCH DATE",M2621="SWITCH TO ALPHA","ENTER SWITCH DATE",M2621="NEW JOINER","ENTER EMPLOYMENT START DATE",M2621="OPT IN","ENTER OPT IN DATE",M2621="NEW JOINER / LEAVER","ENTER START DATE AND DOL",M2621="NEW JOINER / OPT OUT","ENTER START DATE AND DATE OF OPT OUT",M2621="NEW JOINER / PARTNERSHIP","ENTER START DATE AND DATE OF SWITCH TO PARTNERSHIP",M2621="LEAVER FROM CAREER BREAK","ENTER DOL",M2621="LEAVER FROM OPT OUT","ENTER DOL",M2621="LEAVER FROM PARTNERSHIP","ENTER DOL",M2621="RETURN FROM CAREER BREAK","ENTER RETURN BACK DATE",M2621="INVALID COMBINATION","REVIEW INPUT",M2621="AWAITING INPUT","AWAITING INPUT",M2621="CONTINUOUS OPT OUT","",M2621="CONTINUOUS CAREER BREAK","",M2621="CONTINUOUS PARTNERSHIP","")</f>
        <v>AWAITING INPUT</v>
      </c>
      <c r="S2621" s="11" t="str">
        <f t="shared" si="124"/>
        <v/>
      </c>
    </row>
    <row r="2622" spans="1:19" ht="20.25" x14ac:dyDescent="0.25">
      <c r="A2622" s="46"/>
      <c r="B2622" s="46"/>
      <c r="C2622" s="46"/>
      <c r="D2622" s="46"/>
      <c r="E2622" s="46"/>
      <c r="F2622" s="46"/>
      <c r="G2622" s="46"/>
      <c r="H2622" s="46"/>
      <c r="J2622" s="16"/>
      <c r="K2622" s="16"/>
      <c r="L2622" s="16"/>
      <c r="M2622" s="11" t="str">
        <f t="shared" si="123"/>
        <v>AWAITING INPUT</v>
      </c>
      <c r="O2622" s="15"/>
      <c r="P2622" s="13" t="str">
        <f t="shared" si="128"/>
        <v>←</v>
      </c>
      <c r="Q2622" s="7" t="str" cm="1">
        <f t="array" ref="Q2622">_xlfn.IFS(M2622="ACTIVE","",M2622="LEAVER","ENTER DOL",M2622="LEAVER @ 31/03","ENTER DOL",M2622="OPT OUT","ENTER OPT OUT DATE",M2622="CAREER BREAK","ENTER START DATE OF CAREER BREAK",M2622="DEATH IN SERVICE","ENTER DATE OF DEATH",M2622="SWITCH TO PARTNERSHIP","ENTER SWITCH DATE",M2622="SWITCH TO ALPHA","ENTER SWITCH DATE",M2622="NEW JOINER","ENTER EMPLOYMENT START DATE",M2622="OPT IN","ENTER OPT IN DATE",M2622="NEW JOINER / LEAVER","ENTER START DATE AND DOL",M2622="NEW JOINER / OPT OUT","ENTER START DATE AND DATE OF OPT OUT",M2622="NEW JOINER / PARTNERSHIP","ENTER START DATE AND DATE OF SWITCH TO PARTNERSHIP",M2622="LEAVER FROM CAREER BREAK","ENTER DOL",M2622="LEAVER FROM OPT OUT","ENTER DOL",M2622="LEAVER FROM PARTNERSHIP","ENTER DOL",M2622="RETURN FROM CAREER BREAK","ENTER RETURN BACK DATE",M2622="INVALID COMBINATION","REVIEW INPUT",M2622="AWAITING INPUT","AWAITING INPUT",M2622="CONTINUOUS OPT OUT","",M2622="CONTINUOUS CAREER BREAK","",M2622="CONTINUOUS PARTNERSHIP","")</f>
        <v>AWAITING INPUT</v>
      </c>
      <c r="S2622" s="11" t="str">
        <f t="shared" si="124"/>
        <v/>
      </c>
    </row>
    <row r="2623" spans="1:19" ht="20.25" x14ac:dyDescent="0.25">
      <c r="A2623" s="46"/>
      <c r="B2623" s="46"/>
      <c r="C2623" s="46"/>
      <c r="D2623" s="46"/>
      <c r="E2623" s="46"/>
      <c r="F2623" s="46"/>
      <c r="G2623" s="46"/>
      <c r="H2623" s="46"/>
      <c r="J2623" s="16"/>
      <c r="K2623" s="16"/>
      <c r="L2623" s="16"/>
      <c r="M2623" s="11" t="str">
        <f t="shared" si="123"/>
        <v>AWAITING INPUT</v>
      </c>
      <c r="O2623" s="15"/>
      <c r="P2623" s="13" t="str">
        <f t="shared" si="128"/>
        <v>←</v>
      </c>
      <c r="Q2623" s="7" t="str" cm="1">
        <f t="array" ref="Q2623">_xlfn.IFS(M2623="ACTIVE","",M2623="LEAVER","ENTER DOL",M2623="LEAVER @ 31/03","ENTER DOL",M2623="OPT OUT","ENTER OPT OUT DATE",M2623="CAREER BREAK","ENTER START DATE OF CAREER BREAK",M2623="DEATH IN SERVICE","ENTER DATE OF DEATH",M2623="SWITCH TO PARTNERSHIP","ENTER SWITCH DATE",M2623="SWITCH TO ALPHA","ENTER SWITCH DATE",M2623="NEW JOINER","ENTER EMPLOYMENT START DATE",M2623="OPT IN","ENTER OPT IN DATE",M2623="NEW JOINER / LEAVER","ENTER START DATE AND DOL",M2623="NEW JOINER / OPT OUT","ENTER START DATE AND DATE OF OPT OUT",M2623="NEW JOINER / PARTNERSHIP","ENTER START DATE AND DATE OF SWITCH TO PARTNERSHIP",M2623="LEAVER FROM CAREER BREAK","ENTER DOL",M2623="LEAVER FROM OPT OUT","ENTER DOL",M2623="LEAVER FROM PARTNERSHIP","ENTER DOL",M2623="RETURN FROM CAREER BREAK","ENTER RETURN BACK DATE",M2623="INVALID COMBINATION","REVIEW INPUT",M2623="AWAITING INPUT","AWAITING INPUT",M2623="CONTINUOUS OPT OUT","",M2623="CONTINUOUS CAREER BREAK","",M2623="CONTINUOUS PARTNERSHIP","")</f>
        <v>AWAITING INPUT</v>
      </c>
      <c r="S2623" s="11" t="str">
        <f t="shared" si="124"/>
        <v/>
      </c>
    </row>
    <row r="2624" spans="1:19" ht="20.25" x14ac:dyDescent="0.25">
      <c r="A2624" s="46"/>
      <c r="B2624" s="46"/>
      <c r="C2624" s="46"/>
      <c r="D2624" s="46"/>
      <c r="E2624" s="46"/>
      <c r="F2624" s="46"/>
      <c r="G2624" s="46"/>
      <c r="H2624" s="46"/>
      <c r="J2624" s="16"/>
      <c r="K2624" s="16"/>
      <c r="L2624" s="16"/>
      <c r="M2624" s="11" t="str">
        <f t="shared" si="123"/>
        <v>AWAITING INPUT</v>
      </c>
      <c r="O2624" s="15"/>
      <c r="P2624" s="13" t="str">
        <f t="shared" si="128"/>
        <v>←</v>
      </c>
      <c r="Q2624" s="7" t="str" cm="1">
        <f t="array" ref="Q2624">_xlfn.IFS(M2624="ACTIVE","",M2624="LEAVER","ENTER DOL",M2624="LEAVER @ 31/03","ENTER DOL",M2624="OPT OUT","ENTER OPT OUT DATE",M2624="CAREER BREAK","ENTER START DATE OF CAREER BREAK",M2624="DEATH IN SERVICE","ENTER DATE OF DEATH",M2624="SWITCH TO PARTNERSHIP","ENTER SWITCH DATE",M2624="SWITCH TO ALPHA","ENTER SWITCH DATE",M2624="NEW JOINER","ENTER EMPLOYMENT START DATE",M2624="OPT IN","ENTER OPT IN DATE",M2624="NEW JOINER / LEAVER","ENTER START DATE AND DOL",M2624="NEW JOINER / OPT OUT","ENTER START DATE AND DATE OF OPT OUT",M2624="NEW JOINER / PARTNERSHIP","ENTER START DATE AND DATE OF SWITCH TO PARTNERSHIP",M2624="LEAVER FROM CAREER BREAK","ENTER DOL",M2624="LEAVER FROM OPT OUT","ENTER DOL",M2624="LEAVER FROM PARTNERSHIP","ENTER DOL",M2624="RETURN FROM CAREER BREAK","ENTER RETURN BACK DATE",M2624="INVALID COMBINATION","REVIEW INPUT",M2624="AWAITING INPUT","AWAITING INPUT",M2624="CONTINUOUS OPT OUT","",M2624="CONTINUOUS CAREER BREAK","",M2624="CONTINUOUS PARTNERSHIP","")</f>
        <v>AWAITING INPUT</v>
      </c>
      <c r="S2624" s="11" t="str">
        <f t="shared" si="124"/>
        <v/>
      </c>
    </row>
    <row r="2625" spans="1:19" ht="20.25" x14ac:dyDescent="0.25">
      <c r="A2625" s="46"/>
      <c r="B2625" s="46"/>
      <c r="C2625" s="46"/>
      <c r="D2625" s="46"/>
      <c r="E2625" s="46"/>
      <c r="F2625" s="46"/>
      <c r="G2625" s="46"/>
      <c r="H2625" s="46"/>
      <c r="J2625" s="16"/>
      <c r="K2625" s="16"/>
      <c r="L2625" s="16"/>
      <c r="M2625" s="11" t="str">
        <f t="shared" si="123"/>
        <v>AWAITING INPUT</v>
      </c>
      <c r="O2625" s="15"/>
      <c r="P2625" s="13" t="str">
        <f t="shared" si="128"/>
        <v>←</v>
      </c>
      <c r="Q2625" s="7" t="str" cm="1">
        <f t="array" ref="Q2625">_xlfn.IFS(M2625="ACTIVE","",M2625="LEAVER","ENTER DOL",M2625="LEAVER @ 31/03","ENTER DOL",M2625="OPT OUT","ENTER OPT OUT DATE",M2625="CAREER BREAK","ENTER START DATE OF CAREER BREAK",M2625="DEATH IN SERVICE","ENTER DATE OF DEATH",M2625="SWITCH TO PARTNERSHIP","ENTER SWITCH DATE",M2625="SWITCH TO ALPHA","ENTER SWITCH DATE",M2625="NEW JOINER","ENTER EMPLOYMENT START DATE",M2625="OPT IN","ENTER OPT IN DATE",M2625="NEW JOINER / LEAVER","ENTER START DATE AND DOL",M2625="NEW JOINER / OPT OUT","ENTER START DATE AND DATE OF OPT OUT",M2625="NEW JOINER / PARTNERSHIP","ENTER START DATE AND DATE OF SWITCH TO PARTNERSHIP",M2625="LEAVER FROM CAREER BREAK","ENTER DOL",M2625="LEAVER FROM OPT OUT","ENTER DOL",M2625="LEAVER FROM PARTNERSHIP","ENTER DOL",M2625="RETURN FROM CAREER BREAK","ENTER RETURN BACK DATE",M2625="INVALID COMBINATION","REVIEW INPUT",M2625="AWAITING INPUT","AWAITING INPUT",M2625="CONTINUOUS OPT OUT","",M2625="CONTINUOUS CAREER BREAK","",M2625="CONTINUOUS PARTNERSHIP","")</f>
        <v>AWAITING INPUT</v>
      </c>
      <c r="S2625" s="11" t="str">
        <f t="shared" si="124"/>
        <v/>
      </c>
    </row>
    <row r="2626" spans="1:19" ht="20.25" x14ac:dyDescent="0.25">
      <c r="A2626" s="46"/>
      <c r="B2626" s="46"/>
      <c r="C2626" s="46"/>
      <c r="D2626" s="46"/>
      <c r="E2626" s="46"/>
      <c r="F2626" s="46"/>
      <c r="G2626" s="46"/>
      <c r="H2626" s="46"/>
      <c r="J2626" s="16"/>
      <c r="K2626" s="16"/>
      <c r="L2626" s="16"/>
      <c r="M2626" s="11" t="str">
        <f t="shared" si="123"/>
        <v>AWAITING INPUT</v>
      </c>
      <c r="O2626" s="15"/>
      <c r="P2626" s="13" t="str">
        <f t="shared" si="128"/>
        <v>←</v>
      </c>
      <c r="Q2626" s="7" t="str" cm="1">
        <f t="array" ref="Q2626">_xlfn.IFS(M2626="ACTIVE","",M2626="LEAVER","ENTER DOL",M2626="LEAVER @ 31/03","ENTER DOL",M2626="OPT OUT","ENTER OPT OUT DATE",M2626="CAREER BREAK","ENTER START DATE OF CAREER BREAK",M2626="DEATH IN SERVICE","ENTER DATE OF DEATH",M2626="SWITCH TO PARTNERSHIP","ENTER SWITCH DATE",M2626="SWITCH TO ALPHA","ENTER SWITCH DATE",M2626="NEW JOINER","ENTER EMPLOYMENT START DATE",M2626="OPT IN","ENTER OPT IN DATE",M2626="NEW JOINER / LEAVER","ENTER START DATE AND DOL",M2626="NEW JOINER / OPT OUT","ENTER START DATE AND DATE OF OPT OUT",M2626="NEW JOINER / PARTNERSHIP","ENTER START DATE AND DATE OF SWITCH TO PARTNERSHIP",M2626="LEAVER FROM CAREER BREAK","ENTER DOL",M2626="LEAVER FROM OPT OUT","ENTER DOL",M2626="LEAVER FROM PARTNERSHIP","ENTER DOL",M2626="RETURN FROM CAREER BREAK","ENTER RETURN BACK DATE",M2626="INVALID COMBINATION","REVIEW INPUT",M2626="AWAITING INPUT","AWAITING INPUT",M2626="CONTINUOUS OPT OUT","",M2626="CONTINUOUS CAREER BREAK","",M2626="CONTINUOUS PARTNERSHIP","")</f>
        <v>AWAITING INPUT</v>
      </c>
      <c r="S2626" s="11" t="str">
        <f t="shared" si="124"/>
        <v/>
      </c>
    </row>
    <row r="2627" spans="1:19" ht="20.25" x14ac:dyDescent="0.25">
      <c r="A2627" s="46"/>
      <c r="B2627" s="46"/>
      <c r="C2627" s="46"/>
      <c r="D2627" s="46"/>
      <c r="E2627" s="46"/>
      <c r="F2627" s="46"/>
      <c r="G2627" s="46"/>
      <c r="H2627" s="46"/>
      <c r="J2627" s="16"/>
      <c r="K2627" s="16"/>
      <c r="L2627" s="16"/>
      <c r="M2627" s="11" t="str">
        <f t="shared" si="123"/>
        <v>AWAITING INPUT</v>
      </c>
      <c r="O2627" s="15"/>
      <c r="P2627" s="13" t="str">
        <f t="shared" si="128"/>
        <v>←</v>
      </c>
      <c r="Q2627" s="7" t="str" cm="1">
        <f t="array" ref="Q2627">_xlfn.IFS(M2627="ACTIVE","",M2627="LEAVER","ENTER DOL",M2627="LEAVER @ 31/03","ENTER DOL",M2627="OPT OUT","ENTER OPT OUT DATE",M2627="CAREER BREAK","ENTER START DATE OF CAREER BREAK",M2627="DEATH IN SERVICE","ENTER DATE OF DEATH",M2627="SWITCH TO PARTNERSHIP","ENTER SWITCH DATE",M2627="SWITCH TO ALPHA","ENTER SWITCH DATE",M2627="NEW JOINER","ENTER EMPLOYMENT START DATE",M2627="OPT IN","ENTER OPT IN DATE",M2627="NEW JOINER / LEAVER","ENTER START DATE AND DOL",M2627="NEW JOINER / OPT OUT","ENTER START DATE AND DATE OF OPT OUT",M2627="NEW JOINER / PARTNERSHIP","ENTER START DATE AND DATE OF SWITCH TO PARTNERSHIP",M2627="LEAVER FROM CAREER BREAK","ENTER DOL",M2627="LEAVER FROM OPT OUT","ENTER DOL",M2627="LEAVER FROM PARTNERSHIP","ENTER DOL",M2627="RETURN FROM CAREER BREAK","ENTER RETURN BACK DATE",M2627="INVALID COMBINATION","REVIEW INPUT",M2627="AWAITING INPUT","AWAITING INPUT",M2627="CONTINUOUS OPT OUT","",M2627="CONTINUOUS CAREER BREAK","",M2627="CONTINUOUS PARTNERSHIP","")</f>
        <v>AWAITING INPUT</v>
      </c>
      <c r="S2627" s="11" t="str">
        <f t="shared" si="124"/>
        <v/>
      </c>
    </row>
    <row r="2628" spans="1:19" ht="20.25" x14ac:dyDescent="0.25">
      <c r="A2628" s="46"/>
      <c r="B2628" s="46"/>
      <c r="C2628" s="46"/>
      <c r="D2628" s="46"/>
      <c r="E2628" s="46"/>
      <c r="F2628" s="46"/>
      <c r="G2628" s="46"/>
      <c r="H2628" s="46"/>
      <c r="J2628" s="16"/>
      <c r="K2628" s="16"/>
      <c r="L2628" s="16"/>
      <c r="M2628" s="11" t="str">
        <f t="shared" si="123"/>
        <v>AWAITING INPUT</v>
      </c>
      <c r="O2628" s="15"/>
      <c r="P2628" s="13" t="str">
        <f t="shared" si="128"/>
        <v>←</v>
      </c>
      <c r="Q2628" s="7" t="str" cm="1">
        <f t="array" ref="Q2628">_xlfn.IFS(M2628="ACTIVE","",M2628="LEAVER","ENTER DOL",M2628="LEAVER @ 31/03","ENTER DOL",M2628="OPT OUT","ENTER OPT OUT DATE",M2628="CAREER BREAK","ENTER START DATE OF CAREER BREAK",M2628="DEATH IN SERVICE","ENTER DATE OF DEATH",M2628="SWITCH TO PARTNERSHIP","ENTER SWITCH DATE",M2628="SWITCH TO ALPHA","ENTER SWITCH DATE",M2628="NEW JOINER","ENTER EMPLOYMENT START DATE",M2628="OPT IN","ENTER OPT IN DATE",M2628="NEW JOINER / LEAVER","ENTER START DATE AND DOL",M2628="NEW JOINER / OPT OUT","ENTER START DATE AND DATE OF OPT OUT",M2628="NEW JOINER / PARTNERSHIP","ENTER START DATE AND DATE OF SWITCH TO PARTNERSHIP",M2628="LEAVER FROM CAREER BREAK","ENTER DOL",M2628="LEAVER FROM OPT OUT","ENTER DOL",M2628="LEAVER FROM PARTNERSHIP","ENTER DOL",M2628="RETURN FROM CAREER BREAK","ENTER RETURN BACK DATE",M2628="INVALID COMBINATION","REVIEW INPUT",M2628="AWAITING INPUT","AWAITING INPUT",M2628="CONTINUOUS OPT OUT","",M2628="CONTINUOUS CAREER BREAK","",M2628="CONTINUOUS PARTNERSHIP","")</f>
        <v>AWAITING INPUT</v>
      </c>
      <c r="S2628" s="11" t="str">
        <f t="shared" si="124"/>
        <v/>
      </c>
    </row>
    <row r="2629" spans="1:19" ht="20.25" x14ac:dyDescent="0.25">
      <c r="A2629" s="46"/>
      <c r="B2629" s="46"/>
      <c r="C2629" s="46"/>
      <c r="D2629" s="46"/>
      <c r="E2629" s="46"/>
      <c r="F2629" s="46"/>
      <c r="G2629" s="46"/>
      <c r="H2629" s="46"/>
      <c r="J2629" s="16"/>
      <c r="K2629" s="16"/>
      <c r="L2629" s="16"/>
      <c r="M2629" s="11" t="str">
        <f t="shared" si="123"/>
        <v>AWAITING INPUT</v>
      </c>
      <c r="O2629" s="15"/>
      <c r="P2629" s="13" t="str">
        <f t="shared" si="128"/>
        <v>←</v>
      </c>
      <c r="Q2629" s="7" t="str" cm="1">
        <f t="array" ref="Q2629">_xlfn.IFS(M2629="ACTIVE","",M2629="LEAVER","ENTER DOL",M2629="LEAVER @ 31/03","ENTER DOL",M2629="OPT OUT","ENTER OPT OUT DATE",M2629="CAREER BREAK","ENTER START DATE OF CAREER BREAK",M2629="DEATH IN SERVICE","ENTER DATE OF DEATH",M2629="SWITCH TO PARTNERSHIP","ENTER SWITCH DATE",M2629="SWITCH TO ALPHA","ENTER SWITCH DATE",M2629="NEW JOINER","ENTER EMPLOYMENT START DATE",M2629="OPT IN","ENTER OPT IN DATE",M2629="NEW JOINER / LEAVER","ENTER START DATE AND DOL",M2629="NEW JOINER / OPT OUT","ENTER START DATE AND DATE OF OPT OUT",M2629="NEW JOINER / PARTNERSHIP","ENTER START DATE AND DATE OF SWITCH TO PARTNERSHIP",M2629="LEAVER FROM CAREER BREAK","ENTER DOL",M2629="LEAVER FROM OPT OUT","ENTER DOL",M2629="LEAVER FROM PARTNERSHIP","ENTER DOL",M2629="RETURN FROM CAREER BREAK","ENTER RETURN BACK DATE",M2629="INVALID COMBINATION","REVIEW INPUT",M2629="AWAITING INPUT","AWAITING INPUT",M2629="CONTINUOUS OPT OUT","",M2629="CONTINUOUS CAREER BREAK","",M2629="CONTINUOUS PARTNERSHIP","")</f>
        <v>AWAITING INPUT</v>
      </c>
      <c r="S2629" s="11" t="str">
        <f t="shared" si="124"/>
        <v/>
      </c>
    </row>
    <row r="2630" spans="1:19" ht="20.25" x14ac:dyDescent="0.25">
      <c r="A2630" s="46"/>
      <c r="B2630" s="46"/>
      <c r="C2630" s="46"/>
      <c r="D2630" s="46"/>
      <c r="E2630" s="46"/>
      <c r="F2630" s="46"/>
      <c r="G2630" s="46"/>
      <c r="H2630" s="46"/>
      <c r="J2630" s="16"/>
      <c r="K2630" s="16"/>
      <c r="L2630" s="16"/>
      <c r="M2630" s="11" t="str">
        <f t="shared" si="123"/>
        <v>AWAITING INPUT</v>
      </c>
      <c r="O2630" s="15"/>
      <c r="P2630" s="13" t="str">
        <f t="shared" si="128"/>
        <v>←</v>
      </c>
      <c r="Q2630" s="7" t="str" cm="1">
        <f t="array" ref="Q2630">_xlfn.IFS(M2630="ACTIVE","",M2630="LEAVER","ENTER DOL",M2630="LEAVER @ 31/03","ENTER DOL",M2630="OPT OUT","ENTER OPT OUT DATE",M2630="CAREER BREAK","ENTER START DATE OF CAREER BREAK",M2630="DEATH IN SERVICE","ENTER DATE OF DEATH",M2630="SWITCH TO PARTNERSHIP","ENTER SWITCH DATE",M2630="SWITCH TO ALPHA","ENTER SWITCH DATE",M2630="NEW JOINER","ENTER EMPLOYMENT START DATE",M2630="OPT IN","ENTER OPT IN DATE",M2630="NEW JOINER / LEAVER","ENTER START DATE AND DOL",M2630="NEW JOINER / OPT OUT","ENTER START DATE AND DATE OF OPT OUT",M2630="NEW JOINER / PARTNERSHIP","ENTER START DATE AND DATE OF SWITCH TO PARTNERSHIP",M2630="LEAVER FROM CAREER BREAK","ENTER DOL",M2630="LEAVER FROM OPT OUT","ENTER DOL",M2630="LEAVER FROM PARTNERSHIP","ENTER DOL",M2630="RETURN FROM CAREER BREAK","ENTER RETURN BACK DATE",M2630="INVALID COMBINATION","REVIEW INPUT",M2630="AWAITING INPUT","AWAITING INPUT",M2630="CONTINUOUS OPT OUT","",M2630="CONTINUOUS CAREER BREAK","",M2630="CONTINUOUS PARTNERSHIP","")</f>
        <v>AWAITING INPUT</v>
      </c>
      <c r="S2630" s="11" t="str">
        <f t="shared" si="124"/>
        <v/>
      </c>
    </row>
    <row r="2631" spans="1:19" ht="20.25" x14ac:dyDescent="0.25">
      <c r="A2631" s="46"/>
      <c r="B2631" s="46"/>
      <c r="C2631" s="46"/>
      <c r="D2631" s="46"/>
      <c r="E2631" s="46"/>
      <c r="F2631" s="46"/>
      <c r="G2631" s="46"/>
      <c r="H2631" s="46"/>
      <c r="J2631" s="16"/>
      <c r="K2631" s="16"/>
      <c r="L2631" s="16"/>
      <c r="M2631" s="11" t="str">
        <f t="shared" si="123"/>
        <v>AWAITING INPUT</v>
      </c>
      <c r="O2631" s="15"/>
      <c r="P2631" s="13" t="str">
        <f t="shared" si="128"/>
        <v>←</v>
      </c>
      <c r="Q2631" s="7" t="str" cm="1">
        <f t="array" ref="Q2631">_xlfn.IFS(M2631="ACTIVE","",M2631="LEAVER","ENTER DOL",M2631="LEAVER @ 31/03","ENTER DOL",M2631="OPT OUT","ENTER OPT OUT DATE",M2631="CAREER BREAK","ENTER START DATE OF CAREER BREAK",M2631="DEATH IN SERVICE","ENTER DATE OF DEATH",M2631="SWITCH TO PARTNERSHIP","ENTER SWITCH DATE",M2631="SWITCH TO ALPHA","ENTER SWITCH DATE",M2631="NEW JOINER","ENTER EMPLOYMENT START DATE",M2631="OPT IN","ENTER OPT IN DATE",M2631="NEW JOINER / LEAVER","ENTER START DATE AND DOL",M2631="NEW JOINER / OPT OUT","ENTER START DATE AND DATE OF OPT OUT",M2631="NEW JOINER / PARTNERSHIP","ENTER START DATE AND DATE OF SWITCH TO PARTNERSHIP",M2631="LEAVER FROM CAREER BREAK","ENTER DOL",M2631="LEAVER FROM OPT OUT","ENTER DOL",M2631="LEAVER FROM PARTNERSHIP","ENTER DOL",M2631="RETURN FROM CAREER BREAK","ENTER RETURN BACK DATE",M2631="INVALID COMBINATION","REVIEW INPUT",M2631="AWAITING INPUT","AWAITING INPUT",M2631="CONTINUOUS OPT OUT","",M2631="CONTINUOUS CAREER BREAK","",M2631="CONTINUOUS PARTNERSHIP","")</f>
        <v>AWAITING INPUT</v>
      </c>
      <c r="S2631" s="11" t="str">
        <f t="shared" si="124"/>
        <v/>
      </c>
    </row>
    <row r="2632" spans="1:19" ht="20.25" x14ac:dyDescent="0.25">
      <c r="A2632" s="46"/>
      <c r="B2632" s="46"/>
      <c r="C2632" s="46"/>
      <c r="D2632" s="46"/>
      <c r="E2632" s="46"/>
      <c r="F2632" s="46"/>
      <c r="G2632" s="46"/>
      <c r="H2632" s="46"/>
      <c r="J2632" s="16"/>
      <c r="K2632" s="16"/>
      <c r="L2632" s="16"/>
      <c r="M2632" s="11" t="str">
        <f t="shared" si="123"/>
        <v>AWAITING INPUT</v>
      </c>
      <c r="O2632" s="15"/>
      <c r="P2632" s="13" t="str">
        <f t="shared" si="128"/>
        <v>←</v>
      </c>
      <c r="Q2632" s="7" t="str" cm="1">
        <f t="array" ref="Q2632">_xlfn.IFS(M2632="ACTIVE","",M2632="LEAVER","ENTER DOL",M2632="LEAVER @ 31/03","ENTER DOL",M2632="OPT OUT","ENTER OPT OUT DATE",M2632="CAREER BREAK","ENTER START DATE OF CAREER BREAK",M2632="DEATH IN SERVICE","ENTER DATE OF DEATH",M2632="SWITCH TO PARTNERSHIP","ENTER SWITCH DATE",M2632="SWITCH TO ALPHA","ENTER SWITCH DATE",M2632="NEW JOINER","ENTER EMPLOYMENT START DATE",M2632="OPT IN","ENTER OPT IN DATE",M2632="NEW JOINER / LEAVER","ENTER START DATE AND DOL",M2632="NEW JOINER / OPT OUT","ENTER START DATE AND DATE OF OPT OUT",M2632="NEW JOINER / PARTNERSHIP","ENTER START DATE AND DATE OF SWITCH TO PARTNERSHIP",M2632="LEAVER FROM CAREER BREAK","ENTER DOL",M2632="LEAVER FROM OPT OUT","ENTER DOL",M2632="LEAVER FROM PARTNERSHIP","ENTER DOL",M2632="RETURN FROM CAREER BREAK","ENTER RETURN BACK DATE",M2632="INVALID COMBINATION","REVIEW INPUT",M2632="AWAITING INPUT","AWAITING INPUT",M2632="CONTINUOUS OPT OUT","",M2632="CONTINUOUS CAREER BREAK","",M2632="CONTINUOUS PARTNERSHIP","")</f>
        <v>AWAITING INPUT</v>
      </c>
      <c r="S2632" s="11" t="str">
        <f t="shared" si="124"/>
        <v/>
      </c>
    </row>
    <row r="2633" spans="1:19" ht="20.25" x14ac:dyDescent="0.25">
      <c r="A2633" s="46"/>
      <c r="B2633" s="46"/>
      <c r="C2633" s="46"/>
      <c r="D2633" s="46"/>
      <c r="E2633" s="46"/>
      <c r="F2633" s="46"/>
      <c r="G2633" s="46"/>
      <c r="H2633" s="46"/>
      <c r="J2633" s="16"/>
      <c r="K2633" s="16"/>
      <c r="L2633" s="16"/>
      <c r="M2633" s="11" t="str">
        <f t="shared" si="123"/>
        <v>AWAITING INPUT</v>
      </c>
      <c r="O2633" s="15"/>
      <c r="P2633" s="13" t="str">
        <f t="shared" si="128"/>
        <v>←</v>
      </c>
      <c r="Q2633" s="7" t="str" cm="1">
        <f t="array" ref="Q2633">_xlfn.IFS(M2633="ACTIVE","",M2633="LEAVER","ENTER DOL",M2633="LEAVER @ 31/03","ENTER DOL",M2633="OPT OUT","ENTER OPT OUT DATE",M2633="CAREER BREAK","ENTER START DATE OF CAREER BREAK",M2633="DEATH IN SERVICE","ENTER DATE OF DEATH",M2633="SWITCH TO PARTNERSHIP","ENTER SWITCH DATE",M2633="SWITCH TO ALPHA","ENTER SWITCH DATE",M2633="NEW JOINER","ENTER EMPLOYMENT START DATE",M2633="OPT IN","ENTER OPT IN DATE",M2633="NEW JOINER / LEAVER","ENTER START DATE AND DOL",M2633="NEW JOINER / OPT OUT","ENTER START DATE AND DATE OF OPT OUT",M2633="NEW JOINER / PARTNERSHIP","ENTER START DATE AND DATE OF SWITCH TO PARTNERSHIP",M2633="LEAVER FROM CAREER BREAK","ENTER DOL",M2633="LEAVER FROM OPT OUT","ENTER DOL",M2633="LEAVER FROM PARTNERSHIP","ENTER DOL",M2633="RETURN FROM CAREER BREAK","ENTER RETURN BACK DATE",M2633="INVALID COMBINATION","REVIEW INPUT",M2633="AWAITING INPUT","AWAITING INPUT",M2633="CONTINUOUS OPT OUT","",M2633="CONTINUOUS CAREER BREAK","",M2633="CONTINUOUS PARTNERSHIP","")</f>
        <v>AWAITING INPUT</v>
      </c>
      <c r="S2633" s="11" t="str">
        <f t="shared" si="124"/>
        <v/>
      </c>
    </row>
    <row r="2634" spans="1:19" ht="20.25" x14ac:dyDescent="0.25">
      <c r="A2634" s="46"/>
      <c r="B2634" s="46"/>
      <c r="C2634" s="46"/>
      <c r="D2634" s="46"/>
      <c r="E2634" s="46"/>
      <c r="F2634" s="46"/>
      <c r="G2634" s="46"/>
      <c r="H2634" s="46"/>
      <c r="J2634" s="16"/>
      <c r="K2634" s="16"/>
      <c r="L2634" s="16"/>
      <c r="M2634" s="11" t="str">
        <f t="shared" si="123"/>
        <v>AWAITING INPUT</v>
      </c>
      <c r="O2634" s="15"/>
      <c r="P2634" s="13" t="str">
        <f t="shared" si="128"/>
        <v>←</v>
      </c>
      <c r="Q2634" s="7" t="str" cm="1">
        <f t="array" ref="Q2634">_xlfn.IFS(M2634="ACTIVE","",M2634="LEAVER","ENTER DOL",M2634="LEAVER @ 31/03","ENTER DOL",M2634="OPT OUT","ENTER OPT OUT DATE",M2634="CAREER BREAK","ENTER START DATE OF CAREER BREAK",M2634="DEATH IN SERVICE","ENTER DATE OF DEATH",M2634="SWITCH TO PARTNERSHIP","ENTER SWITCH DATE",M2634="SWITCH TO ALPHA","ENTER SWITCH DATE",M2634="NEW JOINER","ENTER EMPLOYMENT START DATE",M2634="OPT IN","ENTER OPT IN DATE",M2634="NEW JOINER / LEAVER","ENTER START DATE AND DOL",M2634="NEW JOINER / OPT OUT","ENTER START DATE AND DATE OF OPT OUT",M2634="NEW JOINER / PARTNERSHIP","ENTER START DATE AND DATE OF SWITCH TO PARTNERSHIP",M2634="LEAVER FROM CAREER BREAK","ENTER DOL",M2634="LEAVER FROM OPT OUT","ENTER DOL",M2634="LEAVER FROM PARTNERSHIP","ENTER DOL",M2634="RETURN FROM CAREER BREAK","ENTER RETURN BACK DATE",M2634="INVALID COMBINATION","REVIEW INPUT",M2634="AWAITING INPUT","AWAITING INPUT",M2634="CONTINUOUS OPT OUT","",M2634="CONTINUOUS CAREER BREAK","",M2634="CONTINUOUS PARTNERSHIP","")</f>
        <v>AWAITING INPUT</v>
      </c>
      <c r="S2634" s="11" t="str">
        <f t="shared" si="124"/>
        <v/>
      </c>
    </row>
    <row r="2635" spans="1:19" ht="20.25" x14ac:dyDescent="0.25">
      <c r="A2635" s="46"/>
      <c r="B2635" s="46"/>
      <c r="C2635" s="46"/>
      <c r="D2635" s="46"/>
      <c r="E2635" s="46"/>
      <c r="F2635" s="46"/>
      <c r="G2635" s="46"/>
      <c r="H2635" s="46"/>
      <c r="J2635" s="16"/>
      <c r="K2635" s="16"/>
      <c r="L2635" s="16"/>
      <c r="M2635" s="11" t="str">
        <f t="shared" si="123"/>
        <v>AWAITING INPUT</v>
      </c>
      <c r="O2635" s="15"/>
      <c r="P2635" s="13" t="str">
        <f t="shared" si="128"/>
        <v>←</v>
      </c>
      <c r="Q2635" s="7" t="str" cm="1">
        <f t="array" ref="Q2635">_xlfn.IFS(M2635="ACTIVE","",M2635="LEAVER","ENTER DOL",M2635="LEAVER @ 31/03","ENTER DOL",M2635="OPT OUT","ENTER OPT OUT DATE",M2635="CAREER BREAK","ENTER START DATE OF CAREER BREAK",M2635="DEATH IN SERVICE","ENTER DATE OF DEATH",M2635="SWITCH TO PARTNERSHIP","ENTER SWITCH DATE",M2635="SWITCH TO ALPHA","ENTER SWITCH DATE",M2635="NEW JOINER","ENTER EMPLOYMENT START DATE",M2635="OPT IN","ENTER OPT IN DATE",M2635="NEW JOINER / LEAVER","ENTER START DATE AND DOL",M2635="NEW JOINER / OPT OUT","ENTER START DATE AND DATE OF OPT OUT",M2635="NEW JOINER / PARTNERSHIP","ENTER START DATE AND DATE OF SWITCH TO PARTNERSHIP",M2635="LEAVER FROM CAREER BREAK","ENTER DOL",M2635="LEAVER FROM OPT OUT","ENTER DOL",M2635="LEAVER FROM PARTNERSHIP","ENTER DOL",M2635="RETURN FROM CAREER BREAK","ENTER RETURN BACK DATE",M2635="INVALID COMBINATION","REVIEW INPUT",M2635="AWAITING INPUT","AWAITING INPUT",M2635="CONTINUOUS OPT OUT","",M2635="CONTINUOUS CAREER BREAK","",M2635="CONTINUOUS PARTNERSHIP","")</f>
        <v>AWAITING INPUT</v>
      </c>
      <c r="S2635" s="11" t="str">
        <f t="shared" si="124"/>
        <v/>
      </c>
    </row>
    <row r="2636" spans="1:19" ht="20.25" x14ac:dyDescent="0.25">
      <c r="A2636" s="46"/>
      <c r="B2636" s="46"/>
      <c r="C2636" s="46"/>
      <c r="D2636" s="46"/>
      <c r="E2636" s="46"/>
      <c r="F2636" s="46"/>
      <c r="G2636" s="46"/>
      <c r="H2636" s="46"/>
      <c r="J2636" s="16"/>
      <c r="K2636" s="16"/>
      <c r="L2636" s="16"/>
      <c r="M2636" s="11" t="str">
        <f t="shared" si="123"/>
        <v>AWAITING INPUT</v>
      </c>
      <c r="O2636" s="15"/>
      <c r="P2636" s="13" t="str">
        <f t="shared" si="128"/>
        <v>←</v>
      </c>
      <c r="Q2636" s="7" t="str" cm="1">
        <f t="array" ref="Q2636">_xlfn.IFS(M2636="ACTIVE","",M2636="LEAVER","ENTER DOL",M2636="LEAVER @ 31/03","ENTER DOL",M2636="OPT OUT","ENTER OPT OUT DATE",M2636="CAREER BREAK","ENTER START DATE OF CAREER BREAK",M2636="DEATH IN SERVICE","ENTER DATE OF DEATH",M2636="SWITCH TO PARTNERSHIP","ENTER SWITCH DATE",M2636="SWITCH TO ALPHA","ENTER SWITCH DATE",M2636="NEW JOINER","ENTER EMPLOYMENT START DATE",M2636="OPT IN","ENTER OPT IN DATE",M2636="NEW JOINER / LEAVER","ENTER START DATE AND DOL",M2636="NEW JOINER / OPT OUT","ENTER START DATE AND DATE OF OPT OUT",M2636="NEW JOINER / PARTNERSHIP","ENTER START DATE AND DATE OF SWITCH TO PARTNERSHIP",M2636="LEAVER FROM CAREER BREAK","ENTER DOL",M2636="LEAVER FROM OPT OUT","ENTER DOL",M2636="LEAVER FROM PARTNERSHIP","ENTER DOL",M2636="RETURN FROM CAREER BREAK","ENTER RETURN BACK DATE",M2636="INVALID COMBINATION","REVIEW INPUT",M2636="AWAITING INPUT","AWAITING INPUT",M2636="CONTINUOUS OPT OUT","",M2636="CONTINUOUS CAREER BREAK","",M2636="CONTINUOUS PARTNERSHIP","")</f>
        <v>AWAITING INPUT</v>
      </c>
      <c r="S2636" s="11" t="str">
        <f t="shared" si="124"/>
        <v/>
      </c>
    </row>
    <row r="2637" spans="1:19" ht="20.25" x14ac:dyDescent="0.25">
      <c r="A2637" s="46"/>
      <c r="B2637" s="46"/>
      <c r="C2637" s="46"/>
      <c r="D2637" s="46"/>
      <c r="E2637" s="46"/>
      <c r="F2637" s="46"/>
      <c r="G2637" s="46"/>
      <c r="H2637" s="46"/>
      <c r="J2637" s="16"/>
      <c r="K2637" s="16"/>
      <c r="L2637" s="16"/>
      <c r="M2637" s="11" t="str">
        <f t="shared" si="123"/>
        <v>AWAITING INPUT</v>
      </c>
      <c r="O2637" s="15"/>
      <c r="P2637" s="13" t="str">
        <f t="shared" si="128"/>
        <v>←</v>
      </c>
      <c r="Q2637" s="7" t="str" cm="1">
        <f t="array" ref="Q2637">_xlfn.IFS(M2637="ACTIVE","",M2637="LEAVER","ENTER DOL",M2637="LEAVER @ 31/03","ENTER DOL",M2637="OPT OUT","ENTER OPT OUT DATE",M2637="CAREER BREAK","ENTER START DATE OF CAREER BREAK",M2637="DEATH IN SERVICE","ENTER DATE OF DEATH",M2637="SWITCH TO PARTNERSHIP","ENTER SWITCH DATE",M2637="SWITCH TO ALPHA","ENTER SWITCH DATE",M2637="NEW JOINER","ENTER EMPLOYMENT START DATE",M2637="OPT IN","ENTER OPT IN DATE",M2637="NEW JOINER / LEAVER","ENTER START DATE AND DOL",M2637="NEW JOINER / OPT OUT","ENTER START DATE AND DATE OF OPT OUT",M2637="NEW JOINER / PARTNERSHIP","ENTER START DATE AND DATE OF SWITCH TO PARTNERSHIP",M2637="LEAVER FROM CAREER BREAK","ENTER DOL",M2637="LEAVER FROM OPT OUT","ENTER DOL",M2637="LEAVER FROM PARTNERSHIP","ENTER DOL",M2637="RETURN FROM CAREER BREAK","ENTER RETURN BACK DATE",M2637="INVALID COMBINATION","REVIEW INPUT",M2637="AWAITING INPUT","AWAITING INPUT",M2637="CONTINUOUS OPT OUT","",M2637="CONTINUOUS CAREER BREAK","",M2637="CONTINUOUS PARTNERSHIP","")</f>
        <v>AWAITING INPUT</v>
      </c>
      <c r="S2637" s="11" t="str">
        <f t="shared" si="124"/>
        <v/>
      </c>
    </row>
    <row r="2638" spans="1:19" ht="20.25" x14ac:dyDescent="0.25">
      <c r="A2638" s="46"/>
      <c r="B2638" s="46"/>
      <c r="C2638" s="46"/>
      <c r="D2638" s="46"/>
      <c r="E2638" s="46"/>
      <c r="F2638" s="46"/>
      <c r="G2638" s="46"/>
      <c r="H2638" s="46"/>
      <c r="J2638" s="16"/>
      <c r="K2638" s="16"/>
      <c r="L2638" s="16"/>
      <c r="M2638" s="11" t="str">
        <f t="shared" si="123"/>
        <v>AWAITING INPUT</v>
      </c>
      <c r="O2638" s="15"/>
      <c r="P2638" s="13" t="str">
        <f t="shared" si="128"/>
        <v>←</v>
      </c>
      <c r="Q2638" s="7" t="str" cm="1">
        <f t="array" ref="Q2638">_xlfn.IFS(M2638="ACTIVE","",M2638="LEAVER","ENTER DOL",M2638="LEAVER @ 31/03","ENTER DOL",M2638="OPT OUT","ENTER OPT OUT DATE",M2638="CAREER BREAK","ENTER START DATE OF CAREER BREAK",M2638="DEATH IN SERVICE","ENTER DATE OF DEATH",M2638="SWITCH TO PARTNERSHIP","ENTER SWITCH DATE",M2638="SWITCH TO ALPHA","ENTER SWITCH DATE",M2638="NEW JOINER","ENTER EMPLOYMENT START DATE",M2638="OPT IN","ENTER OPT IN DATE",M2638="NEW JOINER / LEAVER","ENTER START DATE AND DOL",M2638="NEW JOINER / OPT OUT","ENTER START DATE AND DATE OF OPT OUT",M2638="NEW JOINER / PARTNERSHIP","ENTER START DATE AND DATE OF SWITCH TO PARTNERSHIP",M2638="LEAVER FROM CAREER BREAK","ENTER DOL",M2638="LEAVER FROM OPT OUT","ENTER DOL",M2638="LEAVER FROM PARTNERSHIP","ENTER DOL",M2638="RETURN FROM CAREER BREAK","ENTER RETURN BACK DATE",M2638="INVALID COMBINATION","REVIEW INPUT",M2638="AWAITING INPUT","AWAITING INPUT",M2638="CONTINUOUS OPT OUT","",M2638="CONTINUOUS CAREER BREAK","",M2638="CONTINUOUS PARTNERSHIP","")</f>
        <v>AWAITING INPUT</v>
      </c>
      <c r="S2638" s="11" t="str">
        <f t="shared" si="124"/>
        <v/>
      </c>
    </row>
    <row r="2639" spans="1:19" ht="20.25" x14ac:dyDescent="0.25">
      <c r="A2639" s="46"/>
      <c r="B2639" s="46"/>
      <c r="C2639" s="46"/>
      <c r="D2639" s="46"/>
      <c r="E2639" s="46"/>
      <c r="F2639" s="46"/>
      <c r="G2639" s="46"/>
      <c r="H2639" s="46"/>
      <c r="J2639" s="16"/>
      <c r="K2639" s="16"/>
      <c r="L2639" s="16"/>
      <c r="M2639" s="11" t="str">
        <f t="shared" si="123"/>
        <v>AWAITING INPUT</v>
      </c>
      <c r="O2639" s="15"/>
      <c r="P2639" s="13" t="str">
        <f t="shared" si="128"/>
        <v>←</v>
      </c>
      <c r="Q2639" s="7" t="str" cm="1">
        <f t="array" ref="Q2639">_xlfn.IFS(M2639="ACTIVE","",M2639="LEAVER","ENTER DOL",M2639="LEAVER @ 31/03","ENTER DOL",M2639="OPT OUT","ENTER OPT OUT DATE",M2639="CAREER BREAK","ENTER START DATE OF CAREER BREAK",M2639="DEATH IN SERVICE","ENTER DATE OF DEATH",M2639="SWITCH TO PARTNERSHIP","ENTER SWITCH DATE",M2639="SWITCH TO ALPHA","ENTER SWITCH DATE",M2639="NEW JOINER","ENTER EMPLOYMENT START DATE",M2639="OPT IN","ENTER OPT IN DATE",M2639="NEW JOINER / LEAVER","ENTER START DATE AND DOL",M2639="NEW JOINER / OPT OUT","ENTER START DATE AND DATE OF OPT OUT",M2639="NEW JOINER / PARTNERSHIP","ENTER START DATE AND DATE OF SWITCH TO PARTNERSHIP",M2639="LEAVER FROM CAREER BREAK","ENTER DOL",M2639="LEAVER FROM OPT OUT","ENTER DOL",M2639="LEAVER FROM PARTNERSHIP","ENTER DOL",M2639="RETURN FROM CAREER BREAK","ENTER RETURN BACK DATE",M2639="INVALID COMBINATION","REVIEW INPUT",M2639="AWAITING INPUT","AWAITING INPUT",M2639="CONTINUOUS OPT OUT","",M2639="CONTINUOUS CAREER BREAK","",M2639="CONTINUOUS PARTNERSHIP","")</f>
        <v>AWAITING INPUT</v>
      </c>
      <c r="S2639" s="11" t="str">
        <f t="shared" si="124"/>
        <v/>
      </c>
    </row>
    <row r="2640" spans="1:19" ht="20.25" x14ac:dyDescent="0.25">
      <c r="A2640" s="46"/>
      <c r="B2640" s="46"/>
      <c r="C2640" s="46"/>
      <c r="D2640" s="46"/>
      <c r="E2640" s="46"/>
      <c r="F2640" s="46"/>
      <c r="G2640" s="46"/>
      <c r="H2640" s="46"/>
      <c r="J2640" s="16"/>
      <c r="K2640" s="16"/>
      <c r="L2640" s="16"/>
      <c r="M2640" s="11" t="str">
        <f t="shared" si="123"/>
        <v>AWAITING INPUT</v>
      </c>
      <c r="O2640" s="15"/>
      <c r="P2640" s="13" t="str">
        <f t="shared" si="128"/>
        <v>←</v>
      </c>
      <c r="Q2640" s="7" t="str" cm="1">
        <f t="array" ref="Q2640">_xlfn.IFS(M2640="ACTIVE","",M2640="LEAVER","ENTER DOL",M2640="LEAVER @ 31/03","ENTER DOL",M2640="OPT OUT","ENTER OPT OUT DATE",M2640="CAREER BREAK","ENTER START DATE OF CAREER BREAK",M2640="DEATH IN SERVICE","ENTER DATE OF DEATH",M2640="SWITCH TO PARTNERSHIP","ENTER SWITCH DATE",M2640="SWITCH TO ALPHA","ENTER SWITCH DATE",M2640="NEW JOINER","ENTER EMPLOYMENT START DATE",M2640="OPT IN","ENTER OPT IN DATE",M2640="NEW JOINER / LEAVER","ENTER START DATE AND DOL",M2640="NEW JOINER / OPT OUT","ENTER START DATE AND DATE OF OPT OUT",M2640="NEW JOINER / PARTNERSHIP","ENTER START DATE AND DATE OF SWITCH TO PARTNERSHIP",M2640="LEAVER FROM CAREER BREAK","ENTER DOL",M2640="LEAVER FROM OPT OUT","ENTER DOL",M2640="LEAVER FROM PARTNERSHIP","ENTER DOL",M2640="RETURN FROM CAREER BREAK","ENTER RETURN BACK DATE",M2640="INVALID COMBINATION","REVIEW INPUT",M2640="AWAITING INPUT","AWAITING INPUT",M2640="CONTINUOUS OPT OUT","",M2640="CONTINUOUS CAREER BREAK","",M2640="CONTINUOUS PARTNERSHIP","")</f>
        <v>AWAITING INPUT</v>
      </c>
      <c r="S2640" s="11" t="str">
        <f t="shared" si="124"/>
        <v/>
      </c>
    </row>
    <row r="2641" spans="1:19" ht="20.25" x14ac:dyDescent="0.25">
      <c r="A2641" s="46"/>
      <c r="B2641" s="46"/>
      <c r="C2641" s="46"/>
      <c r="D2641" s="46"/>
      <c r="E2641" s="46"/>
      <c r="F2641" s="46"/>
      <c r="G2641" s="46"/>
      <c r="H2641" s="46"/>
      <c r="J2641" s="16"/>
      <c r="K2641" s="16"/>
      <c r="L2641" s="16"/>
      <c r="M2641" s="11" t="str">
        <f t="shared" si="123"/>
        <v>AWAITING INPUT</v>
      </c>
      <c r="O2641" s="15"/>
      <c r="P2641" s="13" t="str">
        <f t="shared" si="128"/>
        <v>←</v>
      </c>
      <c r="Q2641" s="7" t="str" cm="1">
        <f t="array" ref="Q2641">_xlfn.IFS(M2641="ACTIVE","",M2641="LEAVER","ENTER DOL",M2641="LEAVER @ 31/03","ENTER DOL",M2641="OPT OUT","ENTER OPT OUT DATE",M2641="CAREER BREAK","ENTER START DATE OF CAREER BREAK",M2641="DEATH IN SERVICE","ENTER DATE OF DEATH",M2641="SWITCH TO PARTNERSHIP","ENTER SWITCH DATE",M2641="SWITCH TO ALPHA","ENTER SWITCH DATE",M2641="NEW JOINER","ENTER EMPLOYMENT START DATE",M2641="OPT IN","ENTER OPT IN DATE",M2641="NEW JOINER / LEAVER","ENTER START DATE AND DOL",M2641="NEW JOINER / OPT OUT","ENTER START DATE AND DATE OF OPT OUT",M2641="NEW JOINER / PARTNERSHIP","ENTER START DATE AND DATE OF SWITCH TO PARTNERSHIP",M2641="LEAVER FROM CAREER BREAK","ENTER DOL",M2641="LEAVER FROM OPT OUT","ENTER DOL",M2641="LEAVER FROM PARTNERSHIP","ENTER DOL",M2641="RETURN FROM CAREER BREAK","ENTER RETURN BACK DATE",M2641="INVALID COMBINATION","REVIEW INPUT",M2641="AWAITING INPUT","AWAITING INPUT",M2641="CONTINUOUS OPT OUT","",M2641="CONTINUOUS CAREER BREAK","",M2641="CONTINUOUS PARTNERSHIP","")</f>
        <v>AWAITING INPUT</v>
      </c>
      <c r="S2641" s="11" t="str">
        <f t="shared" si="124"/>
        <v/>
      </c>
    </row>
    <row r="2642" spans="1:19" ht="20.25" x14ac:dyDescent="0.25">
      <c r="A2642" s="46"/>
      <c r="B2642" s="46"/>
      <c r="C2642" s="46"/>
      <c r="D2642" s="46"/>
      <c r="E2642" s="46"/>
      <c r="F2642" s="46"/>
      <c r="G2642" s="46"/>
      <c r="H2642" s="46"/>
      <c r="J2642" s="16"/>
      <c r="K2642" s="16"/>
      <c r="L2642" s="16"/>
      <c r="M2642" s="11" t="str">
        <f t="shared" si="123"/>
        <v>AWAITING INPUT</v>
      </c>
      <c r="O2642" s="15"/>
      <c r="P2642" s="13" t="str">
        <f t="shared" si="128"/>
        <v>←</v>
      </c>
      <c r="Q2642" s="7" t="str" cm="1">
        <f t="array" ref="Q2642">_xlfn.IFS(M2642="ACTIVE","",M2642="LEAVER","ENTER DOL",M2642="LEAVER @ 31/03","ENTER DOL",M2642="OPT OUT","ENTER OPT OUT DATE",M2642="CAREER BREAK","ENTER START DATE OF CAREER BREAK",M2642="DEATH IN SERVICE","ENTER DATE OF DEATH",M2642="SWITCH TO PARTNERSHIP","ENTER SWITCH DATE",M2642="SWITCH TO ALPHA","ENTER SWITCH DATE",M2642="NEW JOINER","ENTER EMPLOYMENT START DATE",M2642="OPT IN","ENTER OPT IN DATE",M2642="NEW JOINER / LEAVER","ENTER START DATE AND DOL",M2642="NEW JOINER / OPT OUT","ENTER START DATE AND DATE OF OPT OUT",M2642="NEW JOINER / PARTNERSHIP","ENTER START DATE AND DATE OF SWITCH TO PARTNERSHIP",M2642="LEAVER FROM CAREER BREAK","ENTER DOL",M2642="LEAVER FROM OPT OUT","ENTER DOL",M2642="LEAVER FROM PARTNERSHIP","ENTER DOL",M2642="RETURN FROM CAREER BREAK","ENTER RETURN BACK DATE",M2642="INVALID COMBINATION","REVIEW INPUT",M2642="AWAITING INPUT","AWAITING INPUT",M2642="CONTINUOUS OPT OUT","",M2642="CONTINUOUS CAREER BREAK","",M2642="CONTINUOUS PARTNERSHIP","")</f>
        <v>AWAITING INPUT</v>
      </c>
      <c r="S2642" s="11" t="str">
        <f t="shared" si="124"/>
        <v/>
      </c>
    </row>
    <row r="2643" spans="1:19" ht="20.25" x14ac:dyDescent="0.25">
      <c r="A2643" s="46"/>
      <c r="B2643" s="46"/>
      <c r="C2643" s="46"/>
      <c r="D2643" s="46"/>
      <c r="E2643" s="46"/>
      <c r="F2643" s="46"/>
      <c r="G2643" s="46"/>
      <c r="H2643" s="46"/>
      <c r="J2643" s="16"/>
      <c r="K2643" s="16"/>
      <c r="L2643" s="16"/>
      <c r="M2643" s="11" t="str">
        <f t="shared" si="123"/>
        <v>AWAITING INPUT</v>
      </c>
      <c r="O2643" s="15"/>
      <c r="P2643" s="13" t="str">
        <f t="shared" si="128"/>
        <v>←</v>
      </c>
      <c r="Q2643" s="7" t="str" cm="1">
        <f t="array" ref="Q2643">_xlfn.IFS(M2643="ACTIVE","",M2643="LEAVER","ENTER DOL",M2643="LEAVER @ 31/03","ENTER DOL",M2643="OPT OUT","ENTER OPT OUT DATE",M2643="CAREER BREAK","ENTER START DATE OF CAREER BREAK",M2643="DEATH IN SERVICE","ENTER DATE OF DEATH",M2643="SWITCH TO PARTNERSHIP","ENTER SWITCH DATE",M2643="SWITCH TO ALPHA","ENTER SWITCH DATE",M2643="NEW JOINER","ENTER EMPLOYMENT START DATE",M2643="OPT IN","ENTER OPT IN DATE",M2643="NEW JOINER / LEAVER","ENTER START DATE AND DOL",M2643="NEW JOINER / OPT OUT","ENTER START DATE AND DATE OF OPT OUT",M2643="NEW JOINER / PARTNERSHIP","ENTER START DATE AND DATE OF SWITCH TO PARTNERSHIP",M2643="LEAVER FROM CAREER BREAK","ENTER DOL",M2643="LEAVER FROM OPT OUT","ENTER DOL",M2643="LEAVER FROM PARTNERSHIP","ENTER DOL",M2643="RETURN FROM CAREER BREAK","ENTER RETURN BACK DATE",M2643="INVALID COMBINATION","REVIEW INPUT",M2643="AWAITING INPUT","AWAITING INPUT",M2643="CONTINUOUS OPT OUT","",M2643="CONTINUOUS CAREER BREAK","",M2643="CONTINUOUS PARTNERSHIP","")</f>
        <v>AWAITING INPUT</v>
      </c>
      <c r="S2643" s="11" t="str">
        <f t="shared" si="124"/>
        <v/>
      </c>
    </row>
    <row r="2644" spans="1:19" ht="20.25" x14ac:dyDescent="0.25">
      <c r="A2644" s="46"/>
      <c r="B2644" s="46"/>
      <c r="C2644" s="46"/>
      <c r="D2644" s="46"/>
      <c r="E2644" s="46"/>
      <c r="F2644" s="46"/>
      <c r="G2644" s="46"/>
      <c r="H2644" s="46"/>
      <c r="J2644" s="16"/>
      <c r="K2644" s="16"/>
      <c r="L2644" s="16"/>
      <c r="M2644" s="11" t="str">
        <f t="shared" si="123"/>
        <v>AWAITING INPUT</v>
      </c>
      <c r="O2644" s="15"/>
      <c r="P2644" s="13" t="str">
        <f t="shared" si="128"/>
        <v>←</v>
      </c>
      <c r="Q2644" s="7" t="str" cm="1">
        <f t="array" ref="Q2644">_xlfn.IFS(M2644="ACTIVE","",M2644="LEAVER","ENTER DOL",M2644="LEAVER @ 31/03","ENTER DOL",M2644="OPT OUT","ENTER OPT OUT DATE",M2644="CAREER BREAK","ENTER START DATE OF CAREER BREAK",M2644="DEATH IN SERVICE","ENTER DATE OF DEATH",M2644="SWITCH TO PARTNERSHIP","ENTER SWITCH DATE",M2644="SWITCH TO ALPHA","ENTER SWITCH DATE",M2644="NEW JOINER","ENTER EMPLOYMENT START DATE",M2644="OPT IN","ENTER OPT IN DATE",M2644="NEW JOINER / LEAVER","ENTER START DATE AND DOL",M2644="NEW JOINER / OPT OUT","ENTER START DATE AND DATE OF OPT OUT",M2644="NEW JOINER / PARTNERSHIP","ENTER START DATE AND DATE OF SWITCH TO PARTNERSHIP",M2644="LEAVER FROM CAREER BREAK","ENTER DOL",M2644="LEAVER FROM OPT OUT","ENTER DOL",M2644="LEAVER FROM PARTNERSHIP","ENTER DOL",M2644="RETURN FROM CAREER BREAK","ENTER RETURN BACK DATE",M2644="INVALID COMBINATION","REVIEW INPUT",M2644="AWAITING INPUT","AWAITING INPUT",M2644="CONTINUOUS OPT OUT","",M2644="CONTINUOUS CAREER BREAK","",M2644="CONTINUOUS PARTNERSHIP","")</f>
        <v>AWAITING INPUT</v>
      </c>
      <c r="S2644" s="11" t="str">
        <f t="shared" si="124"/>
        <v/>
      </c>
    </row>
    <row r="2645" spans="1:19" ht="20.25" x14ac:dyDescent="0.25">
      <c r="A2645" s="46"/>
      <c r="B2645" s="46"/>
      <c r="C2645" s="46"/>
      <c r="D2645" s="46"/>
      <c r="E2645" s="46"/>
      <c r="F2645" s="46"/>
      <c r="G2645" s="46"/>
      <c r="H2645" s="46"/>
      <c r="J2645" s="16"/>
      <c r="K2645" s="16"/>
      <c r="L2645" s="16"/>
      <c r="M2645" s="11" t="str">
        <f t="shared" si="123"/>
        <v>AWAITING INPUT</v>
      </c>
      <c r="O2645" s="15"/>
      <c r="P2645" s="13" t="str">
        <f t="shared" si="128"/>
        <v>←</v>
      </c>
      <c r="Q2645" s="7" t="str" cm="1">
        <f t="array" ref="Q2645">_xlfn.IFS(M2645="ACTIVE","",M2645="LEAVER","ENTER DOL",M2645="LEAVER @ 31/03","ENTER DOL",M2645="OPT OUT","ENTER OPT OUT DATE",M2645="CAREER BREAK","ENTER START DATE OF CAREER BREAK",M2645="DEATH IN SERVICE","ENTER DATE OF DEATH",M2645="SWITCH TO PARTNERSHIP","ENTER SWITCH DATE",M2645="SWITCH TO ALPHA","ENTER SWITCH DATE",M2645="NEW JOINER","ENTER EMPLOYMENT START DATE",M2645="OPT IN","ENTER OPT IN DATE",M2645="NEW JOINER / LEAVER","ENTER START DATE AND DOL",M2645="NEW JOINER / OPT OUT","ENTER START DATE AND DATE OF OPT OUT",M2645="NEW JOINER / PARTNERSHIP","ENTER START DATE AND DATE OF SWITCH TO PARTNERSHIP",M2645="LEAVER FROM CAREER BREAK","ENTER DOL",M2645="LEAVER FROM OPT OUT","ENTER DOL",M2645="LEAVER FROM PARTNERSHIP","ENTER DOL",M2645="RETURN FROM CAREER BREAK","ENTER RETURN BACK DATE",M2645="INVALID COMBINATION","REVIEW INPUT",M2645="AWAITING INPUT","AWAITING INPUT",M2645="CONTINUOUS OPT OUT","",M2645="CONTINUOUS CAREER BREAK","",M2645="CONTINUOUS PARTNERSHIP","")</f>
        <v>AWAITING INPUT</v>
      </c>
      <c r="S2645" s="11" t="str">
        <f t="shared" si="124"/>
        <v/>
      </c>
    </row>
    <row r="2646" spans="1:19" ht="20.25" x14ac:dyDescent="0.25">
      <c r="A2646" s="46"/>
      <c r="B2646" s="46"/>
      <c r="C2646" s="46"/>
      <c r="D2646" s="46"/>
      <c r="E2646" s="46"/>
      <c r="F2646" s="46"/>
      <c r="G2646" s="46"/>
      <c r="H2646" s="46"/>
      <c r="J2646" s="16"/>
      <c r="K2646" s="16"/>
      <c r="L2646" s="16"/>
      <c r="M2646" s="11" t="str">
        <f t="shared" si="123"/>
        <v>AWAITING INPUT</v>
      </c>
      <c r="O2646" s="15"/>
      <c r="P2646" s="13" t="str">
        <f t="shared" si="128"/>
        <v>←</v>
      </c>
      <c r="Q2646" s="7" t="str" cm="1">
        <f t="array" ref="Q2646">_xlfn.IFS(M2646="ACTIVE","",M2646="LEAVER","ENTER DOL",M2646="LEAVER @ 31/03","ENTER DOL",M2646="OPT OUT","ENTER OPT OUT DATE",M2646="CAREER BREAK","ENTER START DATE OF CAREER BREAK",M2646="DEATH IN SERVICE","ENTER DATE OF DEATH",M2646="SWITCH TO PARTNERSHIP","ENTER SWITCH DATE",M2646="SWITCH TO ALPHA","ENTER SWITCH DATE",M2646="NEW JOINER","ENTER EMPLOYMENT START DATE",M2646="OPT IN","ENTER OPT IN DATE",M2646="NEW JOINER / LEAVER","ENTER START DATE AND DOL",M2646="NEW JOINER / OPT OUT","ENTER START DATE AND DATE OF OPT OUT",M2646="NEW JOINER / PARTNERSHIP","ENTER START DATE AND DATE OF SWITCH TO PARTNERSHIP",M2646="LEAVER FROM CAREER BREAK","ENTER DOL",M2646="LEAVER FROM OPT OUT","ENTER DOL",M2646="LEAVER FROM PARTNERSHIP","ENTER DOL",M2646="RETURN FROM CAREER BREAK","ENTER RETURN BACK DATE",M2646="INVALID COMBINATION","REVIEW INPUT",M2646="AWAITING INPUT","AWAITING INPUT",M2646="CONTINUOUS OPT OUT","",M2646="CONTINUOUS CAREER BREAK","",M2646="CONTINUOUS PARTNERSHIP","")</f>
        <v>AWAITING INPUT</v>
      </c>
      <c r="S2646" s="11" t="str">
        <f t="shared" si="124"/>
        <v/>
      </c>
    </row>
    <row r="2647" spans="1:19" ht="20.25" x14ac:dyDescent="0.25">
      <c r="A2647" s="46"/>
      <c r="B2647" s="46"/>
      <c r="C2647" s="46"/>
      <c r="D2647" s="46"/>
      <c r="E2647" s="46"/>
      <c r="F2647" s="46"/>
      <c r="G2647" s="46"/>
      <c r="H2647" s="46"/>
      <c r="J2647" s="16"/>
      <c r="K2647" s="16"/>
      <c r="L2647" s="16"/>
      <c r="M2647" s="11" t="str">
        <f t="shared" si="123"/>
        <v>AWAITING INPUT</v>
      </c>
      <c r="O2647" s="15"/>
      <c r="P2647" s="13" t="str">
        <f t="shared" si="128"/>
        <v>←</v>
      </c>
      <c r="Q2647" s="7" t="str" cm="1">
        <f t="array" ref="Q2647">_xlfn.IFS(M2647="ACTIVE","",M2647="LEAVER","ENTER DOL",M2647="LEAVER @ 31/03","ENTER DOL",M2647="OPT OUT","ENTER OPT OUT DATE",M2647="CAREER BREAK","ENTER START DATE OF CAREER BREAK",M2647="DEATH IN SERVICE","ENTER DATE OF DEATH",M2647="SWITCH TO PARTNERSHIP","ENTER SWITCH DATE",M2647="SWITCH TO ALPHA","ENTER SWITCH DATE",M2647="NEW JOINER","ENTER EMPLOYMENT START DATE",M2647="OPT IN","ENTER OPT IN DATE",M2647="NEW JOINER / LEAVER","ENTER START DATE AND DOL",M2647="NEW JOINER / OPT OUT","ENTER START DATE AND DATE OF OPT OUT",M2647="NEW JOINER / PARTNERSHIP","ENTER START DATE AND DATE OF SWITCH TO PARTNERSHIP",M2647="LEAVER FROM CAREER BREAK","ENTER DOL",M2647="LEAVER FROM OPT OUT","ENTER DOL",M2647="LEAVER FROM PARTNERSHIP","ENTER DOL",M2647="RETURN FROM CAREER BREAK","ENTER RETURN BACK DATE",M2647="INVALID COMBINATION","REVIEW INPUT",M2647="AWAITING INPUT","AWAITING INPUT",M2647="CONTINUOUS OPT OUT","",M2647="CONTINUOUS CAREER BREAK","",M2647="CONTINUOUS PARTNERSHIP","")</f>
        <v>AWAITING INPUT</v>
      </c>
      <c r="S2647" s="11" t="str">
        <f t="shared" si="124"/>
        <v/>
      </c>
    </row>
    <row r="2648" spans="1:19" ht="20.25" x14ac:dyDescent="0.25">
      <c r="A2648" s="46"/>
      <c r="B2648" s="46"/>
      <c r="C2648" s="46"/>
      <c r="D2648" s="46"/>
      <c r="E2648" s="46"/>
      <c r="F2648" s="46"/>
      <c r="G2648" s="46"/>
      <c r="H2648" s="46"/>
      <c r="J2648" s="16"/>
      <c r="K2648" s="16"/>
      <c r="L2648" s="16"/>
      <c r="M2648" s="11" t="str">
        <f t="shared" si="123"/>
        <v>AWAITING INPUT</v>
      </c>
      <c r="O2648" s="15"/>
      <c r="P2648" s="13" t="str">
        <f t="shared" si="128"/>
        <v>←</v>
      </c>
      <c r="Q2648" s="7" t="str" cm="1">
        <f t="array" ref="Q2648">_xlfn.IFS(M2648="ACTIVE","",M2648="LEAVER","ENTER DOL",M2648="LEAVER @ 31/03","ENTER DOL",M2648="OPT OUT","ENTER OPT OUT DATE",M2648="CAREER BREAK","ENTER START DATE OF CAREER BREAK",M2648="DEATH IN SERVICE","ENTER DATE OF DEATH",M2648="SWITCH TO PARTNERSHIP","ENTER SWITCH DATE",M2648="SWITCH TO ALPHA","ENTER SWITCH DATE",M2648="NEW JOINER","ENTER EMPLOYMENT START DATE",M2648="OPT IN","ENTER OPT IN DATE",M2648="NEW JOINER / LEAVER","ENTER START DATE AND DOL",M2648="NEW JOINER / OPT OUT","ENTER START DATE AND DATE OF OPT OUT",M2648="NEW JOINER / PARTNERSHIP","ENTER START DATE AND DATE OF SWITCH TO PARTNERSHIP",M2648="LEAVER FROM CAREER BREAK","ENTER DOL",M2648="LEAVER FROM OPT OUT","ENTER DOL",M2648="LEAVER FROM PARTNERSHIP","ENTER DOL",M2648="RETURN FROM CAREER BREAK","ENTER RETURN BACK DATE",M2648="INVALID COMBINATION","REVIEW INPUT",M2648="AWAITING INPUT","AWAITING INPUT",M2648="CONTINUOUS OPT OUT","",M2648="CONTINUOUS CAREER BREAK","",M2648="CONTINUOUS PARTNERSHIP","")</f>
        <v>AWAITING INPUT</v>
      </c>
      <c r="S2648" s="11" t="str">
        <f t="shared" si="124"/>
        <v/>
      </c>
    </row>
    <row r="2649" spans="1:19" ht="20.25" x14ac:dyDescent="0.25">
      <c r="A2649" s="46"/>
      <c r="B2649" s="46"/>
      <c r="C2649" s="46"/>
      <c r="D2649" s="46"/>
      <c r="E2649" s="46"/>
      <c r="F2649" s="46"/>
      <c r="G2649" s="46"/>
      <c r="H2649" s="46"/>
      <c r="J2649" s="16"/>
      <c r="K2649" s="16"/>
      <c r="L2649" s="16"/>
      <c r="M2649" s="11" t="str">
        <f t="shared" si="123"/>
        <v>AWAITING INPUT</v>
      </c>
      <c r="O2649" s="15"/>
      <c r="P2649" s="13" t="str">
        <f t="shared" si="128"/>
        <v>←</v>
      </c>
      <c r="Q2649" s="7" t="str" cm="1">
        <f t="array" ref="Q2649">_xlfn.IFS(M2649="ACTIVE","",M2649="LEAVER","ENTER DOL",M2649="LEAVER @ 31/03","ENTER DOL",M2649="OPT OUT","ENTER OPT OUT DATE",M2649="CAREER BREAK","ENTER START DATE OF CAREER BREAK",M2649="DEATH IN SERVICE","ENTER DATE OF DEATH",M2649="SWITCH TO PARTNERSHIP","ENTER SWITCH DATE",M2649="SWITCH TO ALPHA","ENTER SWITCH DATE",M2649="NEW JOINER","ENTER EMPLOYMENT START DATE",M2649="OPT IN","ENTER OPT IN DATE",M2649="NEW JOINER / LEAVER","ENTER START DATE AND DOL",M2649="NEW JOINER / OPT OUT","ENTER START DATE AND DATE OF OPT OUT",M2649="NEW JOINER / PARTNERSHIP","ENTER START DATE AND DATE OF SWITCH TO PARTNERSHIP",M2649="LEAVER FROM CAREER BREAK","ENTER DOL",M2649="LEAVER FROM OPT OUT","ENTER DOL",M2649="LEAVER FROM PARTNERSHIP","ENTER DOL",M2649="RETURN FROM CAREER BREAK","ENTER RETURN BACK DATE",M2649="INVALID COMBINATION","REVIEW INPUT",M2649="AWAITING INPUT","AWAITING INPUT",M2649="CONTINUOUS OPT OUT","",M2649="CONTINUOUS CAREER BREAK","",M2649="CONTINUOUS PARTNERSHIP","")</f>
        <v>AWAITING INPUT</v>
      </c>
      <c r="S2649" s="11" t="str">
        <f t="shared" si="124"/>
        <v/>
      </c>
    </row>
    <row r="2650" spans="1:19" ht="20.25" x14ac:dyDescent="0.25">
      <c r="A2650" s="46"/>
      <c r="B2650" s="46"/>
      <c r="C2650" s="46"/>
      <c r="D2650" s="46"/>
      <c r="E2650" s="46"/>
      <c r="F2650" s="46"/>
      <c r="G2650" s="46"/>
      <c r="H2650" s="46"/>
      <c r="J2650" s="16"/>
      <c r="K2650" s="16"/>
      <c r="L2650" s="16"/>
      <c r="M2650" s="11" t="str">
        <f t="shared" si="123"/>
        <v>AWAITING INPUT</v>
      </c>
      <c r="O2650" s="15"/>
      <c r="P2650" s="13" t="str">
        <f t="shared" si="128"/>
        <v>←</v>
      </c>
      <c r="Q2650" s="7" t="str" cm="1">
        <f t="array" ref="Q2650">_xlfn.IFS(M2650="ACTIVE","",M2650="LEAVER","ENTER DOL",M2650="LEAVER @ 31/03","ENTER DOL",M2650="OPT OUT","ENTER OPT OUT DATE",M2650="CAREER BREAK","ENTER START DATE OF CAREER BREAK",M2650="DEATH IN SERVICE","ENTER DATE OF DEATH",M2650="SWITCH TO PARTNERSHIP","ENTER SWITCH DATE",M2650="SWITCH TO ALPHA","ENTER SWITCH DATE",M2650="NEW JOINER","ENTER EMPLOYMENT START DATE",M2650="OPT IN","ENTER OPT IN DATE",M2650="NEW JOINER / LEAVER","ENTER START DATE AND DOL",M2650="NEW JOINER / OPT OUT","ENTER START DATE AND DATE OF OPT OUT",M2650="NEW JOINER / PARTNERSHIP","ENTER START DATE AND DATE OF SWITCH TO PARTNERSHIP",M2650="LEAVER FROM CAREER BREAK","ENTER DOL",M2650="LEAVER FROM OPT OUT","ENTER DOL",M2650="LEAVER FROM PARTNERSHIP","ENTER DOL",M2650="RETURN FROM CAREER BREAK","ENTER RETURN BACK DATE",M2650="INVALID COMBINATION","REVIEW INPUT",M2650="AWAITING INPUT","AWAITING INPUT",M2650="CONTINUOUS OPT OUT","",M2650="CONTINUOUS CAREER BREAK","",M2650="CONTINUOUS PARTNERSHIP","")</f>
        <v>AWAITING INPUT</v>
      </c>
      <c r="S2650" s="11" t="str">
        <f t="shared" si="124"/>
        <v/>
      </c>
    </row>
    <row r="2651" spans="1:19" ht="20.25" x14ac:dyDescent="0.25">
      <c r="A2651" s="46"/>
      <c r="B2651" s="46"/>
      <c r="C2651" s="46"/>
      <c r="D2651" s="46"/>
      <c r="E2651" s="46"/>
      <c r="F2651" s="46"/>
      <c r="G2651" s="46"/>
      <c r="H2651" s="46"/>
      <c r="J2651" s="16"/>
      <c r="K2651" s="16"/>
      <c r="L2651" s="16"/>
      <c r="M2651" s="11" t="str">
        <f t="shared" si="123"/>
        <v>AWAITING INPUT</v>
      </c>
      <c r="O2651" s="15"/>
      <c r="P2651" s="13" t="str">
        <f t="shared" si="128"/>
        <v>←</v>
      </c>
      <c r="Q2651" s="7" t="str" cm="1">
        <f t="array" ref="Q2651">_xlfn.IFS(M2651="ACTIVE","",M2651="LEAVER","ENTER DOL",M2651="LEAVER @ 31/03","ENTER DOL",M2651="OPT OUT","ENTER OPT OUT DATE",M2651="CAREER BREAK","ENTER START DATE OF CAREER BREAK",M2651="DEATH IN SERVICE","ENTER DATE OF DEATH",M2651="SWITCH TO PARTNERSHIP","ENTER SWITCH DATE",M2651="SWITCH TO ALPHA","ENTER SWITCH DATE",M2651="NEW JOINER","ENTER EMPLOYMENT START DATE",M2651="OPT IN","ENTER OPT IN DATE",M2651="NEW JOINER / LEAVER","ENTER START DATE AND DOL",M2651="NEW JOINER / OPT OUT","ENTER START DATE AND DATE OF OPT OUT",M2651="NEW JOINER / PARTNERSHIP","ENTER START DATE AND DATE OF SWITCH TO PARTNERSHIP",M2651="LEAVER FROM CAREER BREAK","ENTER DOL",M2651="LEAVER FROM OPT OUT","ENTER DOL",M2651="LEAVER FROM PARTNERSHIP","ENTER DOL",M2651="RETURN FROM CAREER BREAK","ENTER RETURN BACK DATE",M2651="INVALID COMBINATION","REVIEW INPUT",M2651="AWAITING INPUT","AWAITING INPUT",M2651="CONTINUOUS OPT OUT","",M2651="CONTINUOUS CAREER BREAK","",M2651="CONTINUOUS PARTNERSHIP","")</f>
        <v>AWAITING INPUT</v>
      </c>
      <c r="S2651" s="11" t="str">
        <f t="shared" si="124"/>
        <v/>
      </c>
    </row>
    <row r="2652" spans="1:19" ht="20.25" x14ac:dyDescent="0.25">
      <c r="A2652" s="46"/>
      <c r="B2652" s="46"/>
      <c r="C2652" s="46"/>
      <c r="D2652" s="46"/>
      <c r="E2652" s="46"/>
      <c r="F2652" s="46"/>
      <c r="G2652" s="46"/>
      <c r="H2652" s="46"/>
      <c r="J2652" s="16"/>
      <c r="K2652" s="16"/>
      <c r="L2652" s="16"/>
      <c r="M2652" s="11" t="str">
        <f t="shared" si="123"/>
        <v>AWAITING INPUT</v>
      </c>
      <c r="O2652" s="15"/>
      <c r="P2652" s="13" t="str">
        <f t="shared" si="128"/>
        <v>←</v>
      </c>
      <c r="Q2652" s="7" t="str" cm="1">
        <f t="array" ref="Q2652">_xlfn.IFS(M2652="ACTIVE","",M2652="LEAVER","ENTER DOL",M2652="LEAVER @ 31/03","ENTER DOL",M2652="OPT OUT","ENTER OPT OUT DATE",M2652="CAREER BREAK","ENTER START DATE OF CAREER BREAK",M2652="DEATH IN SERVICE","ENTER DATE OF DEATH",M2652="SWITCH TO PARTNERSHIP","ENTER SWITCH DATE",M2652="SWITCH TO ALPHA","ENTER SWITCH DATE",M2652="NEW JOINER","ENTER EMPLOYMENT START DATE",M2652="OPT IN","ENTER OPT IN DATE",M2652="NEW JOINER / LEAVER","ENTER START DATE AND DOL",M2652="NEW JOINER / OPT OUT","ENTER START DATE AND DATE OF OPT OUT",M2652="NEW JOINER / PARTNERSHIP","ENTER START DATE AND DATE OF SWITCH TO PARTNERSHIP",M2652="LEAVER FROM CAREER BREAK","ENTER DOL",M2652="LEAVER FROM OPT OUT","ENTER DOL",M2652="LEAVER FROM PARTNERSHIP","ENTER DOL",M2652="RETURN FROM CAREER BREAK","ENTER RETURN BACK DATE",M2652="INVALID COMBINATION","REVIEW INPUT",M2652="AWAITING INPUT","AWAITING INPUT",M2652="CONTINUOUS OPT OUT","",M2652="CONTINUOUS CAREER BREAK","",M2652="CONTINUOUS PARTNERSHIP","")</f>
        <v>AWAITING INPUT</v>
      </c>
      <c r="S2652" s="11" t="str">
        <f t="shared" si="124"/>
        <v/>
      </c>
    </row>
    <row r="2653" spans="1:19" ht="20.25" x14ac:dyDescent="0.25">
      <c r="A2653" s="46"/>
      <c r="B2653" s="46"/>
      <c r="C2653" s="46"/>
      <c r="D2653" s="46"/>
      <c r="E2653" s="46"/>
      <c r="F2653" s="46"/>
      <c r="G2653" s="46"/>
      <c r="H2653" s="46"/>
      <c r="J2653" s="16"/>
      <c r="K2653" s="16"/>
      <c r="L2653" s="16"/>
      <c r="M2653" s="11" t="str">
        <f t="shared" si="123"/>
        <v>AWAITING INPUT</v>
      </c>
      <c r="O2653" s="15"/>
      <c r="P2653" s="13" t="str">
        <f t="shared" si="128"/>
        <v>←</v>
      </c>
      <c r="Q2653" s="7" t="str" cm="1">
        <f t="array" ref="Q2653">_xlfn.IFS(M2653="ACTIVE","",M2653="LEAVER","ENTER DOL",M2653="LEAVER @ 31/03","ENTER DOL",M2653="OPT OUT","ENTER OPT OUT DATE",M2653="CAREER BREAK","ENTER START DATE OF CAREER BREAK",M2653="DEATH IN SERVICE","ENTER DATE OF DEATH",M2653="SWITCH TO PARTNERSHIP","ENTER SWITCH DATE",M2653="SWITCH TO ALPHA","ENTER SWITCH DATE",M2653="NEW JOINER","ENTER EMPLOYMENT START DATE",M2653="OPT IN","ENTER OPT IN DATE",M2653="NEW JOINER / LEAVER","ENTER START DATE AND DOL",M2653="NEW JOINER / OPT OUT","ENTER START DATE AND DATE OF OPT OUT",M2653="NEW JOINER / PARTNERSHIP","ENTER START DATE AND DATE OF SWITCH TO PARTNERSHIP",M2653="LEAVER FROM CAREER BREAK","ENTER DOL",M2653="LEAVER FROM OPT OUT","ENTER DOL",M2653="LEAVER FROM PARTNERSHIP","ENTER DOL",M2653="RETURN FROM CAREER BREAK","ENTER RETURN BACK DATE",M2653="INVALID COMBINATION","REVIEW INPUT",M2653="AWAITING INPUT","AWAITING INPUT",M2653="CONTINUOUS OPT OUT","",M2653="CONTINUOUS CAREER BREAK","",M2653="CONTINUOUS PARTNERSHIP","")</f>
        <v>AWAITING INPUT</v>
      </c>
      <c r="S2653" s="11" t="str">
        <f t="shared" si="124"/>
        <v/>
      </c>
    </row>
    <row r="2654" spans="1:19" ht="20.25" x14ac:dyDescent="0.25">
      <c r="A2654" s="46"/>
      <c r="B2654" s="46"/>
      <c r="C2654" s="46"/>
      <c r="D2654" s="46"/>
      <c r="E2654" s="46"/>
      <c r="F2654" s="46"/>
      <c r="G2654" s="46"/>
      <c r="H2654" s="46"/>
      <c r="J2654" s="16"/>
      <c r="K2654" s="16"/>
      <c r="L2654" s="16"/>
      <c r="M2654" s="11" t="str">
        <f t="shared" si="123"/>
        <v>AWAITING INPUT</v>
      </c>
      <c r="O2654" s="15"/>
      <c r="P2654" s="13" t="str">
        <f t="shared" si="128"/>
        <v>←</v>
      </c>
      <c r="Q2654" s="7" t="str" cm="1">
        <f t="array" ref="Q2654">_xlfn.IFS(M2654="ACTIVE","",M2654="LEAVER","ENTER DOL",M2654="LEAVER @ 31/03","ENTER DOL",M2654="OPT OUT","ENTER OPT OUT DATE",M2654="CAREER BREAK","ENTER START DATE OF CAREER BREAK",M2654="DEATH IN SERVICE","ENTER DATE OF DEATH",M2654="SWITCH TO PARTNERSHIP","ENTER SWITCH DATE",M2654="SWITCH TO ALPHA","ENTER SWITCH DATE",M2654="NEW JOINER","ENTER EMPLOYMENT START DATE",M2654="OPT IN","ENTER OPT IN DATE",M2654="NEW JOINER / LEAVER","ENTER START DATE AND DOL",M2654="NEW JOINER / OPT OUT","ENTER START DATE AND DATE OF OPT OUT",M2654="NEW JOINER / PARTNERSHIP","ENTER START DATE AND DATE OF SWITCH TO PARTNERSHIP",M2654="LEAVER FROM CAREER BREAK","ENTER DOL",M2654="LEAVER FROM OPT OUT","ENTER DOL",M2654="LEAVER FROM PARTNERSHIP","ENTER DOL",M2654="RETURN FROM CAREER BREAK","ENTER RETURN BACK DATE",M2654="INVALID COMBINATION","REVIEW INPUT",M2654="AWAITING INPUT","AWAITING INPUT",M2654="CONTINUOUS OPT OUT","",M2654="CONTINUOUS CAREER BREAK","",M2654="CONTINUOUS PARTNERSHIP","")</f>
        <v>AWAITING INPUT</v>
      </c>
      <c r="S2654" s="11" t="str">
        <f t="shared" si="124"/>
        <v/>
      </c>
    </row>
    <row r="2655" spans="1:19" ht="20.25" x14ac:dyDescent="0.25">
      <c r="A2655" s="46"/>
      <c r="B2655" s="46"/>
      <c r="C2655" s="46"/>
      <c r="D2655" s="46"/>
      <c r="E2655" s="46"/>
      <c r="F2655" s="46"/>
      <c r="G2655" s="46"/>
      <c r="H2655" s="46"/>
      <c r="J2655" s="16"/>
      <c r="K2655" s="16"/>
      <c r="L2655" s="16"/>
      <c r="M2655" s="11" t="str">
        <f t="shared" si="123"/>
        <v>AWAITING INPUT</v>
      </c>
      <c r="O2655" s="15"/>
      <c r="P2655" s="13" t="str">
        <f t="shared" si="128"/>
        <v>←</v>
      </c>
      <c r="Q2655" s="7" t="str" cm="1">
        <f t="array" ref="Q2655">_xlfn.IFS(M2655="ACTIVE","",M2655="LEAVER","ENTER DOL",M2655="LEAVER @ 31/03","ENTER DOL",M2655="OPT OUT","ENTER OPT OUT DATE",M2655="CAREER BREAK","ENTER START DATE OF CAREER BREAK",M2655="DEATH IN SERVICE","ENTER DATE OF DEATH",M2655="SWITCH TO PARTNERSHIP","ENTER SWITCH DATE",M2655="SWITCH TO ALPHA","ENTER SWITCH DATE",M2655="NEW JOINER","ENTER EMPLOYMENT START DATE",M2655="OPT IN","ENTER OPT IN DATE",M2655="NEW JOINER / LEAVER","ENTER START DATE AND DOL",M2655="NEW JOINER / OPT OUT","ENTER START DATE AND DATE OF OPT OUT",M2655="NEW JOINER / PARTNERSHIP","ENTER START DATE AND DATE OF SWITCH TO PARTNERSHIP",M2655="LEAVER FROM CAREER BREAK","ENTER DOL",M2655="LEAVER FROM OPT OUT","ENTER DOL",M2655="LEAVER FROM PARTNERSHIP","ENTER DOL",M2655="RETURN FROM CAREER BREAK","ENTER RETURN BACK DATE",M2655="INVALID COMBINATION","REVIEW INPUT",M2655="AWAITING INPUT","AWAITING INPUT",M2655="CONTINUOUS OPT OUT","",M2655="CONTINUOUS CAREER BREAK","",M2655="CONTINUOUS PARTNERSHIP","")</f>
        <v>AWAITING INPUT</v>
      </c>
      <c r="S2655" s="11" t="str">
        <f t="shared" si="124"/>
        <v/>
      </c>
    </row>
    <row r="2656" spans="1:19" ht="20.25" x14ac:dyDescent="0.25">
      <c r="A2656" s="46"/>
      <c r="B2656" s="46"/>
      <c r="C2656" s="46"/>
      <c r="D2656" s="46"/>
      <c r="E2656" s="46"/>
      <c r="F2656" s="46"/>
      <c r="G2656" s="46"/>
      <c r="H2656" s="46"/>
      <c r="J2656" s="16"/>
      <c r="K2656" s="16"/>
      <c r="L2656" s="16"/>
      <c r="M2656" s="11" t="str">
        <f t="shared" si="123"/>
        <v>AWAITING INPUT</v>
      </c>
      <c r="O2656" s="15"/>
      <c r="P2656" s="13" t="str">
        <f t="shared" si="128"/>
        <v>←</v>
      </c>
      <c r="Q2656" s="7" t="str" cm="1">
        <f t="array" ref="Q2656">_xlfn.IFS(M2656="ACTIVE","",M2656="LEAVER","ENTER DOL",M2656="LEAVER @ 31/03","ENTER DOL",M2656="OPT OUT","ENTER OPT OUT DATE",M2656="CAREER BREAK","ENTER START DATE OF CAREER BREAK",M2656="DEATH IN SERVICE","ENTER DATE OF DEATH",M2656="SWITCH TO PARTNERSHIP","ENTER SWITCH DATE",M2656="SWITCH TO ALPHA","ENTER SWITCH DATE",M2656="NEW JOINER","ENTER EMPLOYMENT START DATE",M2656="OPT IN","ENTER OPT IN DATE",M2656="NEW JOINER / LEAVER","ENTER START DATE AND DOL",M2656="NEW JOINER / OPT OUT","ENTER START DATE AND DATE OF OPT OUT",M2656="NEW JOINER / PARTNERSHIP","ENTER START DATE AND DATE OF SWITCH TO PARTNERSHIP",M2656="LEAVER FROM CAREER BREAK","ENTER DOL",M2656="LEAVER FROM OPT OUT","ENTER DOL",M2656="LEAVER FROM PARTNERSHIP","ENTER DOL",M2656="RETURN FROM CAREER BREAK","ENTER RETURN BACK DATE",M2656="INVALID COMBINATION","REVIEW INPUT",M2656="AWAITING INPUT","AWAITING INPUT",M2656="CONTINUOUS OPT OUT","",M2656="CONTINUOUS CAREER BREAK","",M2656="CONTINUOUS PARTNERSHIP","")</f>
        <v>AWAITING INPUT</v>
      </c>
      <c r="S2656" s="11" t="str">
        <f t="shared" si="124"/>
        <v/>
      </c>
    </row>
    <row r="2657" spans="1:19" ht="20.25" x14ac:dyDescent="0.25">
      <c r="A2657" s="46"/>
      <c r="B2657" s="46"/>
      <c r="C2657" s="46"/>
      <c r="D2657" s="46"/>
      <c r="E2657" s="46"/>
      <c r="F2657" s="46"/>
      <c r="G2657" s="46"/>
      <c r="H2657" s="46"/>
      <c r="J2657" s="16"/>
      <c r="K2657" s="16"/>
      <c r="L2657" s="16"/>
      <c r="M2657" s="11" t="str">
        <f t="shared" si="123"/>
        <v>AWAITING INPUT</v>
      </c>
      <c r="O2657" s="15"/>
      <c r="P2657" s="13" t="str">
        <f t="shared" si="128"/>
        <v>←</v>
      </c>
      <c r="Q2657" s="7" t="str" cm="1">
        <f t="array" ref="Q2657">_xlfn.IFS(M2657="ACTIVE","",M2657="LEAVER","ENTER DOL",M2657="LEAVER @ 31/03","ENTER DOL",M2657="OPT OUT","ENTER OPT OUT DATE",M2657="CAREER BREAK","ENTER START DATE OF CAREER BREAK",M2657="DEATH IN SERVICE","ENTER DATE OF DEATH",M2657="SWITCH TO PARTNERSHIP","ENTER SWITCH DATE",M2657="SWITCH TO ALPHA","ENTER SWITCH DATE",M2657="NEW JOINER","ENTER EMPLOYMENT START DATE",M2657="OPT IN","ENTER OPT IN DATE",M2657="NEW JOINER / LEAVER","ENTER START DATE AND DOL",M2657="NEW JOINER / OPT OUT","ENTER START DATE AND DATE OF OPT OUT",M2657="NEW JOINER / PARTNERSHIP","ENTER START DATE AND DATE OF SWITCH TO PARTNERSHIP",M2657="LEAVER FROM CAREER BREAK","ENTER DOL",M2657="LEAVER FROM OPT OUT","ENTER DOL",M2657="LEAVER FROM PARTNERSHIP","ENTER DOL",M2657="RETURN FROM CAREER BREAK","ENTER RETURN BACK DATE",M2657="INVALID COMBINATION","REVIEW INPUT",M2657="AWAITING INPUT","AWAITING INPUT",M2657="CONTINUOUS OPT OUT","",M2657="CONTINUOUS CAREER BREAK","",M2657="CONTINUOUS PARTNERSHIP","")</f>
        <v>AWAITING INPUT</v>
      </c>
      <c r="S2657" s="11" t="str">
        <f t="shared" si="124"/>
        <v/>
      </c>
    </row>
    <row r="2658" spans="1:19" ht="20.25" x14ac:dyDescent="0.25">
      <c r="A2658" s="46"/>
      <c r="B2658" s="46"/>
      <c r="C2658" s="46"/>
      <c r="D2658" s="46"/>
      <c r="E2658" s="46"/>
      <c r="F2658" s="46"/>
      <c r="G2658" s="46"/>
      <c r="H2658" s="46"/>
      <c r="J2658" s="16"/>
      <c r="K2658" s="16"/>
      <c r="L2658" s="16"/>
      <c r="M2658" s="11" t="str">
        <f t="shared" si="123"/>
        <v>AWAITING INPUT</v>
      </c>
      <c r="O2658" s="15"/>
      <c r="P2658" s="13" t="str">
        <f t="shared" si="128"/>
        <v>←</v>
      </c>
      <c r="Q2658" s="7" t="str" cm="1">
        <f t="array" ref="Q2658">_xlfn.IFS(M2658="ACTIVE","",M2658="LEAVER","ENTER DOL",M2658="LEAVER @ 31/03","ENTER DOL",M2658="OPT OUT","ENTER OPT OUT DATE",M2658="CAREER BREAK","ENTER START DATE OF CAREER BREAK",M2658="DEATH IN SERVICE","ENTER DATE OF DEATH",M2658="SWITCH TO PARTNERSHIP","ENTER SWITCH DATE",M2658="SWITCH TO ALPHA","ENTER SWITCH DATE",M2658="NEW JOINER","ENTER EMPLOYMENT START DATE",M2658="OPT IN","ENTER OPT IN DATE",M2658="NEW JOINER / LEAVER","ENTER START DATE AND DOL",M2658="NEW JOINER / OPT OUT","ENTER START DATE AND DATE OF OPT OUT",M2658="NEW JOINER / PARTNERSHIP","ENTER START DATE AND DATE OF SWITCH TO PARTNERSHIP",M2658="LEAVER FROM CAREER BREAK","ENTER DOL",M2658="LEAVER FROM OPT OUT","ENTER DOL",M2658="LEAVER FROM PARTNERSHIP","ENTER DOL",M2658="RETURN FROM CAREER BREAK","ENTER RETURN BACK DATE",M2658="INVALID COMBINATION","REVIEW INPUT",M2658="AWAITING INPUT","AWAITING INPUT",M2658="CONTINUOUS OPT OUT","",M2658="CONTINUOUS CAREER BREAK","",M2658="CONTINUOUS PARTNERSHIP","")</f>
        <v>AWAITING INPUT</v>
      </c>
      <c r="S2658" s="11" t="str">
        <f t="shared" si="124"/>
        <v/>
      </c>
    </row>
    <row r="2659" spans="1:19" ht="20.25" x14ac:dyDescent="0.25">
      <c r="A2659" s="46"/>
      <c r="B2659" s="46"/>
      <c r="C2659" s="46"/>
      <c r="D2659" s="46"/>
      <c r="E2659" s="46"/>
      <c r="F2659" s="46"/>
      <c r="G2659" s="46"/>
      <c r="H2659" s="46"/>
      <c r="J2659" s="16"/>
      <c r="K2659" s="16"/>
      <c r="L2659" s="16"/>
      <c r="M2659" s="11" t="str">
        <f t="shared" si="123"/>
        <v>AWAITING INPUT</v>
      </c>
      <c r="O2659" s="15"/>
      <c r="P2659" s="13" t="str">
        <f t="shared" si="128"/>
        <v>←</v>
      </c>
      <c r="Q2659" s="7" t="str" cm="1">
        <f t="array" ref="Q2659">_xlfn.IFS(M2659="ACTIVE","",M2659="LEAVER","ENTER DOL",M2659="LEAVER @ 31/03","ENTER DOL",M2659="OPT OUT","ENTER OPT OUT DATE",M2659="CAREER BREAK","ENTER START DATE OF CAREER BREAK",M2659="DEATH IN SERVICE","ENTER DATE OF DEATH",M2659="SWITCH TO PARTNERSHIP","ENTER SWITCH DATE",M2659="SWITCH TO ALPHA","ENTER SWITCH DATE",M2659="NEW JOINER","ENTER EMPLOYMENT START DATE",M2659="OPT IN","ENTER OPT IN DATE",M2659="NEW JOINER / LEAVER","ENTER START DATE AND DOL",M2659="NEW JOINER / OPT OUT","ENTER START DATE AND DATE OF OPT OUT",M2659="NEW JOINER / PARTNERSHIP","ENTER START DATE AND DATE OF SWITCH TO PARTNERSHIP",M2659="LEAVER FROM CAREER BREAK","ENTER DOL",M2659="LEAVER FROM OPT OUT","ENTER DOL",M2659="LEAVER FROM PARTNERSHIP","ENTER DOL",M2659="RETURN FROM CAREER BREAK","ENTER RETURN BACK DATE",M2659="INVALID COMBINATION","REVIEW INPUT",M2659="AWAITING INPUT","AWAITING INPUT",M2659="CONTINUOUS OPT OUT","",M2659="CONTINUOUS CAREER BREAK","",M2659="CONTINUOUS PARTNERSHIP","")</f>
        <v>AWAITING INPUT</v>
      </c>
      <c r="S2659" s="11" t="str">
        <f t="shared" si="124"/>
        <v/>
      </c>
    </row>
    <row r="2660" spans="1:19" ht="20.25" x14ac:dyDescent="0.25">
      <c r="A2660" s="46"/>
      <c r="B2660" s="46"/>
      <c r="C2660" s="46"/>
      <c r="D2660" s="46"/>
      <c r="E2660" s="46"/>
      <c r="F2660" s="46"/>
      <c r="G2660" s="46"/>
      <c r="H2660" s="46"/>
      <c r="J2660" s="16"/>
      <c r="K2660" s="16"/>
      <c r="L2660" s="16"/>
      <c r="M2660" s="11" t="str">
        <f t="shared" si="123"/>
        <v>AWAITING INPUT</v>
      </c>
      <c r="O2660" s="15"/>
      <c r="P2660" s="13" t="str">
        <f t="shared" si="128"/>
        <v>←</v>
      </c>
      <c r="Q2660" s="7" t="str" cm="1">
        <f t="array" ref="Q2660">_xlfn.IFS(M2660="ACTIVE","",M2660="LEAVER","ENTER DOL",M2660="LEAVER @ 31/03","ENTER DOL",M2660="OPT OUT","ENTER OPT OUT DATE",M2660="CAREER BREAK","ENTER START DATE OF CAREER BREAK",M2660="DEATH IN SERVICE","ENTER DATE OF DEATH",M2660="SWITCH TO PARTNERSHIP","ENTER SWITCH DATE",M2660="SWITCH TO ALPHA","ENTER SWITCH DATE",M2660="NEW JOINER","ENTER EMPLOYMENT START DATE",M2660="OPT IN","ENTER OPT IN DATE",M2660="NEW JOINER / LEAVER","ENTER START DATE AND DOL",M2660="NEW JOINER / OPT OUT","ENTER START DATE AND DATE OF OPT OUT",M2660="NEW JOINER / PARTNERSHIP","ENTER START DATE AND DATE OF SWITCH TO PARTNERSHIP",M2660="LEAVER FROM CAREER BREAK","ENTER DOL",M2660="LEAVER FROM OPT OUT","ENTER DOL",M2660="LEAVER FROM PARTNERSHIP","ENTER DOL",M2660="RETURN FROM CAREER BREAK","ENTER RETURN BACK DATE",M2660="INVALID COMBINATION","REVIEW INPUT",M2660="AWAITING INPUT","AWAITING INPUT",M2660="CONTINUOUS OPT OUT","",M2660="CONTINUOUS CAREER BREAK","",M2660="CONTINUOUS PARTNERSHIP","")</f>
        <v>AWAITING INPUT</v>
      </c>
      <c r="S2660" s="11" t="str">
        <f t="shared" si="124"/>
        <v/>
      </c>
    </row>
    <row r="2661" spans="1:19" ht="20.25" x14ac:dyDescent="0.25">
      <c r="A2661" s="46"/>
      <c r="B2661" s="46"/>
      <c r="C2661" s="46"/>
      <c r="D2661" s="46"/>
      <c r="E2661" s="46"/>
      <c r="F2661" s="46"/>
      <c r="G2661" s="46"/>
      <c r="H2661" s="46"/>
      <c r="J2661" s="16"/>
      <c r="K2661" s="16"/>
      <c r="L2661" s="16"/>
      <c r="M2661" s="11" t="str">
        <f t="shared" si="123"/>
        <v>AWAITING INPUT</v>
      </c>
      <c r="O2661" s="15"/>
      <c r="P2661" s="13" t="str">
        <f t="shared" si="128"/>
        <v>←</v>
      </c>
      <c r="Q2661" s="7" t="str" cm="1">
        <f t="array" ref="Q2661">_xlfn.IFS(M2661="ACTIVE","",M2661="LEAVER","ENTER DOL",M2661="LEAVER @ 31/03","ENTER DOL",M2661="OPT OUT","ENTER OPT OUT DATE",M2661="CAREER BREAK","ENTER START DATE OF CAREER BREAK",M2661="DEATH IN SERVICE","ENTER DATE OF DEATH",M2661="SWITCH TO PARTNERSHIP","ENTER SWITCH DATE",M2661="SWITCH TO ALPHA","ENTER SWITCH DATE",M2661="NEW JOINER","ENTER EMPLOYMENT START DATE",M2661="OPT IN","ENTER OPT IN DATE",M2661="NEW JOINER / LEAVER","ENTER START DATE AND DOL",M2661="NEW JOINER / OPT OUT","ENTER START DATE AND DATE OF OPT OUT",M2661="NEW JOINER / PARTNERSHIP","ENTER START DATE AND DATE OF SWITCH TO PARTNERSHIP",M2661="LEAVER FROM CAREER BREAK","ENTER DOL",M2661="LEAVER FROM OPT OUT","ENTER DOL",M2661="LEAVER FROM PARTNERSHIP","ENTER DOL",M2661="RETURN FROM CAREER BREAK","ENTER RETURN BACK DATE",M2661="INVALID COMBINATION","REVIEW INPUT",M2661="AWAITING INPUT","AWAITING INPUT",M2661="CONTINUOUS OPT OUT","",M2661="CONTINUOUS CAREER BREAK","",M2661="CONTINUOUS PARTNERSHIP","")</f>
        <v>AWAITING INPUT</v>
      </c>
      <c r="S2661" s="11" t="str">
        <f t="shared" si="124"/>
        <v/>
      </c>
    </row>
    <row r="2662" spans="1:19" ht="20.25" x14ac:dyDescent="0.25">
      <c r="A2662" s="46"/>
      <c r="B2662" s="46"/>
      <c r="C2662" s="46"/>
      <c r="D2662" s="46"/>
      <c r="E2662" s="46"/>
      <c r="F2662" s="46"/>
      <c r="G2662" s="46"/>
      <c r="H2662" s="46"/>
      <c r="J2662" s="16"/>
      <c r="K2662" s="16"/>
      <c r="L2662" s="16"/>
      <c r="M2662" s="11" t="str">
        <f t="shared" si="123"/>
        <v>AWAITING INPUT</v>
      </c>
      <c r="O2662" s="15"/>
      <c r="P2662" s="13" t="str">
        <f t="shared" si="128"/>
        <v>←</v>
      </c>
      <c r="Q2662" s="7" t="str" cm="1">
        <f t="array" ref="Q2662">_xlfn.IFS(M2662="ACTIVE","",M2662="LEAVER","ENTER DOL",M2662="LEAVER @ 31/03","ENTER DOL",M2662="OPT OUT","ENTER OPT OUT DATE",M2662="CAREER BREAK","ENTER START DATE OF CAREER BREAK",M2662="DEATH IN SERVICE","ENTER DATE OF DEATH",M2662="SWITCH TO PARTNERSHIP","ENTER SWITCH DATE",M2662="SWITCH TO ALPHA","ENTER SWITCH DATE",M2662="NEW JOINER","ENTER EMPLOYMENT START DATE",M2662="OPT IN","ENTER OPT IN DATE",M2662="NEW JOINER / LEAVER","ENTER START DATE AND DOL",M2662="NEW JOINER / OPT OUT","ENTER START DATE AND DATE OF OPT OUT",M2662="NEW JOINER / PARTNERSHIP","ENTER START DATE AND DATE OF SWITCH TO PARTNERSHIP",M2662="LEAVER FROM CAREER BREAK","ENTER DOL",M2662="LEAVER FROM OPT OUT","ENTER DOL",M2662="LEAVER FROM PARTNERSHIP","ENTER DOL",M2662="RETURN FROM CAREER BREAK","ENTER RETURN BACK DATE",M2662="INVALID COMBINATION","REVIEW INPUT",M2662="AWAITING INPUT","AWAITING INPUT",M2662="CONTINUOUS OPT OUT","",M2662="CONTINUOUS CAREER BREAK","",M2662="CONTINUOUS PARTNERSHIP","")</f>
        <v>AWAITING INPUT</v>
      </c>
      <c r="S2662" s="11" t="str">
        <f t="shared" si="124"/>
        <v/>
      </c>
    </row>
    <row r="2663" spans="1:19" ht="20.25" x14ac:dyDescent="0.25">
      <c r="A2663" s="46"/>
      <c r="B2663" s="46"/>
      <c r="C2663" s="46"/>
      <c r="D2663" s="46"/>
      <c r="E2663" s="46"/>
      <c r="F2663" s="46"/>
      <c r="G2663" s="46"/>
      <c r="H2663" s="46"/>
      <c r="J2663" s="16"/>
      <c r="K2663" s="16"/>
      <c r="L2663" s="16"/>
      <c r="M2663" s="11" t="str">
        <f t="shared" si="123"/>
        <v>AWAITING INPUT</v>
      </c>
      <c r="O2663" s="15"/>
      <c r="P2663" s="13" t="str">
        <f t="shared" si="128"/>
        <v>←</v>
      </c>
      <c r="Q2663" s="7" t="str" cm="1">
        <f t="array" ref="Q2663">_xlfn.IFS(M2663="ACTIVE","",M2663="LEAVER","ENTER DOL",M2663="LEAVER @ 31/03","ENTER DOL",M2663="OPT OUT","ENTER OPT OUT DATE",M2663="CAREER BREAK","ENTER START DATE OF CAREER BREAK",M2663="DEATH IN SERVICE","ENTER DATE OF DEATH",M2663="SWITCH TO PARTNERSHIP","ENTER SWITCH DATE",M2663="SWITCH TO ALPHA","ENTER SWITCH DATE",M2663="NEW JOINER","ENTER EMPLOYMENT START DATE",M2663="OPT IN","ENTER OPT IN DATE",M2663="NEW JOINER / LEAVER","ENTER START DATE AND DOL",M2663="NEW JOINER / OPT OUT","ENTER START DATE AND DATE OF OPT OUT",M2663="NEW JOINER / PARTNERSHIP","ENTER START DATE AND DATE OF SWITCH TO PARTNERSHIP",M2663="LEAVER FROM CAREER BREAK","ENTER DOL",M2663="LEAVER FROM OPT OUT","ENTER DOL",M2663="LEAVER FROM PARTNERSHIP","ENTER DOL",M2663="RETURN FROM CAREER BREAK","ENTER RETURN BACK DATE",M2663="INVALID COMBINATION","REVIEW INPUT",M2663="AWAITING INPUT","AWAITING INPUT",M2663="CONTINUOUS OPT OUT","",M2663="CONTINUOUS CAREER BREAK","",M2663="CONTINUOUS PARTNERSHIP","")</f>
        <v>AWAITING INPUT</v>
      </c>
      <c r="S2663" s="11" t="str">
        <f t="shared" si="124"/>
        <v/>
      </c>
    </row>
    <row r="2664" spans="1:19" ht="20.25" x14ac:dyDescent="0.25">
      <c r="A2664" s="46"/>
      <c r="B2664" s="46"/>
      <c r="C2664" s="46"/>
      <c r="D2664" s="46"/>
      <c r="E2664" s="46"/>
      <c r="F2664" s="46"/>
      <c r="G2664" s="46"/>
      <c r="H2664" s="46"/>
      <c r="J2664" s="16"/>
      <c r="K2664" s="16"/>
      <c r="L2664" s="16"/>
      <c r="M2664" s="11" t="str">
        <f t="shared" si="123"/>
        <v>AWAITING INPUT</v>
      </c>
      <c r="O2664" s="15"/>
      <c r="P2664" s="13" t="str">
        <f t="shared" si="128"/>
        <v>←</v>
      </c>
      <c r="Q2664" s="7" t="str" cm="1">
        <f t="array" ref="Q2664">_xlfn.IFS(M2664="ACTIVE","",M2664="LEAVER","ENTER DOL",M2664="LEAVER @ 31/03","ENTER DOL",M2664="OPT OUT","ENTER OPT OUT DATE",M2664="CAREER BREAK","ENTER START DATE OF CAREER BREAK",M2664="DEATH IN SERVICE","ENTER DATE OF DEATH",M2664="SWITCH TO PARTNERSHIP","ENTER SWITCH DATE",M2664="SWITCH TO ALPHA","ENTER SWITCH DATE",M2664="NEW JOINER","ENTER EMPLOYMENT START DATE",M2664="OPT IN","ENTER OPT IN DATE",M2664="NEW JOINER / LEAVER","ENTER START DATE AND DOL",M2664="NEW JOINER / OPT OUT","ENTER START DATE AND DATE OF OPT OUT",M2664="NEW JOINER / PARTNERSHIP","ENTER START DATE AND DATE OF SWITCH TO PARTNERSHIP",M2664="LEAVER FROM CAREER BREAK","ENTER DOL",M2664="LEAVER FROM OPT OUT","ENTER DOL",M2664="LEAVER FROM PARTNERSHIP","ENTER DOL",M2664="RETURN FROM CAREER BREAK","ENTER RETURN BACK DATE",M2664="INVALID COMBINATION","REVIEW INPUT",M2664="AWAITING INPUT","AWAITING INPUT",M2664="CONTINUOUS OPT OUT","",M2664="CONTINUOUS CAREER BREAK","",M2664="CONTINUOUS PARTNERSHIP","")</f>
        <v>AWAITING INPUT</v>
      </c>
      <c r="S2664" s="11" t="str">
        <f t="shared" si="124"/>
        <v/>
      </c>
    </row>
    <row r="2665" spans="1:19" ht="20.25" x14ac:dyDescent="0.25">
      <c r="A2665" s="46"/>
      <c r="B2665" s="46"/>
      <c r="C2665" s="46"/>
      <c r="D2665" s="46"/>
      <c r="E2665" s="46"/>
      <c r="F2665" s="46"/>
      <c r="G2665" s="46"/>
      <c r="H2665" s="46"/>
      <c r="J2665" s="16"/>
      <c r="K2665" s="16"/>
      <c r="L2665" s="16"/>
      <c r="M2665" s="11" t="str">
        <f t="shared" si="123"/>
        <v>AWAITING INPUT</v>
      </c>
      <c r="O2665" s="15"/>
      <c r="P2665" s="13" t="str">
        <f t="shared" si="128"/>
        <v>←</v>
      </c>
      <c r="Q2665" s="7" t="str" cm="1">
        <f t="array" ref="Q2665">_xlfn.IFS(M2665="ACTIVE","",M2665="LEAVER","ENTER DOL",M2665="LEAVER @ 31/03","ENTER DOL",M2665="OPT OUT","ENTER OPT OUT DATE",M2665="CAREER BREAK","ENTER START DATE OF CAREER BREAK",M2665="DEATH IN SERVICE","ENTER DATE OF DEATH",M2665="SWITCH TO PARTNERSHIP","ENTER SWITCH DATE",M2665="SWITCH TO ALPHA","ENTER SWITCH DATE",M2665="NEW JOINER","ENTER EMPLOYMENT START DATE",M2665="OPT IN","ENTER OPT IN DATE",M2665="NEW JOINER / LEAVER","ENTER START DATE AND DOL",M2665="NEW JOINER / OPT OUT","ENTER START DATE AND DATE OF OPT OUT",M2665="NEW JOINER / PARTNERSHIP","ENTER START DATE AND DATE OF SWITCH TO PARTNERSHIP",M2665="LEAVER FROM CAREER BREAK","ENTER DOL",M2665="LEAVER FROM OPT OUT","ENTER DOL",M2665="LEAVER FROM PARTNERSHIP","ENTER DOL",M2665="RETURN FROM CAREER BREAK","ENTER RETURN BACK DATE",M2665="INVALID COMBINATION","REVIEW INPUT",M2665="AWAITING INPUT","AWAITING INPUT",M2665="CONTINUOUS OPT OUT","",M2665="CONTINUOUS CAREER BREAK","",M2665="CONTINUOUS PARTNERSHIP","")</f>
        <v>AWAITING INPUT</v>
      </c>
      <c r="S2665" s="11" t="str">
        <f t="shared" si="124"/>
        <v/>
      </c>
    </row>
    <row r="2666" spans="1:19" ht="20.25" x14ac:dyDescent="0.25">
      <c r="A2666" s="46"/>
      <c r="B2666" s="46"/>
      <c r="C2666" s="46"/>
      <c r="D2666" s="46"/>
      <c r="E2666" s="46"/>
      <c r="F2666" s="46"/>
      <c r="G2666" s="46"/>
      <c r="H2666" s="46"/>
      <c r="J2666" s="16"/>
      <c r="K2666" s="16"/>
      <c r="L2666" s="16"/>
      <c r="M2666" s="11" t="str">
        <f t="shared" si="123"/>
        <v>AWAITING INPUT</v>
      </c>
      <c r="O2666" s="15"/>
      <c r="P2666" s="13" t="str">
        <f t="shared" si="128"/>
        <v>←</v>
      </c>
      <c r="Q2666" s="7" t="str" cm="1">
        <f t="array" ref="Q2666">_xlfn.IFS(M2666="ACTIVE","",M2666="LEAVER","ENTER DOL",M2666="LEAVER @ 31/03","ENTER DOL",M2666="OPT OUT","ENTER OPT OUT DATE",M2666="CAREER BREAK","ENTER START DATE OF CAREER BREAK",M2666="DEATH IN SERVICE","ENTER DATE OF DEATH",M2666="SWITCH TO PARTNERSHIP","ENTER SWITCH DATE",M2666="SWITCH TO ALPHA","ENTER SWITCH DATE",M2666="NEW JOINER","ENTER EMPLOYMENT START DATE",M2666="OPT IN","ENTER OPT IN DATE",M2666="NEW JOINER / LEAVER","ENTER START DATE AND DOL",M2666="NEW JOINER / OPT OUT","ENTER START DATE AND DATE OF OPT OUT",M2666="NEW JOINER / PARTNERSHIP","ENTER START DATE AND DATE OF SWITCH TO PARTNERSHIP",M2666="LEAVER FROM CAREER BREAK","ENTER DOL",M2666="LEAVER FROM OPT OUT","ENTER DOL",M2666="LEAVER FROM PARTNERSHIP","ENTER DOL",M2666="RETURN FROM CAREER BREAK","ENTER RETURN BACK DATE",M2666="INVALID COMBINATION","REVIEW INPUT",M2666="AWAITING INPUT","AWAITING INPUT",M2666="CONTINUOUS OPT OUT","",M2666="CONTINUOUS CAREER BREAK","",M2666="CONTINUOUS PARTNERSHIP","")</f>
        <v>AWAITING INPUT</v>
      </c>
      <c r="S2666" s="11" t="str">
        <f t="shared" si="124"/>
        <v/>
      </c>
    </row>
    <row r="2667" spans="1:19" ht="20.25" x14ac:dyDescent="0.25">
      <c r="A2667" s="46"/>
      <c r="B2667" s="46"/>
      <c r="C2667" s="46"/>
      <c r="D2667" s="46"/>
      <c r="E2667" s="46"/>
      <c r="F2667" s="46"/>
      <c r="G2667" s="46"/>
      <c r="H2667" s="46"/>
      <c r="J2667" s="16"/>
      <c r="K2667" s="16"/>
      <c r="L2667" s="16"/>
      <c r="M2667" s="11" t="str">
        <f t="shared" si="123"/>
        <v>AWAITING INPUT</v>
      </c>
      <c r="O2667" s="15"/>
      <c r="P2667" s="13" t="str">
        <f t="shared" si="128"/>
        <v>←</v>
      </c>
      <c r="Q2667" s="7" t="str" cm="1">
        <f t="array" ref="Q2667">_xlfn.IFS(M2667="ACTIVE","",M2667="LEAVER","ENTER DOL",M2667="LEAVER @ 31/03","ENTER DOL",M2667="OPT OUT","ENTER OPT OUT DATE",M2667="CAREER BREAK","ENTER START DATE OF CAREER BREAK",M2667="DEATH IN SERVICE","ENTER DATE OF DEATH",M2667="SWITCH TO PARTNERSHIP","ENTER SWITCH DATE",M2667="SWITCH TO ALPHA","ENTER SWITCH DATE",M2667="NEW JOINER","ENTER EMPLOYMENT START DATE",M2667="OPT IN","ENTER OPT IN DATE",M2667="NEW JOINER / LEAVER","ENTER START DATE AND DOL",M2667="NEW JOINER / OPT OUT","ENTER START DATE AND DATE OF OPT OUT",M2667="NEW JOINER / PARTNERSHIP","ENTER START DATE AND DATE OF SWITCH TO PARTNERSHIP",M2667="LEAVER FROM CAREER BREAK","ENTER DOL",M2667="LEAVER FROM OPT OUT","ENTER DOL",M2667="LEAVER FROM PARTNERSHIP","ENTER DOL",M2667="RETURN FROM CAREER BREAK","ENTER RETURN BACK DATE",M2667="INVALID COMBINATION","REVIEW INPUT",M2667="AWAITING INPUT","AWAITING INPUT",M2667="CONTINUOUS OPT OUT","",M2667="CONTINUOUS CAREER BREAK","",M2667="CONTINUOUS PARTNERSHIP","")</f>
        <v>AWAITING INPUT</v>
      </c>
      <c r="S2667" s="11" t="str">
        <f t="shared" si="124"/>
        <v/>
      </c>
    </row>
    <row r="2668" spans="1:19" ht="20.25" x14ac:dyDescent="0.25">
      <c r="A2668" s="46"/>
      <c r="B2668" s="46"/>
      <c r="C2668" s="46"/>
      <c r="D2668" s="46"/>
      <c r="E2668" s="46"/>
      <c r="F2668" s="46"/>
      <c r="G2668" s="46"/>
      <c r="H2668" s="46"/>
      <c r="J2668" s="16"/>
      <c r="K2668" s="16"/>
      <c r="L2668" s="16"/>
      <c r="M2668" s="11" t="str">
        <f t="shared" si="123"/>
        <v>AWAITING INPUT</v>
      </c>
      <c r="O2668" s="15"/>
      <c r="P2668" s="13" t="str">
        <f t="shared" si="128"/>
        <v>←</v>
      </c>
      <c r="Q2668" s="7" t="str" cm="1">
        <f t="array" ref="Q2668">_xlfn.IFS(M2668="ACTIVE","",M2668="LEAVER","ENTER DOL",M2668="LEAVER @ 31/03","ENTER DOL",M2668="OPT OUT","ENTER OPT OUT DATE",M2668="CAREER BREAK","ENTER START DATE OF CAREER BREAK",M2668="DEATH IN SERVICE","ENTER DATE OF DEATH",M2668="SWITCH TO PARTNERSHIP","ENTER SWITCH DATE",M2668="SWITCH TO ALPHA","ENTER SWITCH DATE",M2668="NEW JOINER","ENTER EMPLOYMENT START DATE",M2668="OPT IN","ENTER OPT IN DATE",M2668="NEW JOINER / LEAVER","ENTER START DATE AND DOL",M2668="NEW JOINER / OPT OUT","ENTER START DATE AND DATE OF OPT OUT",M2668="NEW JOINER / PARTNERSHIP","ENTER START DATE AND DATE OF SWITCH TO PARTNERSHIP",M2668="LEAVER FROM CAREER BREAK","ENTER DOL",M2668="LEAVER FROM OPT OUT","ENTER DOL",M2668="LEAVER FROM PARTNERSHIP","ENTER DOL",M2668="RETURN FROM CAREER BREAK","ENTER RETURN BACK DATE",M2668="INVALID COMBINATION","REVIEW INPUT",M2668="AWAITING INPUT","AWAITING INPUT",M2668="CONTINUOUS OPT OUT","",M2668="CONTINUOUS CAREER BREAK","",M2668="CONTINUOUS PARTNERSHIP","")</f>
        <v>AWAITING INPUT</v>
      </c>
      <c r="S2668" s="11" t="str">
        <f t="shared" si="124"/>
        <v/>
      </c>
    </row>
    <row r="2669" spans="1:19" ht="20.25" x14ac:dyDescent="0.25">
      <c r="A2669" s="46"/>
      <c r="B2669" s="46"/>
      <c r="C2669" s="46"/>
      <c r="D2669" s="46"/>
      <c r="E2669" s="46"/>
      <c r="F2669" s="46"/>
      <c r="G2669" s="46"/>
      <c r="H2669" s="46"/>
      <c r="J2669" s="16"/>
      <c r="K2669" s="16"/>
      <c r="L2669" s="16"/>
      <c r="M2669" s="11" t="str">
        <f t="shared" si="123"/>
        <v>AWAITING INPUT</v>
      </c>
      <c r="O2669" s="15"/>
      <c r="P2669" s="13" t="str">
        <f t="shared" si="128"/>
        <v>←</v>
      </c>
      <c r="Q2669" s="7" t="str" cm="1">
        <f t="array" ref="Q2669">_xlfn.IFS(M2669="ACTIVE","",M2669="LEAVER","ENTER DOL",M2669="LEAVER @ 31/03","ENTER DOL",M2669="OPT OUT","ENTER OPT OUT DATE",M2669="CAREER BREAK","ENTER START DATE OF CAREER BREAK",M2669="DEATH IN SERVICE","ENTER DATE OF DEATH",M2669="SWITCH TO PARTNERSHIP","ENTER SWITCH DATE",M2669="SWITCH TO ALPHA","ENTER SWITCH DATE",M2669="NEW JOINER","ENTER EMPLOYMENT START DATE",M2669="OPT IN","ENTER OPT IN DATE",M2669="NEW JOINER / LEAVER","ENTER START DATE AND DOL",M2669="NEW JOINER / OPT OUT","ENTER START DATE AND DATE OF OPT OUT",M2669="NEW JOINER / PARTNERSHIP","ENTER START DATE AND DATE OF SWITCH TO PARTNERSHIP",M2669="LEAVER FROM CAREER BREAK","ENTER DOL",M2669="LEAVER FROM OPT OUT","ENTER DOL",M2669="LEAVER FROM PARTNERSHIP","ENTER DOL",M2669="RETURN FROM CAREER BREAK","ENTER RETURN BACK DATE",M2669="INVALID COMBINATION","REVIEW INPUT",M2669="AWAITING INPUT","AWAITING INPUT",M2669="CONTINUOUS OPT OUT","",M2669="CONTINUOUS CAREER BREAK","",M2669="CONTINUOUS PARTNERSHIP","")</f>
        <v>AWAITING INPUT</v>
      </c>
      <c r="S2669" s="11" t="str">
        <f t="shared" si="124"/>
        <v/>
      </c>
    </row>
    <row r="2670" spans="1:19" ht="20.25" x14ac:dyDescent="0.25">
      <c r="A2670" s="46"/>
      <c r="B2670" s="46"/>
      <c r="C2670" s="46"/>
      <c r="D2670" s="46"/>
      <c r="E2670" s="46"/>
      <c r="F2670" s="46"/>
      <c r="G2670" s="46"/>
      <c r="H2670" s="46"/>
      <c r="J2670" s="16"/>
      <c r="K2670" s="16"/>
      <c r="L2670" s="16"/>
      <c r="M2670" s="11" t="str">
        <f t="shared" si="123"/>
        <v>AWAITING INPUT</v>
      </c>
      <c r="O2670" s="15"/>
      <c r="P2670" s="13" t="str">
        <f t="shared" si="128"/>
        <v>←</v>
      </c>
      <c r="Q2670" s="7" t="str" cm="1">
        <f t="array" ref="Q2670">_xlfn.IFS(M2670="ACTIVE","",M2670="LEAVER","ENTER DOL",M2670="LEAVER @ 31/03","ENTER DOL",M2670="OPT OUT","ENTER OPT OUT DATE",M2670="CAREER BREAK","ENTER START DATE OF CAREER BREAK",M2670="DEATH IN SERVICE","ENTER DATE OF DEATH",M2670="SWITCH TO PARTNERSHIP","ENTER SWITCH DATE",M2670="SWITCH TO ALPHA","ENTER SWITCH DATE",M2670="NEW JOINER","ENTER EMPLOYMENT START DATE",M2670="OPT IN","ENTER OPT IN DATE",M2670="NEW JOINER / LEAVER","ENTER START DATE AND DOL",M2670="NEW JOINER / OPT OUT","ENTER START DATE AND DATE OF OPT OUT",M2670="NEW JOINER / PARTNERSHIP","ENTER START DATE AND DATE OF SWITCH TO PARTNERSHIP",M2670="LEAVER FROM CAREER BREAK","ENTER DOL",M2670="LEAVER FROM OPT OUT","ENTER DOL",M2670="LEAVER FROM PARTNERSHIP","ENTER DOL",M2670="RETURN FROM CAREER BREAK","ENTER RETURN BACK DATE",M2670="INVALID COMBINATION","REVIEW INPUT",M2670="AWAITING INPUT","AWAITING INPUT",M2670="CONTINUOUS OPT OUT","",M2670="CONTINUOUS CAREER BREAK","",M2670="CONTINUOUS PARTNERSHIP","")</f>
        <v>AWAITING INPUT</v>
      </c>
      <c r="S2670" s="11" t="str">
        <f t="shared" si="124"/>
        <v/>
      </c>
    </row>
    <row r="2671" spans="1:19" ht="20.25" x14ac:dyDescent="0.25">
      <c r="A2671" s="46"/>
      <c r="B2671" s="46"/>
      <c r="C2671" s="46"/>
      <c r="D2671" s="46"/>
      <c r="E2671" s="46"/>
      <c r="F2671" s="46"/>
      <c r="G2671" s="46"/>
      <c r="H2671" s="46"/>
      <c r="J2671" s="16"/>
      <c r="K2671" s="16"/>
      <c r="L2671" s="16"/>
      <c r="M2671" s="11" t="str">
        <f t="shared" si="123"/>
        <v>AWAITING INPUT</v>
      </c>
      <c r="O2671" s="15"/>
      <c r="P2671" s="13" t="str">
        <f t="shared" ref="P2671:P2734" si="129">IF(Q2671&lt;&gt;"","←","")</f>
        <v>←</v>
      </c>
      <c r="Q2671" s="7" t="str" cm="1">
        <f t="array" ref="Q2671">_xlfn.IFS(M2671="ACTIVE","",M2671="LEAVER","ENTER DOL",M2671="LEAVER @ 31/03","ENTER DOL",M2671="OPT OUT","ENTER OPT OUT DATE",M2671="CAREER BREAK","ENTER START DATE OF CAREER BREAK",M2671="DEATH IN SERVICE","ENTER DATE OF DEATH",M2671="SWITCH TO PARTNERSHIP","ENTER SWITCH DATE",M2671="SWITCH TO ALPHA","ENTER SWITCH DATE",M2671="NEW JOINER","ENTER EMPLOYMENT START DATE",M2671="OPT IN","ENTER OPT IN DATE",M2671="NEW JOINER / LEAVER","ENTER START DATE AND DOL",M2671="NEW JOINER / OPT OUT","ENTER START DATE AND DATE OF OPT OUT",M2671="NEW JOINER / PARTNERSHIP","ENTER START DATE AND DATE OF SWITCH TO PARTNERSHIP",M2671="LEAVER FROM CAREER BREAK","ENTER DOL",M2671="LEAVER FROM OPT OUT","ENTER DOL",M2671="LEAVER FROM PARTNERSHIP","ENTER DOL",M2671="RETURN FROM CAREER BREAK","ENTER RETURN BACK DATE",M2671="INVALID COMBINATION","REVIEW INPUT",M2671="AWAITING INPUT","AWAITING INPUT",M2671="CONTINUOUS OPT OUT","",M2671="CONTINUOUS CAREER BREAK","",M2671="CONTINUOUS PARTNERSHIP","")</f>
        <v>AWAITING INPUT</v>
      </c>
      <c r="S2671" s="11" t="str">
        <f t="shared" si="124"/>
        <v/>
      </c>
    </row>
    <row r="2672" spans="1:19" ht="20.25" x14ac:dyDescent="0.25">
      <c r="A2672" s="46"/>
      <c r="B2672" s="46"/>
      <c r="C2672" s="46"/>
      <c r="D2672" s="46"/>
      <c r="E2672" s="46"/>
      <c r="F2672" s="46"/>
      <c r="G2672" s="46"/>
      <c r="H2672" s="46"/>
      <c r="J2672" s="16"/>
      <c r="K2672" s="16"/>
      <c r="L2672" s="16"/>
      <c r="M2672" s="11" t="str">
        <f t="shared" si="123"/>
        <v>AWAITING INPUT</v>
      </c>
      <c r="O2672" s="15"/>
      <c r="P2672" s="13" t="str">
        <f t="shared" si="129"/>
        <v>←</v>
      </c>
      <c r="Q2672" s="7" t="str" cm="1">
        <f t="array" ref="Q2672">_xlfn.IFS(M2672="ACTIVE","",M2672="LEAVER","ENTER DOL",M2672="LEAVER @ 31/03","ENTER DOL",M2672="OPT OUT","ENTER OPT OUT DATE",M2672="CAREER BREAK","ENTER START DATE OF CAREER BREAK",M2672="DEATH IN SERVICE","ENTER DATE OF DEATH",M2672="SWITCH TO PARTNERSHIP","ENTER SWITCH DATE",M2672="SWITCH TO ALPHA","ENTER SWITCH DATE",M2672="NEW JOINER","ENTER EMPLOYMENT START DATE",M2672="OPT IN","ENTER OPT IN DATE",M2672="NEW JOINER / LEAVER","ENTER START DATE AND DOL",M2672="NEW JOINER / OPT OUT","ENTER START DATE AND DATE OF OPT OUT",M2672="NEW JOINER / PARTNERSHIP","ENTER START DATE AND DATE OF SWITCH TO PARTNERSHIP",M2672="LEAVER FROM CAREER BREAK","ENTER DOL",M2672="LEAVER FROM OPT OUT","ENTER DOL",M2672="LEAVER FROM PARTNERSHIP","ENTER DOL",M2672="RETURN FROM CAREER BREAK","ENTER RETURN BACK DATE",M2672="INVALID COMBINATION","REVIEW INPUT",M2672="AWAITING INPUT","AWAITING INPUT",M2672="CONTINUOUS OPT OUT","",M2672="CONTINUOUS CAREER BREAK","",M2672="CONTINUOUS PARTNERSHIP","")</f>
        <v>AWAITING INPUT</v>
      </c>
      <c r="S2672" s="11" t="str">
        <f t="shared" si="124"/>
        <v/>
      </c>
    </row>
    <row r="2673" spans="1:19" ht="20.25" x14ac:dyDescent="0.25">
      <c r="A2673" s="46"/>
      <c r="B2673" s="46"/>
      <c r="C2673" s="46"/>
      <c r="D2673" s="46"/>
      <c r="E2673" s="46"/>
      <c r="F2673" s="46"/>
      <c r="G2673" s="46"/>
      <c r="H2673" s="46"/>
      <c r="J2673" s="16"/>
      <c r="K2673" s="16"/>
      <c r="L2673" s="16"/>
      <c r="M2673" s="11" t="str">
        <f t="shared" si="123"/>
        <v>AWAITING INPUT</v>
      </c>
      <c r="O2673" s="15"/>
      <c r="P2673" s="13" t="str">
        <f t="shared" si="129"/>
        <v>←</v>
      </c>
      <c r="Q2673" s="7" t="str" cm="1">
        <f t="array" ref="Q2673">_xlfn.IFS(M2673="ACTIVE","",M2673="LEAVER","ENTER DOL",M2673="LEAVER @ 31/03","ENTER DOL",M2673="OPT OUT","ENTER OPT OUT DATE",M2673="CAREER BREAK","ENTER START DATE OF CAREER BREAK",M2673="DEATH IN SERVICE","ENTER DATE OF DEATH",M2673="SWITCH TO PARTNERSHIP","ENTER SWITCH DATE",M2673="SWITCH TO ALPHA","ENTER SWITCH DATE",M2673="NEW JOINER","ENTER EMPLOYMENT START DATE",M2673="OPT IN","ENTER OPT IN DATE",M2673="NEW JOINER / LEAVER","ENTER START DATE AND DOL",M2673="NEW JOINER / OPT OUT","ENTER START DATE AND DATE OF OPT OUT",M2673="NEW JOINER / PARTNERSHIP","ENTER START DATE AND DATE OF SWITCH TO PARTNERSHIP",M2673="LEAVER FROM CAREER BREAK","ENTER DOL",M2673="LEAVER FROM OPT OUT","ENTER DOL",M2673="LEAVER FROM PARTNERSHIP","ENTER DOL",M2673="RETURN FROM CAREER BREAK","ENTER RETURN BACK DATE",M2673="INVALID COMBINATION","REVIEW INPUT",M2673="AWAITING INPUT","AWAITING INPUT",M2673="CONTINUOUS OPT OUT","",M2673="CONTINUOUS CAREER BREAK","",M2673="CONTINUOUS PARTNERSHIP","")</f>
        <v>AWAITING INPUT</v>
      </c>
      <c r="S2673" s="11" t="str">
        <f t="shared" si="124"/>
        <v/>
      </c>
    </row>
    <row r="2674" spans="1:19" ht="20.25" x14ac:dyDescent="0.25">
      <c r="A2674" s="46"/>
      <c r="B2674" s="46"/>
      <c r="C2674" s="46"/>
      <c r="D2674" s="46"/>
      <c r="E2674" s="46"/>
      <c r="F2674" s="46"/>
      <c r="G2674" s="46"/>
      <c r="H2674" s="46"/>
      <c r="J2674" s="16"/>
      <c r="K2674" s="16"/>
      <c r="L2674" s="16"/>
      <c r="M2674" s="11" t="str">
        <f t="shared" si="123"/>
        <v>AWAITING INPUT</v>
      </c>
      <c r="O2674" s="15"/>
      <c r="P2674" s="13" t="str">
        <f t="shared" si="129"/>
        <v>←</v>
      </c>
      <c r="Q2674" s="7" t="str" cm="1">
        <f t="array" ref="Q2674">_xlfn.IFS(M2674="ACTIVE","",M2674="LEAVER","ENTER DOL",M2674="LEAVER @ 31/03","ENTER DOL",M2674="OPT OUT","ENTER OPT OUT DATE",M2674="CAREER BREAK","ENTER START DATE OF CAREER BREAK",M2674="DEATH IN SERVICE","ENTER DATE OF DEATH",M2674="SWITCH TO PARTNERSHIP","ENTER SWITCH DATE",M2674="SWITCH TO ALPHA","ENTER SWITCH DATE",M2674="NEW JOINER","ENTER EMPLOYMENT START DATE",M2674="OPT IN","ENTER OPT IN DATE",M2674="NEW JOINER / LEAVER","ENTER START DATE AND DOL",M2674="NEW JOINER / OPT OUT","ENTER START DATE AND DATE OF OPT OUT",M2674="NEW JOINER / PARTNERSHIP","ENTER START DATE AND DATE OF SWITCH TO PARTNERSHIP",M2674="LEAVER FROM CAREER BREAK","ENTER DOL",M2674="LEAVER FROM OPT OUT","ENTER DOL",M2674="LEAVER FROM PARTNERSHIP","ENTER DOL",M2674="RETURN FROM CAREER BREAK","ENTER RETURN BACK DATE",M2674="INVALID COMBINATION","REVIEW INPUT",M2674="AWAITING INPUT","AWAITING INPUT",M2674="CONTINUOUS OPT OUT","",M2674="CONTINUOUS CAREER BREAK","",M2674="CONTINUOUS PARTNERSHIP","")</f>
        <v>AWAITING INPUT</v>
      </c>
      <c r="S2674" s="11" t="str">
        <f t="shared" si="124"/>
        <v/>
      </c>
    </row>
    <row r="2675" spans="1:19" ht="20.25" x14ac:dyDescent="0.25">
      <c r="A2675" s="46"/>
      <c r="B2675" s="46"/>
      <c r="C2675" s="46"/>
      <c r="D2675" s="46"/>
      <c r="E2675" s="46"/>
      <c r="F2675" s="46"/>
      <c r="G2675" s="46"/>
      <c r="H2675" s="46"/>
      <c r="J2675" s="16"/>
      <c r="K2675" s="16"/>
      <c r="L2675" s="16"/>
      <c r="M2675" s="11" t="str">
        <f t="shared" si="123"/>
        <v>AWAITING INPUT</v>
      </c>
      <c r="O2675" s="15"/>
      <c r="P2675" s="13" t="str">
        <f t="shared" si="129"/>
        <v>←</v>
      </c>
      <c r="Q2675" s="7" t="str" cm="1">
        <f t="array" ref="Q2675">_xlfn.IFS(M2675="ACTIVE","",M2675="LEAVER","ENTER DOL",M2675="LEAVER @ 31/03","ENTER DOL",M2675="OPT OUT","ENTER OPT OUT DATE",M2675="CAREER BREAK","ENTER START DATE OF CAREER BREAK",M2675="DEATH IN SERVICE","ENTER DATE OF DEATH",M2675="SWITCH TO PARTNERSHIP","ENTER SWITCH DATE",M2675="SWITCH TO ALPHA","ENTER SWITCH DATE",M2675="NEW JOINER","ENTER EMPLOYMENT START DATE",M2675="OPT IN","ENTER OPT IN DATE",M2675="NEW JOINER / LEAVER","ENTER START DATE AND DOL",M2675="NEW JOINER / OPT OUT","ENTER START DATE AND DATE OF OPT OUT",M2675="NEW JOINER / PARTNERSHIP","ENTER START DATE AND DATE OF SWITCH TO PARTNERSHIP",M2675="LEAVER FROM CAREER BREAK","ENTER DOL",M2675="LEAVER FROM OPT OUT","ENTER DOL",M2675="LEAVER FROM PARTNERSHIP","ENTER DOL",M2675="RETURN FROM CAREER BREAK","ENTER RETURN BACK DATE",M2675="INVALID COMBINATION","REVIEW INPUT",M2675="AWAITING INPUT","AWAITING INPUT",M2675="CONTINUOUS OPT OUT","",M2675="CONTINUOUS CAREER BREAK","",M2675="CONTINUOUS PARTNERSHIP","")</f>
        <v>AWAITING INPUT</v>
      </c>
      <c r="S2675" s="11" t="str">
        <f t="shared" si="124"/>
        <v/>
      </c>
    </row>
    <row r="2676" spans="1:19" ht="20.25" x14ac:dyDescent="0.25">
      <c r="A2676" s="46"/>
      <c r="B2676" s="46"/>
      <c r="C2676" s="46"/>
      <c r="D2676" s="46"/>
      <c r="E2676" s="46"/>
      <c r="F2676" s="46"/>
      <c r="G2676" s="46"/>
      <c r="H2676" s="46"/>
      <c r="J2676" s="16"/>
      <c r="K2676" s="16"/>
      <c r="L2676" s="16"/>
      <c r="M2676" s="11" t="str">
        <f t="shared" si="123"/>
        <v>AWAITING INPUT</v>
      </c>
      <c r="O2676" s="15"/>
      <c r="P2676" s="13" t="str">
        <f t="shared" si="129"/>
        <v>←</v>
      </c>
      <c r="Q2676" s="7" t="str" cm="1">
        <f t="array" ref="Q2676">_xlfn.IFS(M2676="ACTIVE","",M2676="LEAVER","ENTER DOL",M2676="LEAVER @ 31/03","ENTER DOL",M2676="OPT OUT","ENTER OPT OUT DATE",M2676="CAREER BREAK","ENTER START DATE OF CAREER BREAK",M2676="DEATH IN SERVICE","ENTER DATE OF DEATH",M2676="SWITCH TO PARTNERSHIP","ENTER SWITCH DATE",M2676="SWITCH TO ALPHA","ENTER SWITCH DATE",M2676="NEW JOINER","ENTER EMPLOYMENT START DATE",M2676="OPT IN","ENTER OPT IN DATE",M2676="NEW JOINER / LEAVER","ENTER START DATE AND DOL",M2676="NEW JOINER / OPT OUT","ENTER START DATE AND DATE OF OPT OUT",M2676="NEW JOINER / PARTNERSHIP","ENTER START DATE AND DATE OF SWITCH TO PARTNERSHIP",M2676="LEAVER FROM CAREER BREAK","ENTER DOL",M2676="LEAVER FROM OPT OUT","ENTER DOL",M2676="LEAVER FROM PARTNERSHIP","ENTER DOL",M2676="RETURN FROM CAREER BREAK","ENTER RETURN BACK DATE",M2676="INVALID COMBINATION","REVIEW INPUT",M2676="AWAITING INPUT","AWAITING INPUT",M2676="CONTINUOUS OPT OUT","",M2676="CONTINUOUS CAREER BREAK","",M2676="CONTINUOUS PARTNERSHIP","")</f>
        <v>AWAITING INPUT</v>
      </c>
      <c r="S2676" s="11" t="str">
        <f t="shared" si="124"/>
        <v/>
      </c>
    </row>
    <row r="2677" spans="1:19" ht="20.25" x14ac:dyDescent="0.25">
      <c r="A2677" s="46"/>
      <c r="B2677" s="46"/>
      <c r="C2677" s="46"/>
      <c r="D2677" s="46"/>
      <c r="E2677" s="46"/>
      <c r="F2677" s="46"/>
      <c r="G2677" s="46"/>
      <c r="H2677" s="46"/>
      <c r="J2677" s="16"/>
      <c r="K2677" s="16"/>
      <c r="L2677" s="16"/>
      <c r="M2677" s="11" t="str">
        <f t="shared" si="123"/>
        <v>AWAITING INPUT</v>
      </c>
      <c r="O2677" s="15"/>
      <c r="P2677" s="13" t="str">
        <f t="shared" si="129"/>
        <v>←</v>
      </c>
      <c r="Q2677" s="7" t="str" cm="1">
        <f t="array" ref="Q2677">_xlfn.IFS(M2677="ACTIVE","",M2677="LEAVER","ENTER DOL",M2677="LEAVER @ 31/03","ENTER DOL",M2677="OPT OUT","ENTER OPT OUT DATE",M2677="CAREER BREAK","ENTER START DATE OF CAREER BREAK",M2677="DEATH IN SERVICE","ENTER DATE OF DEATH",M2677="SWITCH TO PARTNERSHIP","ENTER SWITCH DATE",M2677="SWITCH TO ALPHA","ENTER SWITCH DATE",M2677="NEW JOINER","ENTER EMPLOYMENT START DATE",M2677="OPT IN","ENTER OPT IN DATE",M2677="NEW JOINER / LEAVER","ENTER START DATE AND DOL",M2677="NEW JOINER / OPT OUT","ENTER START DATE AND DATE OF OPT OUT",M2677="NEW JOINER / PARTNERSHIP","ENTER START DATE AND DATE OF SWITCH TO PARTNERSHIP",M2677="LEAVER FROM CAREER BREAK","ENTER DOL",M2677="LEAVER FROM OPT OUT","ENTER DOL",M2677="LEAVER FROM PARTNERSHIP","ENTER DOL",M2677="RETURN FROM CAREER BREAK","ENTER RETURN BACK DATE",M2677="INVALID COMBINATION","REVIEW INPUT",M2677="AWAITING INPUT","AWAITING INPUT",M2677="CONTINUOUS OPT OUT","",M2677="CONTINUOUS CAREER BREAK","",M2677="CONTINUOUS PARTNERSHIP","")</f>
        <v>AWAITING INPUT</v>
      </c>
      <c r="S2677" s="11" t="str">
        <f t="shared" si="124"/>
        <v/>
      </c>
    </row>
    <row r="2678" spans="1:19" ht="20.25" x14ac:dyDescent="0.25">
      <c r="A2678" s="46"/>
      <c r="B2678" s="46"/>
      <c r="C2678" s="46"/>
      <c r="D2678" s="46"/>
      <c r="E2678" s="46"/>
      <c r="F2678" s="46"/>
      <c r="G2678" s="46"/>
      <c r="H2678" s="46"/>
      <c r="J2678" s="16"/>
      <c r="K2678" s="16"/>
      <c r="L2678" s="16"/>
      <c r="M2678" s="11" t="str">
        <f t="shared" si="123"/>
        <v>AWAITING INPUT</v>
      </c>
      <c r="O2678" s="15"/>
      <c r="P2678" s="13" t="str">
        <f t="shared" si="129"/>
        <v>←</v>
      </c>
      <c r="Q2678" s="7" t="str" cm="1">
        <f t="array" ref="Q2678">_xlfn.IFS(M2678="ACTIVE","",M2678="LEAVER","ENTER DOL",M2678="LEAVER @ 31/03","ENTER DOL",M2678="OPT OUT","ENTER OPT OUT DATE",M2678="CAREER BREAK","ENTER START DATE OF CAREER BREAK",M2678="DEATH IN SERVICE","ENTER DATE OF DEATH",M2678="SWITCH TO PARTNERSHIP","ENTER SWITCH DATE",M2678="SWITCH TO ALPHA","ENTER SWITCH DATE",M2678="NEW JOINER","ENTER EMPLOYMENT START DATE",M2678="OPT IN","ENTER OPT IN DATE",M2678="NEW JOINER / LEAVER","ENTER START DATE AND DOL",M2678="NEW JOINER / OPT OUT","ENTER START DATE AND DATE OF OPT OUT",M2678="NEW JOINER / PARTNERSHIP","ENTER START DATE AND DATE OF SWITCH TO PARTNERSHIP",M2678="LEAVER FROM CAREER BREAK","ENTER DOL",M2678="LEAVER FROM OPT OUT","ENTER DOL",M2678="LEAVER FROM PARTNERSHIP","ENTER DOL",M2678="RETURN FROM CAREER BREAK","ENTER RETURN BACK DATE",M2678="INVALID COMBINATION","REVIEW INPUT",M2678="AWAITING INPUT","AWAITING INPUT",M2678="CONTINUOUS OPT OUT","",M2678="CONTINUOUS CAREER BREAK","",M2678="CONTINUOUS PARTNERSHIP","")</f>
        <v>AWAITING INPUT</v>
      </c>
      <c r="S2678" s="11" t="str">
        <f t="shared" si="124"/>
        <v/>
      </c>
    </row>
    <row r="2679" spans="1:19" ht="20.25" x14ac:dyDescent="0.25">
      <c r="A2679" s="46"/>
      <c r="B2679" s="46"/>
      <c r="C2679" s="46"/>
      <c r="D2679" s="46"/>
      <c r="E2679" s="46"/>
      <c r="F2679" s="46"/>
      <c r="G2679" s="46"/>
      <c r="H2679" s="46"/>
      <c r="J2679" s="16"/>
      <c r="K2679" s="16"/>
      <c r="L2679" s="16"/>
      <c r="M2679" s="11" t="str">
        <f t="shared" si="123"/>
        <v>AWAITING INPUT</v>
      </c>
      <c r="O2679" s="15"/>
      <c r="P2679" s="13" t="str">
        <f t="shared" si="129"/>
        <v>←</v>
      </c>
      <c r="Q2679" s="7" t="str" cm="1">
        <f t="array" ref="Q2679">_xlfn.IFS(M2679="ACTIVE","",M2679="LEAVER","ENTER DOL",M2679="LEAVER @ 31/03","ENTER DOL",M2679="OPT OUT","ENTER OPT OUT DATE",M2679="CAREER BREAK","ENTER START DATE OF CAREER BREAK",M2679="DEATH IN SERVICE","ENTER DATE OF DEATH",M2679="SWITCH TO PARTNERSHIP","ENTER SWITCH DATE",M2679="SWITCH TO ALPHA","ENTER SWITCH DATE",M2679="NEW JOINER","ENTER EMPLOYMENT START DATE",M2679="OPT IN","ENTER OPT IN DATE",M2679="NEW JOINER / LEAVER","ENTER START DATE AND DOL",M2679="NEW JOINER / OPT OUT","ENTER START DATE AND DATE OF OPT OUT",M2679="NEW JOINER / PARTNERSHIP","ENTER START DATE AND DATE OF SWITCH TO PARTNERSHIP",M2679="LEAVER FROM CAREER BREAK","ENTER DOL",M2679="LEAVER FROM OPT OUT","ENTER DOL",M2679="LEAVER FROM PARTNERSHIP","ENTER DOL",M2679="RETURN FROM CAREER BREAK","ENTER RETURN BACK DATE",M2679="INVALID COMBINATION","REVIEW INPUT",M2679="AWAITING INPUT","AWAITING INPUT",M2679="CONTINUOUS OPT OUT","",M2679="CONTINUOUS CAREER BREAK","",M2679="CONTINUOUS PARTNERSHIP","")</f>
        <v>AWAITING INPUT</v>
      </c>
      <c r="S2679" s="11" t="str">
        <f t="shared" si="124"/>
        <v/>
      </c>
    </row>
    <row r="2680" spans="1:19" ht="20.25" x14ac:dyDescent="0.25">
      <c r="A2680" s="46"/>
      <c r="B2680" s="46"/>
      <c r="C2680" s="46"/>
      <c r="D2680" s="46"/>
      <c r="E2680" s="46"/>
      <c r="F2680" s="46"/>
      <c r="G2680" s="46"/>
      <c r="H2680" s="46"/>
      <c r="J2680" s="16"/>
      <c r="K2680" s="16"/>
      <c r="L2680" s="16"/>
      <c r="M2680" s="11" t="str">
        <f t="shared" si="123"/>
        <v>AWAITING INPUT</v>
      </c>
      <c r="O2680" s="15"/>
      <c r="P2680" s="13" t="str">
        <f t="shared" si="129"/>
        <v>←</v>
      </c>
      <c r="Q2680" s="7" t="str" cm="1">
        <f t="array" ref="Q2680">_xlfn.IFS(M2680="ACTIVE","",M2680="LEAVER","ENTER DOL",M2680="LEAVER @ 31/03","ENTER DOL",M2680="OPT OUT","ENTER OPT OUT DATE",M2680="CAREER BREAK","ENTER START DATE OF CAREER BREAK",M2680="DEATH IN SERVICE","ENTER DATE OF DEATH",M2680="SWITCH TO PARTNERSHIP","ENTER SWITCH DATE",M2680="SWITCH TO ALPHA","ENTER SWITCH DATE",M2680="NEW JOINER","ENTER EMPLOYMENT START DATE",M2680="OPT IN","ENTER OPT IN DATE",M2680="NEW JOINER / LEAVER","ENTER START DATE AND DOL",M2680="NEW JOINER / OPT OUT","ENTER START DATE AND DATE OF OPT OUT",M2680="NEW JOINER / PARTNERSHIP","ENTER START DATE AND DATE OF SWITCH TO PARTNERSHIP",M2680="LEAVER FROM CAREER BREAK","ENTER DOL",M2680="LEAVER FROM OPT OUT","ENTER DOL",M2680="LEAVER FROM PARTNERSHIP","ENTER DOL",M2680="RETURN FROM CAREER BREAK","ENTER RETURN BACK DATE",M2680="INVALID COMBINATION","REVIEW INPUT",M2680="AWAITING INPUT","AWAITING INPUT",M2680="CONTINUOUS OPT OUT","",M2680="CONTINUOUS CAREER BREAK","",M2680="CONTINUOUS PARTNERSHIP","")</f>
        <v>AWAITING INPUT</v>
      </c>
      <c r="S2680" s="11" t="str">
        <f t="shared" si="124"/>
        <v/>
      </c>
    </row>
    <row r="2681" spans="1:19" ht="20.25" x14ac:dyDescent="0.25">
      <c r="A2681" s="46"/>
      <c r="B2681" s="46"/>
      <c r="C2681" s="46"/>
      <c r="D2681" s="46"/>
      <c r="E2681" s="46"/>
      <c r="F2681" s="46"/>
      <c r="G2681" s="46"/>
      <c r="H2681" s="46"/>
      <c r="J2681" s="16"/>
      <c r="K2681" s="16"/>
      <c r="L2681" s="16"/>
      <c r="M2681" s="11" t="str">
        <f t="shared" si="123"/>
        <v>AWAITING INPUT</v>
      </c>
      <c r="O2681" s="15"/>
      <c r="P2681" s="13" t="str">
        <f t="shared" si="129"/>
        <v>←</v>
      </c>
      <c r="Q2681" s="7" t="str" cm="1">
        <f t="array" ref="Q2681">_xlfn.IFS(M2681="ACTIVE","",M2681="LEAVER","ENTER DOL",M2681="LEAVER @ 31/03","ENTER DOL",M2681="OPT OUT","ENTER OPT OUT DATE",M2681="CAREER BREAK","ENTER START DATE OF CAREER BREAK",M2681="DEATH IN SERVICE","ENTER DATE OF DEATH",M2681="SWITCH TO PARTNERSHIP","ENTER SWITCH DATE",M2681="SWITCH TO ALPHA","ENTER SWITCH DATE",M2681="NEW JOINER","ENTER EMPLOYMENT START DATE",M2681="OPT IN","ENTER OPT IN DATE",M2681="NEW JOINER / LEAVER","ENTER START DATE AND DOL",M2681="NEW JOINER / OPT OUT","ENTER START DATE AND DATE OF OPT OUT",M2681="NEW JOINER / PARTNERSHIP","ENTER START DATE AND DATE OF SWITCH TO PARTNERSHIP",M2681="LEAVER FROM CAREER BREAK","ENTER DOL",M2681="LEAVER FROM OPT OUT","ENTER DOL",M2681="LEAVER FROM PARTNERSHIP","ENTER DOL",M2681="RETURN FROM CAREER BREAK","ENTER RETURN BACK DATE",M2681="INVALID COMBINATION","REVIEW INPUT",M2681="AWAITING INPUT","AWAITING INPUT",M2681="CONTINUOUS OPT OUT","",M2681="CONTINUOUS CAREER BREAK","",M2681="CONTINUOUS PARTNERSHIP","")</f>
        <v>AWAITING INPUT</v>
      </c>
      <c r="S2681" s="11" t="str">
        <f t="shared" si="124"/>
        <v/>
      </c>
    </row>
    <row r="2682" spans="1:19" ht="20.25" x14ac:dyDescent="0.25">
      <c r="A2682" s="46"/>
      <c r="B2682" s="46"/>
      <c r="C2682" s="46"/>
      <c r="D2682" s="46"/>
      <c r="E2682" s="46"/>
      <c r="F2682" s="46"/>
      <c r="G2682" s="46"/>
      <c r="H2682" s="46"/>
      <c r="J2682" s="16"/>
      <c r="K2682" s="16"/>
      <c r="L2682" s="16"/>
      <c r="M2682" s="11" t="str">
        <f t="shared" si="123"/>
        <v>AWAITING INPUT</v>
      </c>
      <c r="O2682" s="15"/>
      <c r="P2682" s="13" t="str">
        <f t="shared" si="129"/>
        <v>←</v>
      </c>
      <c r="Q2682" s="7" t="str" cm="1">
        <f t="array" ref="Q2682">_xlfn.IFS(M2682="ACTIVE","",M2682="LEAVER","ENTER DOL",M2682="LEAVER @ 31/03","ENTER DOL",M2682="OPT OUT","ENTER OPT OUT DATE",M2682="CAREER BREAK","ENTER START DATE OF CAREER BREAK",M2682="DEATH IN SERVICE","ENTER DATE OF DEATH",M2682="SWITCH TO PARTNERSHIP","ENTER SWITCH DATE",M2682="SWITCH TO ALPHA","ENTER SWITCH DATE",M2682="NEW JOINER","ENTER EMPLOYMENT START DATE",M2682="OPT IN","ENTER OPT IN DATE",M2682="NEW JOINER / LEAVER","ENTER START DATE AND DOL",M2682="NEW JOINER / OPT OUT","ENTER START DATE AND DATE OF OPT OUT",M2682="NEW JOINER / PARTNERSHIP","ENTER START DATE AND DATE OF SWITCH TO PARTNERSHIP",M2682="LEAVER FROM CAREER BREAK","ENTER DOL",M2682="LEAVER FROM OPT OUT","ENTER DOL",M2682="LEAVER FROM PARTNERSHIP","ENTER DOL",M2682="RETURN FROM CAREER BREAK","ENTER RETURN BACK DATE",M2682="INVALID COMBINATION","REVIEW INPUT",M2682="AWAITING INPUT","AWAITING INPUT",M2682="CONTINUOUS OPT OUT","",M2682="CONTINUOUS CAREER BREAK","",M2682="CONTINUOUS PARTNERSHIP","")</f>
        <v>AWAITING INPUT</v>
      </c>
      <c r="S2682" s="11" t="str">
        <f t="shared" si="124"/>
        <v/>
      </c>
    </row>
    <row r="2683" spans="1:19" ht="20.25" x14ac:dyDescent="0.25">
      <c r="A2683" s="46"/>
      <c r="B2683" s="46"/>
      <c r="C2683" s="46"/>
      <c r="D2683" s="46"/>
      <c r="E2683" s="46"/>
      <c r="F2683" s="46"/>
      <c r="G2683" s="46"/>
      <c r="H2683" s="46"/>
      <c r="J2683" s="16"/>
      <c r="K2683" s="16"/>
      <c r="L2683" s="16"/>
      <c r="M2683" s="11" t="str">
        <f t="shared" si="123"/>
        <v>AWAITING INPUT</v>
      </c>
      <c r="O2683" s="15"/>
      <c r="P2683" s="13" t="str">
        <f t="shared" si="129"/>
        <v>←</v>
      </c>
      <c r="Q2683" s="7" t="str" cm="1">
        <f t="array" ref="Q2683">_xlfn.IFS(M2683="ACTIVE","",M2683="LEAVER","ENTER DOL",M2683="LEAVER @ 31/03","ENTER DOL",M2683="OPT OUT","ENTER OPT OUT DATE",M2683="CAREER BREAK","ENTER START DATE OF CAREER BREAK",M2683="DEATH IN SERVICE","ENTER DATE OF DEATH",M2683="SWITCH TO PARTNERSHIP","ENTER SWITCH DATE",M2683="SWITCH TO ALPHA","ENTER SWITCH DATE",M2683="NEW JOINER","ENTER EMPLOYMENT START DATE",M2683="OPT IN","ENTER OPT IN DATE",M2683="NEW JOINER / LEAVER","ENTER START DATE AND DOL",M2683="NEW JOINER / OPT OUT","ENTER START DATE AND DATE OF OPT OUT",M2683="NEW JOINER / PARTNERSHIP","ENTER START DATE AND DATE OF SWITCH TO PARTNERSHIP",M2683="LEAVER FROM CAREER BREAK","ENTER DOL",M2683="LEAVER FROM OPT OUT","ENTER DOL",M2683="LEAVER FROM PARTNERSHIP","ENTER DOL",M2683="RETURN FROM CAREER BREAK","ENTER RETURN BACK DATE",M2683="INVALID COMBINATION","REVIEW INPUT",M2683="AWAITING INPUT","AWAITING INPUT",M2683="CONTINUOUS OPT OUT","",M2683="CONTINUOUS CAREER BREAK","",M2683="CONTINUOUS PARTNERSHIP","")</f>
        <v>AWAITING INPUT</v>
      </c>
      <c r="S2683" s="11" t="str">
        <f t="shared" si="124"/>
        <v/>
      </c>
    </row>
    <row r="2684" spans="1:19" ht="20.25" x14ac:dyDescent="0.25">
      <c r="A2684" s="46"/>
      <c r="B2684" s="46"/>
      <c r="C2684" s="46"/>
      <c r="D2684" s="46"/>
      <c r="E2684" s="46"/>
      <c r="F2684" s="46"/>
      <c r="G2684" s="46"/>
      <c r="H2684" s="46"/>
      <c r="J2684" s="16"/>
      <c r="K2684" s="16"/>
      <c r="L2684" s="16"/>
      <c r="M2684" s="11" t="str">
        <f t="shared" si="123"/>
        <v>AWAITING INPUT</v>
      </c>
      <c r="O2684" s="15"/>
      <c r="P2684" s="13" t="str">
        <f t="shared" si="129"/>
        <v>←</v>
      </c>
      <c r="Q2684" s="7" t="str" cm="1">
        <f t="array" ref="Q2684">_xlfn.IFS(M2684="ACTIVE","",M2684="LEAVER","ENTER DOL",M2684="LEAVER @ 31/03","ENTER DOL",M2684="OPT OUT","ENTER OPT OUT DATE",M2684="CAREER BREAK","ENTER START DATE OF CAREER BREAK",M2684="DEATH IN SERVICE","ENTER DATE OF DEATH",M2684="SWITCH TO PARTNERSHIP","ENTER SWITCH DATE",M2684="SWITCH TO ALPHA","ENTER SWITCH DATE",M2684="NEW JOINER","ENTER EMPLOYMENT START DATE",M2684="OPT IN","ENTER OPT IN DATE",M2684="NEW JOINER / LEAVER","ENTER START DATE AND DOL",M2684="NEW JOINER / OPT OUT","ENTER START DATE AND DATE OF OPT OUT",M2684="NEW JOINER / PARTNERSHIP","ENTER START DATE AND DATE OF SWITCH TO PARTNERSHIP",M2684="LEAVER FROM CAREER BREAK","ENTER DOL",M2684="LEAVER FROM OPT OUT","ENTER DOL",M2684="LEAVER FROM PARTNERSHIP","ENTER DOL",M2684="RETURN FROM CAREER BREAK","ENTER RETURN BACK DATE",M2684="INVALID COMBINATION","REVIEW INPUT",M2684="AWAITING INPUT","AWAITING INPUT",M2684="CONTINUOUS OPT OUT","",M2684="CONTINUOUS CAREER BREAK","",M2684="CONTINUOUS PARTNERSHIP","")</f>
        <v>AWAITING INPUT</v>
      </c>
      <c r="S2684" s="11" t="str">
        <f t="shared" si="124"/>
        <v/>
      </c>
    </row>
    <row r="2685" spans="1:19" ht="20.25" x14ac:dyDescent="0.25">
      <c r="A2685" s="46"/>
      <c r="B2685" s="46"/>
      <c r="C2685" s="46"/>
      <c r="D2685" s="46"/>
      <c r="E2685" s="46"/>
      <c r="F2685" s="46"/>
      <c r="G2685" s="46"/>
      <c r="H2685" s="46"/>
      <c r="J2685" s="16"/>
      <c r="K2685" s="16"/>
      <c r="L2685" s="16"/>
      <c r="M2685" s="11" t="str">
        <f t="shared" si="123"/>
        <v>AWAITING INPUT</v>
      </c>
      <c r="O2685" s="15"/>
      <c r="P2685" s="13" t="str">
        <f t="shared" si="129"/>
        <v>←</v>
      </c>
      <c r="Q2685" s="7" t="str" cm="1">
        <f t="array" ref="Q2685">_xlfn.IFS(M2685="ACTIVE","",M2685="LEAVER","ENTER DOL",M2685="LEAVER @ 31/03","ENTER DOL",M2685="OPT OUT","ENTER OPT OUT DATE",M2685="CAREER BREAK","ENTER START DATE OF CAREER BREAK",M2685="DEATH IN SERVICE","ENTER DATE OF DEATH",M2685="SWITCH TO PARTNERSHIP","ENTER SWITCH DATE",M2685="SWITCH TO ALPHA","ENTER SWITCH DATE",M2685="NEW JOINER","ENTER EMPLOYMENT START DATE",M2685="OPT IN","ENTER OPT IN DATE",M2685="NEW JOINER / LEAVER","ENTER START DATE AND DOL",M2685="NEW JOINER / OPT OUT","ENTER START DATE AND DATE OF OPT OUT",M2685="NEW JOINER / PARTNERSHIP","ENTER START DATE AND DATE OF SWITCH TO PARTNERSHIP",M2685="LEAVER FROM CAREER BREAK","ENTER DOL",M2685="LEAVER FROM OPT OUT","ENTER DOL",M2685="LEAVER FROM PARTNERSHIP","ENTER DOL",M2685="RETURN FROM CAREER BREAK","ENTER RETURN BACK DATE",M2685="INVALID COMBINATION","REVIEW INPUT",M2685="AWAITING INPUT","AWAITING INPUT",M2685="CONTINUOUS OPT OUT","",M2685="CONTINUOUS CAREER BREAK","",M2685="CONTINUOUS PARTNERSHIP","")</f>
        <v>AWAITING INPUT</v>
      </c>
      <c r="S2685" s="11" t="str">
        <f t="shared" si="124"/>
        <v/>
      </c>
    </row>
    <row r="2686" spans="1:19" ht="20.25" x14ac:dyDescent="0.25">
      <c r="A2686" s="46"/>
      <c r="B2686" s="46"/>
      <c r="C2686" s="46"/>
      <c r="D2686" s="46"/>
      <c r="E2686" s="46"/>
      <c r="F2686" s="46"/>
      <c r="G2686" s="46"/>
      <c r="H2686" s="46"/>
      <c r="J2686" s="16"/>
      <c r="K2686" s="16"/>
      <c r="L2686" s="16"/>
      <c r="M2686" s="11" t="str">
        <f t="shared" si="123"/>
        <v>AWAITING INPUT</v>
      </c>
      <c r="O2686" s="15"/>
      <c r="P2686" s="13" t="str">
        <f t="shared" si="129"/>
        <v>←</v>
      </c>
      <c r="Q2686" s="7" t="str" cm="1">
        <f t="array" ref="Q2686">_xlfn.IFS(M2686="ACTIVE","",M2686="LEAVER","ENTER DOL",M2686="LEAVER @ 31/03","ENTER DOL",M2686="OPT OUT","ENTER OPT OUT DATE",M2686="CAREER BREAK","ENTER START DATE OF CAREER BREAK",M2686="DEATH IN SERVICE","ENTER DATE OF DEATH",M2686="SWITCH TO PARTNERSHIP","ENTER SWITCH DATE",M2686="SWITCH TO ALPHA","ENTER SWITCH DATE",M2686="NEW JOINER","ENTER EMPLOYMENT START DATE",M2686="OPT IN","ENTER OPT IN DATE",M2686="NEW JOINER / LEAVER","ENTER START DATE AND DOL",M2686="NEW JOINER / OPT OUT","ENTER START DATE AND DATE OF OPT OUT",M2686="NEW JOINER / PARTNERSHIP","ENTER START DATE AND DATE OF SWITCH TO PARTNERSHIP",M2686="LEAVER FROM CAREER BREAK","ENTER DOL",M2686="LEAVER FROM OPT OUT","ENTER DOL",M2686="LEAVER FROM PARTNERSHIP","ENTER DOL",M2686="RETURN FROM CAREER BREAK","ENTER RETURN BACK DATE",M2686="INVALID COMBINATION","REVIEW INPUT",M2686="AWAITING INPUT","AWAITING INPUT",M2686="CONTINUOUS OPT OUT","",M2686="CONTINUOUS CAREER BREAK","",M2686="CONTINUOUS PARTNERSHIP","")</f>
        <v>AWAITING INPUT</v>
      </c>
      <c r="S2686" s="11" t="str">
        <f t="shared" si="124"/>
        <v/>
      </c>
    </row>
    <row r="2687" spans="1:19" ht="20.25" x14ac:dyDescent="0.25">
      <c r="A2687" s="46"/>
      <c r="B2687" s="46"/>
      <c r="C2687" s="46"/>
      <c r="D2687" s="46"/>
      <c r="E2687" s="46"/>
      <c r="F2687" s="46"/>
      <c r="G2687" s="46"/>
      <c r="H2687" s="46"/>
      <c r="J2687" s="16"/>
      <c r="K2687" s="16"/>
      <c r="L2687" s="16"/>
      <c r="M2687" s="11" t="str">
        <f t="shared" si="123"/>
        <v>AWAITING INPUT</v>
      </c>
      <c r="O2687" s="15"/>
      <c r="P2687" s="13" t="str">
        <f t="shared" si="129"/>
        <v>←</v>
      </c>
      <c r="Q2687" s="7" t="str" cm="1">
        <f t="array" ref="Q2687">_xlfn.IFS(M2687="ACTIVE","",M2687="LEAVER","ENTER DOL",M2687="LEAVER @ 31/03","ENTER DOL",M2687="OPT OUT","ENTER OPT OUT DATE",M2687="CAREER BREAK","ENTER START DATE OF CAREER BREAK",M2687="DEATH IN SERVICE","ENTER DATE OF DEATH",M2687="SWITCH TO PARTNERSHIP","ENTER SWITCH DATE",M2687="SWITCH TO ALPHA","ENTER SWITCH DATE",M2687="NEW JOINER","ENTER EMPLOYMENT START DATE",M2687="OPT IN","ENTER OPT IN DATE",M2687="NEW JOINER / LEAVER","ENTER START DATE AND DOL",M2687="NEW JOINER / OPT OUT","ENTER START DATE AND DATE OF OPT OUT",M2687="NEW JOINER / PARTNERSHIP","ENTER START DATE AND DATE OF SWITCH TO PARTNERSHIP",M2687="LEAVER FROM CAREER BREAK","ENTER DOL",M2687="LEAVER FROM OPT OUT","ENTER DOL",M2687="LEAVER FROM PARTNERSHIP","ENTER DOL",M2687="RETURN FROM CAREER BREAK","ENTER RETURN BACK DATE",M2687="INVALID COMBINATION","REVIEW INPUT",M2687="AWAITING INPUT","AWAITING INPUT",M2687="CONTINUOUS OPT OUT","",M2687="CONTINUOUS CAREER BREAK","",M2687="CONTINUOUS PARTNERSHIP","")</f>
        <v>AWAITING INPUT</v>
      </c>
      <c r="S2687" s="11" t="str">
        <f t="shared" si="124"/>
        <v/>
      </c>
    </row>
    <row r="2688" spans="1:19" ht="20.25" x14ac:dyDescent="0.25">
      <c r="A2688" s="46"/>
      <c r="B2688" s="46"/>
      <c r="C2688" s="46"/>
      <c r="D2688" s="46"/>
      <c r="E2688" s="46"/>
      <c r="F2688" s="46"/>
      <c r="G2688" s="46"/>
      <c r="H2688" s="46"/>
      <c r="J2688" s="16"/>
      <c r="K2688" s="16"/>
      <c r="L2688" s="16"/>
      <c r="M2688" s="11" t="str">
        <f t="shared" si="123"/>
        <v>AWAITING INPUT</v>
      </c>
      <c r="O2688" s="15"/>
      <c r="P2688" s="13" t="str">
        <f t="shared" si="129"/>
        <v>←</v>
      </c>
      <c r="Q2688" s="7" t="str" cm="1">
        <f t="array" ref="Q2688">_xlfn.IFS(M2688="ACTIVE","",M2688="LEAVER","ENTER DOL",M2688="LEAVER @ 31/03","ENTER DOL",M2688="OPT OUT","ENTER OPT OUT DATE",M2688="CAREER BREAK","ENTER START DATE OF CAREER BREAK",M2688="DEATH IN SERVICE","ENTER DATE OF DEATH",M2688="SWITCH TO PARTNERSHIP","ENTER SWITCH DATE",M2688="SWITCH TO ALPHA","ENTER SWITCH DATE",M2688="NEW JOINER","ENTER EMPLOYMENT START DATE",M2688="OPT IN","ENTER OPT IN DATE",M2688="NEW JOINER / LEAVER","ENTER START DATE AND DOL",M2688="NEW JOINER / OPT OUT","ENTER START DATE AND DATE OF OPT OUT",M2688="NEW JOINER / PARTNERSHIP","ENTER START DATE AND DATE OF SWITCH TO PARTNERSHIP",M2688="LEAVER FROM CAREER BREAK","ENTER DOL",M2688="LEAVER FROM OPT OUT","ENTER DOL",M2688="LEAVER FROM PARTNERSHIP","ENTER DOL",M2688="RETURN FROM CAREER BREAK","ENTER RETURN BACK DATE",M2688="INVALID COMBINATION","REVIEW INPUT",M2688="AWAITING INPUT","AWAITING INPUT",M2688="CONTINUOUS OPT OUT","",M2688="CONTINUOUS CAREER BREAK","",M2688="CONTINUOUS PARTNERSHIP","")</f>
        <v>AWAITING INPUT</v>
      </c>
      <c r="S2688" s="11" t="str">
        <f t="shared" si="124"/>
        <v/>
      </c>
    </row>
    <row r="2689" spans="1:19" ht="20.25" x14ac:dyDescent="0.25">
      <c r="A2689" s="46"/>
      <c r="B2689" s="46"/>
      <c r="C2689" s="46"/>
      <c r="D2689" s="46"/>
      <c r="E2689" s="46"/>
      <c r="F2689" s="46"/>
      <c r="G2689" s="46"/>
      <c r="H2689" s="46"/>
      <c r="J2689" s="16"/>
      <c r="K2689" s="16"/>
      <c r="L2689" s="16"/>
      <c r="M2689" s="11" t="str">
        <f t="shared" si="123"/>
        <v>AWAITING INPUT</v>
      </c>
      <c r="O2689" s="15"/>
      <c r="P2689" s="13" t="str">
        <f t="shared" si="129"/>
        <v>←</v>
      </c>
      <c r="Q2689" s="7" t="str" cm="1">
        <f t="array" ref="Q2689">_xlfn.IFS(M2689="ACTIVE","",M2689="LEAVER","ENTER DOL",M2689="LEAVER @ 31/03","ENTER DOL",M2689="OPT OUT","ENTER OPT OUT DATE",M2689="CAREER BREAK","ENTER START DATE OF CAREER BREAK",M2689="DEATH IN SERVICE","ENTER DATE OF DEATH",M2689="SWITCH TO PARTNERSHIP","ENTER SWITCH DATE",M2689="SWITCH TO ALPHA","ENTER SWITCH DATE",M2689="NEW JOINER","ENTER EMPLOYMENT START DATE",M2689="OPT IN","ENTER OPT IN DATE",M2689="NEW JOINER / LEAVER","ENTER START DATE AND DOL",M2689="NEW JOINER / OPT OUT","ENTER START DATE AND DATE OF OPT OUT",M2689="NEW JOINER / PARTNERSHIP","ENTER START DATE AND DATE OF SWITCH TO PARTNERSHIP",M2689="LEAVER FROM CAREER BREAK","ENTER DOL",M2689="LEAVER FROM OPT OUT","ENTER DOL",M2689="LEAVER FROM PARTNERSHIP","ENTER DOL",M2689="RETURN FROM CAREER BREAK","ENTER RETURN BACK DATE",M2689="INVALID COMBINATION","REVIEW INPUT",M2689="AWAITING INPUT","AWAITING INPUT",M2689="CONTINUOUS OPT OUT","",M2689="CONTINUOUS CAREER BREAK","",M2689="CONTINUOUS PARTNERSHIP","")</f>
        <v>AWAITING INPUT</v>
      </c>
      <c r="S2689" s="11" t="str">
        <f t="shared" si="124"/>
        <v/>
      </c>
    </row>
    <row r="2690" spans="1:19" ht="20.25" x14ac:dyDescent="0.25">
      <c r="A2690" s="46"/>
      <c r="B2690" s="46"/>
      <c r="C2690" s="46"/>
      <c r="D2690" s="46"/>
      <c r="E2690" s="46"/>
      <c r="F2690" s="46"/>
      <c r="G2690" s="46"/>
      <c r="H2690" s="46"/>
      <c r="J2690" s="16"/>
      <c r="K2690" s="16"/>
      <c r="L2690" s="16"/>
      <c r="M2690" s="11" t="str">
        <f t="shared" si="123"/>
        <v>AWAITING INPUT</v>
      </c>
      <c r="O2690" s="15"/>
      <c r="P2690" s="13" t="str">
        <f t="shared" si="129"/>
        <v>←</v>
      </c>
      <c r="Q2690" s="7" t="str" cm="1">
        <f t="array" ref="Q2690">_xlfn.IFS(M2690="ACTIVE","",M2690="LEAVER","ENTER DOL",M2690="LEAVER @ 31/03","ENTER DOL",M2690="OPT OUT","ENTER OPT OUT DATE",M2690="CAREER BREAK","ENTER START DATE OF CAREER BREAK",M2690="DEATH IN SERVICE","ENTER DATE OF DEATH",M2690="SWITCH TO PARTNERSHIP","ENTER SWITCH DATE",M2690="SWITCH TO ALPHA","ENTER SWITCH DATE",M2690="NEW JOINER","ENTER EMPLOYMENT START DATE",M2690="OPT IN","ENTER OPT IN DATE",M2690="NEW JOINER / LEAVER","ENTER START DATE AND DOL",M2690="NEW JOINER / OPT OUT","ENTER START DATE AND DATE OF OPT OUT",M2690="NEW JOINER / PARTNERSHIP","ENTER START DATE AND DATE OF SWITCH TO PARTNERSHIP",M2690="LEAVER FROM CAREER BREAK","ENTER DOL",M2690="LEAVER FROM OPT OUT","ENTER DOL",M2690="LEAVER FROM PARTNERSHIP","ENTER DOL",M2690="RETURN FROM CAREER BREAK","ENTER RETURN BACK DATE",M2690="INVALID COMBINATION","REVIEW INPUT",M2690="AWAITING INPUT","AWAITING INPUT",M2690="CONTINUOUS OPT OUT","",M2690="CONTINUOUS CAREER BREAK","",M2690="CONTINUOUS PARTNERSHIP","")</f>
        <v>AWAITING INPUT</v>
      </c>
      <c r="S2690" s="11" t="str">
        <f t="shared" si="124"/>
        <v/>
      </c>
    </row>
    <row r="2691" spans="1:19" ht="20.25" x14ac:dyDescent="0.25">
      <c r="A2691" s="46"/>
      <c r="B2691" s="46"/>
      <c r="C2691" s="46"/>
      <c r="D2691" s="46"/>
      <c r="E2691" s="46"/>
      <c r="F2691" s="46"/>
      <c r="G2691" s="46"/>
      <c r="H2691" s="46"/>
      <c r="J2691" s="16"/>
      <c r="K2691" s="16"/>
      <c r="L2691" s="16"/>
      <c r="M2691" s="11" t="str">
        <f t="shared" si="123"/>
        <v>AWAITING INPUT</v>
      </c>
      <c r="O2691" s="15"/>
      <c r="P2691" s="13" t="str">
        <f t="shared" si="129"/>
        <v>←</v>
      </c>
      <c r="Q2691" s="7" t="str" cm="1">
        <f t="array" ref="Q2691">_xlfn.IFS(M2691="ACTIVE","",M2691="LEAVER","ENTER DOL",M2691="LEAVER @ 31/03","ENTER DOL",M2691="OPT OUT","ENTER OPT OUT DATE",M2691="CAREER BREAK","ENTER START DATE OF CAREER BREAK",M2691="DEATH IN SERVICE","ENTER DATE OF DEATH",M2691="SWITCH TO PARTNERSHIP","ENTER SWITCH DATE",M2691="SWITCH TO ALPHA","ENTER SWITCH DATE",M2691="NEW JOINER","ENTER EMPLOYMENT START DATE",M2691="OPT IN","ENTER OPT IN DATE",M2691="NEW JOINER / LEAVER","ENTER START DATE AND DOL",M2691="NEW JOINER / OPT OUT","ENTER START DATE AND DATE OF OPT OUT",M2691="NEW JOINER / PARTNERSHIP","ENTER START DATE AND DATE OF SWITCH TO PARTNERSHIP",M2691="LEAVER FROM CAREER BREAK","ENTER DOL",M2691="LEAVER FROM OPT OUT","ENTER DOL",M2691="LEAVER FROM PARTNERSHIP","ENTER DOL",M2691="RETURN FROM CAREER BREAK","ENTER RETURN BACK DATE",M2691="INVALID COMBINATION","REVIEW INPUT",M2691="AWAITING INPUT","AWAITING INPUT",M2691="CONTINUOUS OPT OUT","",M2691="CONTINUOUS CAREER BREAK","",M2691="CONTINUOUS PARTNERSHIP","")</f>
        <v>AWAITING INPUT</v>
      </c>
      <c r="S2691" s="11" t="str">
        <f t="shared" si="124"/>
        <v/>
      </c>
    </row>
    <row r="2692" spans="1:19" ht="20.25" x14ac:dyDescent="0.25">
      <c r="A2692" s="46"/>
      <c r="B2692" s="46"/>
      <c r="C2692" s="46"/>
      <c r="D2692" s="46"/>
      <c r="E2692" s="46"/>
      <c r="F2692" s="46"/>
      <c r="G2692" s="46"/>
      <c r="H2692" s="46"/>
      <c r="J2692" s="16"/>
      <c r="K2692" s="16"/>
      <c r="L2692" s="16"/>
      <c r="M2692" s="11" t="str">
        <f t="shared" si="123"/>
        <v>AWAITING INPUT</v>
      </c>
      <c r="O2692" s="15"/>
      <c r="P2692" s="13" t="str">
        <f t="shared" si="129"/>
        <v>←</v>
      </c>
      <c r="Q2692" s="7" t="str" cm="1">
        <f t="array" ref="Q2692">_xlfn.IFS(M2692="ACTIVE","",M2692="LEAVER","ENTER DOL",M2692="LEAVER @ 31/03","ENTER DOL",M2692="OPT OUT","ENTER OPT OUT DATE",M2692="CAREER BREAK","ENTER START DATE OF CAREER BREAK",M2692="DEATH IN SERVICE","ENTER DATE OF DEATH",M2692="SWITCH TO PARTNERSHIP","ENTER SWITCH DATE",M2692="SWITCH TO ALPHA","ENTER SWITCH DATE",M2692="NEW JOINER","ENTER EMPLOYMENT START DATE",M2692="OPT IN","ENTER OPT IN DATE",M2692="NEW JOINER / LEAVER","ENTER START DATE AND DOL",M2692="NEW JOINER / OPT OUT","ENTER START DATE AND DATE OF OPT OUT",M2692="NEW JOINER / PARTNERSHIP","ENTER START DATE AND DATE OF SWITCH TO PARTNERSHIP",M2692="LEAVER FROM CAREER BREAK","ENTER DOL",M2692="LEAVER FROM OPT OUT","ENTER DOL",M2692="LEAVER FROM PARTNERSHIP","ENTER DOL",M2692="RETURN FROM CAREER BREAK","ENTER RETURN BACK DATE",M2692="INVALID COMBINATION","REVIEW INPUT",M2692="AWAITING INPUT","AWAITING INPUT",M2692="CONTINUOUS OPT OUT","",M2692="CONTINUOUS CAREER BREAK","",M2692="CONTINUOUS PARTNERSHIP","")</f>
        <v>AWAITING INPUT</v>
      </c>
      <c r="S2692" s="11" t="str">
        <f t="shared" si="124"/>
        <v/>
      </c>
    </row>
    <row r="2693" spans="1:19" ht="20.25" x14ac:dyDescent="0.25">
      <c r="A2693" s="46"/>
      <c r="B2693" s="46"/>
      <c r="C2693" s="46"/>
      <c r="D2693" s="46"/>
      <c r="E2693" s="46"/>
      <c r="F2693" s="46"/>
      <c r="G2693" s="46"/>
      <c r="H2693" s="46"/>
      <c r="J2693" s="16"/>
      <c r="K2693" s="16"/>
      <c r="L2693" s="16"/>
      <c r="M2693" s="11" t="str">
        <f t="shared" si="123"/>
        <v>AWAITING INPUT</v>
      </c>
      <c r="O2693" s="15"/>
      <c r="P2693" s="13" t="str">
        <f t="shared" si="129"/>
        <v>←</v>
      </c>
      <c r="Q2693" s="7" t="str" cm="1">
        <f t="array" ref="Q2693">_xlfn.IFS(M2693="ACTIVE","",M2693="LEAVER","ENTER DOL",M2693="LEAVER @ 31/03","ENTER DOL",M2693="OPT OUT","ENTER OPT OUT DATE",M2693="CAREER BREAK","ENTER START DATE OF CAREER BREAK",M2693="DEATH IN SERVICE","ENTER DATE OF DEATH",M2693="SWITCH TO PARTNERSHIP","ENTER SWITCH DATE",M2693="SWITCH TO ALPHA","ENTER SWITCH DATE",M2693="NEW JOINER","ENTER EMPLOYMENT START DATE",M2693="OPT IN","ENTER OPT IN DATE",M2693="NEW JOINER / LEAVER","ENTER START DATE AND DOL",M2693="NEW JOINER / OPT OUT","ENTER START DATE AND DATE OF OPT OUT",M2693="NEW JOINER / PARTNERSHIP","ENTER START DATE AND DATE OF SWITCH TO PARTNERSHIP",M2693="LEAVER FROM CAREER BREAK","ENTER DOL",M2693="LEAVER FROM OPT OUT","ENTER DOL",M2693="LEAVER FROM PARTNERSHIP","ENTER DOL",M2693="RETURN FROM CAREER BREAK","ENTER RETURN BACK DATE",M2693="INVALID COMBINATION","REVIEW INPUT",M2693="AWAITING INPUT","AWAITING INPUT",M2693="CONTINUOUS OPT OUT","",M2693="CONTINUOUS CAREER BREAK","",M2693="CONTINUOUS PARTNERSHIP","")</f>
        <v>AWAITING INPUT</v>
      </c>
      <c r="S2693" s="11" t="str">
        <f t="shared" si="124"/>
        <v/>
      </c>
    </row>
    <row r="2694" spans="1:19" ht="20.25" x14ac:dyDescent="0.25">
      <c r="A2694" s="46"/>
      <c r="B2694" s="46"/>
      <c r="C2694" s="46"/>
      <c r="D2694" s="46"/>
      <c r="E2694" s="46"/>
      <c r="F2694" s="46"/>
      <c r="G2694" s="46"/>
      <c r="H2694" s="46"/>
      <c r="J2694" s="16"/>
      <c r="K2694" s="16"/>
      <c r="L2694" s="16"/>
      <c r="M2694" s="11" t="str">
        <f t="shared" si="123"/>
        <v>AWAITING INPUT</v>
      </c>
      <c r="O2694" s="15"/>
      <c r="P2694" s="13" t="str">
        <f t="shared" si="129"/>
        <v>←</v>
      </c>
      <c r="Q2694" s="7" t="str" cm="1">
        <f t="array" ref="Q2694">_xlfn.IFS(M2694="ACTIVE","",M2694="LEAVER","ENTER DOL",M2694="LEAVER @ 31/03","ENTER DOL",M2694="OPT OUT","ENTER OPT OUT DATE",M2694="CAREER BREAK","ENTER START DATE OF CAREER BREAK",M2694="DEATH IN SERVICE","ENTER DATE OF DEATH",M2694="SWITCH TO PARTNERSHIP","ENTER SWITCH DATE",M2694="SWITCH TO ALPHA","ENTER SWITCH DATE",M2694="NEW JOINER","ENTER EMPLOYMENT START DATE",M2694="OPT IN","ENTER OPT IN DATE",M2694="NEW JOINER / LEAVER","ENTER START DATE AND DOL",M2694="NEW JOINER / OPT OUT","ENTER START DATE AND DATE OF OPT OUT",M2694="NEW JOINER / PARTNERSHIP","ENTER START DATE AND DATE OF SWITCH TO PARTNERSHIP",M2694="LEAVER FROM CAREER BREAK","ENTER DOL",M2694="LEAVER FROM OPT OUT","ENTER DOL",M2694="LEAVER FROM PARTNERSHIP","ENTER DOL",M2694="RETURN FROM CAREER BREAK","ENTER RETURN BACK DATE",M2694="INVALID COMBINATION","REVIEW INPUT",M2694="AWAITING INPUT","AWAITING INPUT",M2694="CONTINUOUS OPT OUT","",M2694="CONTINUOUS CAREER BREAK","",M2694="CONTINUOUS PARTNERSHIP","")</f>
        <v>AWAITING INPUT</v>
      </c>
      <c r="S2694" s="11" t="str">
        <f t="shared" si="124"/>
        <v/>
      </c>
    </row>
    <row r="2695" spans="1:19" ht="20.25" x14ac:dyDescent="0.25">
      <c r="A2695" s="46"/>
      <c r="B2695" s="46"/>
      <c r="C2695" s="46"/>
      <c r="D2695" s="46"/>
      <c r="E2695" s="46"/>
      <c r="F2695" s="46"/>
      <c r="G2695" s="46"/>
      <c r="H2695" s="46"/>
      <c r="J2695" s="16"/>
      <c r="K2695" s="16"/>
      <c r="L2695" s="16"/>
      <c r="M2695" s="11" t="str">
        <f t="shared" si="123"/>
        <v>AWAITING INPUT</v>
      </c>
      <c r="O2695" s="15"/>
      <c r="P2695" s="13" t="str">
        <f t="shared" si="129"/>
        <v>←</v>
      </c>
      <c r="Q2695" s="7" t="str" cm="1">
        <f t="array" ref="Q2695">_xlfn.IFS(M2695="ACTIVE","",M2695="LEAVER","ENTER DOL",M2695="LEAVER @ 31/03","ENTER DOL",M2695="OPT OUT","ENTER OPT OUT DATE",M2695="CAREER BREAK","ENTER START DATE OF CAREER BREAK",M2695="DEATH IN SERVICE","ENTER DATE OF DEATH",M2695="SWITCH TO PARTNERSHIP","ENTER SWITCH DATE",M2695="SWITCH TO ALPHA","ENTER SWITCH DATE",M2695="NEW JOINER","ENTER EMPLOYMENT START DATE",M2695="OPT IN","ENTER OPT IN DATE",M2695="NEW JOINER / LEAVER","ENTER START DATE AND DOL",M2695="NEW JOINER / OPT OUT","ENTER START DATE AND DATE OF OPT OUT",M2695="NEW JOINER / PARTNERSHIP","ENTER START DATE AND DATE OF SWITCH TO PARTNERSHIP",M2695="LEAVER FROM CAREER BREAK","ENTER DOL",M2695="LEAVER FROM OPT OUT","ENTER DOL",M2695="LEAVER FROM PARTNERSHIP","ENTER DOL",M2695="RETURN FROM CAREER BREAK","ENTER RETURN BACK DATE",M2695="INVALID COMBINATION","REVIEW INPUT",M2695="AWAITING INPUT","AWAITING INPUT",M2695="CONTINUOUS OPT OUT","",M2695="CONTINUOUS CAREER BREAK","",M2695="CONTINUOUS PARTNERSHIP","")</f>
        <v>AWAITING INPUT</v>
      </c>
      <c r="S2695" s="11" t="str">
        <f t="shared" si="124"/>
        <v/>
      </c>
    </row>
    <row r="2696" spans="1:19" ht="20.25" x14ac:dyDescent="0.25">
      <c r="A2696" s="46"/>
      <c r="B2696" s="46"/>
      <c r="C2696" s="46"/>
      <c r="D2696" s="46"/>
      <c r="E2696" s="46"/>
      <c r="F2696" s="46"/>
      <c r="G2696" s="46"/>
      <c r="H2696" s="46"/>
      <c r="J2696" s="16"/>
      <c r="K2696" s="16"/>
      <c r="L2696" s="16"/>
      <c r="M2696" s="11" t="str">
        <f t="shared" si="123"/>
        <v>AWAITING INPUT</v>
      </c>
      <c r="O2696" s="15"/>
      <c r="P2696" s="13" t="str">
        <f t="shared" si="129"/>
        <v>←</v>
      </c>
      <c r="Q2696" s="7" t="str" cm="1">
        <f t="array" ref="Q2696">_xlfn.IFS(M2696="ACTIVE","",M2696="LEAVER","ENTER DOL",M2696="LEAVER @ 31/03","ENTER DOL",M2696="OPT OUT","ENTER OPT OUT DATE",M2696="CAREER BREAK","ENTER START DATE OF CAREER BREAK",M2696="DEATH IN SERVICE","ENTER DATE OF DEATH",M2696="SWITCH TO PARTNERSHIP","ENTER SWITCH DATE",M2696="SWITCH TO ALPHA","ENTER SWITCH DATE",M2696="NEW JOINER","ENTER EMPLOYMENT START DATE",M2696="OPT IN","ENTER OPT IN DATE",M2696="NEW JOINER / LEAVER","ENTER START DATE AND DOL",M2696="NEW JOINER / OPT OUT","ENTER START DATE AND DATE OF OPT OUT",M2696="NEW JOINER / PARTNERSHIP","ENTER START DATE AND DATE OF SWITCH TO PARTNERSHIP",M2696="LEAVER FROM CAREER BREAK","ENTER DOL",M2696="LEAVER FROM OPT OUT","ENTER DOL",M2696="LEAVER FROM PARTNERSHIP","ENTER DOL",M2696="RETURN FROM CAREER BREAK","ENTER RETURN BACK DATE",M2696="INVALID COMBINATION","REVIEW INPUT",M2696="AWAITING INPUT","AWAITING INPUT",M2696="CONTINUOUS OPT OUT","",M2696="CONTINUOUS CAREER BREAK","",M2696="CONTINUOUS PARTNERSHIP","")</f>
        <v>AWAITING INPUT</v>
      </c>
      <c r="S2696" s="11" t="str">
        <f t="shared" si="124"/>
        <v/>
      </c>
    </row>
    <row r="2697" spans="1:19" ht="20.25" x14ac:dyDescent="0.25">
      <c r="A2697" s="46"/>
      <c r="B2697" s="46"/>
      <c r="C2697" s="46"/>
      <c r="D2697" s="46"/>
      <c r="E2697" s="46"/>
      <c r="F2697" s="46"/>
      <c r="G2697" s="46"/>
      <c r="H2697" s="46"/>
      <c r="J2697" s="16"/>
      <c r="K2697" s="16"/>
      <c r="L2697" s="16"/>
      <c r="M2697" s="11" t="str">
        <f t="shared" si="123"/>
        <v>AWAITING INPUT</v>
      </c>
      <c r="O2697" s="15"/>
      <c r="P2697" s="13" t="str">
        <f t="shared" si="129"/>
        <v>←</v>
      </c>
      <c r="Q2697" s="7" t="str" cm="1">
        <f t="array" ref="Q2697">_xlfn.IFS(M2697="ACTIVE","",M2697="LEAVER","ENTER DOL",M2697="LEAVER @ 31/03","ENTER DOL",M2697="OPT OUT","ENTER OPT OUT DATE",M2697="CAREER BREAK","ENTER START DATE OF CAREER BREAK",M2697="DEATH IN SERVICE","ENTER DATE OF DEATH",M2697="SWITCH TO PARTNERSHIP","ENTER SWITCH DATE",M2697="SWITCH TO ALPHA","ENTER SWITCH DATE",M2697="NEW JOINER","ENTER EMPLOYMENT START DATE",M2697="OPT IN","ENTER OPT IN DATE",M2697="NEW JOINER / LEAVER","ENTER START DATE AND DOL",M2697="NEW JOINER / OPT OUT","ENTER START DATE AND DATE OF OPT OUT",M2697="NEW JOINER / PARTNERSHIP","ENTER START DATE AND DATE OF SWITCH TO PARTNERSHIP",M2697="LEAVER FROM CAREER BREAK","ENTER DOL",M2697="LEAVER FROM OPT OUT","ENTER DOL",M2697="LEAVER FROM PARTNERSHIP","ENTER DOL",M2697="RETURN FROM CAREER BREAK","ENTER RETURN BACK DATE",M2697="INVALID COMBINATION","REVIEW INPUT",M2697="AWAITING INPUT","AWAITING INPUT",M2697="CONTINUOUS OPT OUT","",M2697="CONTINUOUS CAREER BREAK","",M2697="CONTINUOUS PARTNERSHIP","")</f>
        <v>AWAITING INPUT</v>
      </c>
      <c r="S2697" s="11" t="str">
        <f t="shared" si="124"/>
        <v/>
      </c>
    </row>
    <row r="2698" spans="1:19" ht="20.25" x14ac:dyDescent="0.25">
      <c r="A2698" s="46"/>
      <c r="B2698" s="46"/>
      <c r="C2698" s="46"/>
      <c r="D2698" s="46"/>
      <c r="E2698" s="46"/>
      <c r="F2698" s="46"/>
      <c r="G2698" s="46"/>
      <c r="H2698" s="46"/>
      <c r="J2698" s="16"/>
      <c r="K2698" s="16"/>
      <c r="L2698" s="16"/>
      <c r="M2698" s="11" t="str">
        <f t="shared" si="123"/>
        <v>AWAITING INPUT</v>
      </c>
      <c r="O2698" s="15"/>
      <c r="P2698" s="13" t="str">
        <f t="shared" si="129"/>
        <v>←</v>
      </c>
      <c r="Q2698" s="7" t="str" cm="1">
        <f t="array" ref="Q2698">_xlfn.IFS(M2698="ACTIVE","",M2698="LEAVER","ENTER DOL",M2698="LEAVER @ 31/03","ENTER DOL",M2698="OPT OUT","ENTER OPT OUT DATE",M2698="CAREER BREAK","ENTER START DATE OF CAREER BREAK",M2698="DEATH IN SERVICE","ENTER DATE OF DEATH",M2698="SWITCH TO PARTNERSHIP","ENTER SWITCH DATE",M2698="SWITCH TO ALPHA","ENTER SWITCH DATE",M2698="NEW JOINER","ENTER EMPLOYMENT START DATE",M2698="OPT IN","ENTER OPT IN DATE",M2698="NEW JOINER / LEAVER","ENTER START DATE AND DOL",M2698="NEW JOINER / OPT OUT","ENTER START DATE AND DATE OF OPT OUT",M2698="NEW JOINER / PARTNERSHIP","ENTER START DATE AND DATE OF SWITCH TO PARTNERSHIP",M2698="LEAVER FROM CAREER BREAK","ENTER DOL",M2698="LEAVER FROM OPT OUT","ENTER DOL",M2698="LEAVER FROM PARTNERSHIP","ENTER DOL",M2698="RETURN FROM CAREER BREAK","ENTER RETURN BACK DATE",M2698="INVALID COMBINATION","REVIEW INPUT",M2698="AWAITING INPUT","AWAITING INPUT",M2698="CONTINUOUS OPT OUT","",M2698="CONTINUOUS CAREER BREAK","",M2698="CONTINUOUS PARTNERSHIP","")</f>
        <v>AWAITING INPUT</v>
      </c>
      <c r="S2698" s="11" t="str">
        <f t="shared" si="124"/>
        <v/>
      </c>
    </row>
    <row r="2699" spans="1:19" ht="20.25" x14ac:dyDescent="0.25">
      <c r="A2699" s="46"/>
      <c r="B2699" s="46"/>
      <c r="C2699" s="46"/>
      <c r="D2699" s="46"/>
      <c r="E2699" s="46"/>
      <c r="F2699" s="46"/>
      <c r="G2699" s="46"/>
      <c r="H2699" s="46"/>
      <c r="J2699" s="16"/>
      <c r="K2699" s="16"/>
      <c r="L2699" s="16"/>
      <c r="M2699" s="11" t="str">
        <f t="shared" si="123"/>
        <v>AWAITING INPUT</v>
      </c>
      <c r="O2699" s="15"/>
      <c r="P2699" s="13" t="str">
        <f t="shared" si="129"/>
        <v>←</v>
      </c>
      <c r="Q2699" s="7" t="str" cm="1">
        <f t="array" ref="Q2699">_xlfn.IFS(M2699="ACTIVE","",M2699="LEAVER","ENTER DOL",M2699="LEAVER @ 31/03","ENTER DOL",M2699="OPT OUT","ENTER OPT OUT DATE",M2699="CAREER BREAK","ENTER START DATE OF CAREER BREAK",M2699="DEATH IN SERVICE","ENTER DATE OF DEATH",M2699="SWITCH TO PARTNERSHIP","ENTER SWITCH DATE",M2699="SWITCH TO ALPHA","ENTER SWITCH DATE",M2699="NEW JOINER","ENTER EMPLOYMENT START DATE",M2699="OPT IN","ENTER OPT IN DATE",M2699="NEW JOINER / LEAVER","ENTER START DATE AND DOL",M2699="NEW JOINER / OPT OUT","ENTER START DATE AND DATE OF OPT OUT",M2699="NEW JOINER / PARTNERSHIP","ENTER START DATE AND DATE OF SWITCH TO PARTNERSHIP",M2699="LEAVER FROM CAREER BREAK","ENTER DOL",M2699="LEAVER FROM OPT OUT","ENTER DOL",M2699="LEAVER FROM PARTNERSHIP","ENTER DOL",M2699="RETURN FROM CAREER BREAK","ENTER RETURN BACK DATE",M2699="INVALID COMBINATION","REVIEW INPUT",M2699="AWAITING INPUT","AWAITING INPUT",M2699="CONTINUOUS OPT OUT","",M2699="CONTINUOUS CAREER BREAK","",M2699="CONTINUOUS PARTNERSHIP","")</f>
        <v>AWAITING INPUT</v>
      </c>
      <c r="S2699" s="11" t="str">
        <f t="shared" si="124"/>
        <v/>
      </c>
    </row>
    <row r="2700" spans="1:19" ht="20.25" x14ac:dyDescent="0.25">
      <c r="A2700" s="46"/>
      <c r="B2700" s="46"/>
      <c r="C2700" s="46"/>
      <c r="D2700" s="46"/>
      <c r="E2700" s="46"/>
      <c r="F2700" s="46"/>
      <c r="G2700" s="46"/>
      <c r="H2700" s="46"/>
      <c r="J2700" s="16"/>
      <c r="K2700" s="16"/>
      <c r="L2700" s="16"/>
      <c r="M2700" s="11" t="str">
        <f t="shared" si="123"/>
        <v>AWAITING INPUT</v>
      </c>
      <c r="O2700" s="15"/>
      <c r="P2700" s="13" t="str">
        <f t="shared" si="129"/>
        <v>←</v>
      </c>
      <c r="Q2700" s="7" t="str" cm="1">
        <f t="array" ref="Q2700">_xlfn.IFS(M2700="ACTIVE","",M2700="LEAVER","ENTER DOL",M2700="LEAVER @ 31/03","ENTER DOL",M2700="OPT OUT","ENTER OPT OUT DATE",M2700="CAREER BREAK","ENTER START DATE OF CAREER BREAK",M2700="DEATH IN SERVICE","ENTER DATE OF DEATH",M2700="SWITCH TO PARTNERSHIP","ENTER SWITCH DATE",M2700="SWITCH TO ALPHA","ENTER SWITCH DATE",M2700="NEW JOINER","ENTER EMPLOYMENT START DATE",M2700="OPT IN","ENTER OPT IN DATE",M2700="NEW JOINER / LEAVER","ENTER START DATE AND DOL",M2700="NEW JOINER / OPT OUT","ENTER START DATE AND DATE OF OPT OUT",M2700="NEW JOINER / PARTNERSHIP","ENTER START DATE AND DATE OF SWITCH TO PARTNERSHIP",M2700="LEAVER FROM CAREER BREAK","ENTER DOL",M2700="LEAVER FROM OPT OUT","ENTER DOL",M2700="LEAVER FROM PARTNERSHIP","ENTER DOL",M2700="RETURN FROM CAREER BREAK","ENTER RETURN BACK DATE",M2700="INVALID COMBINATION","REVIEW INPUT",M2700="AWAITING INPUT","AWAITING INPUT",M2700="CONTINUOUS OPT OUT","",M2700="CONTINUOUS CAREER BREAK","",M2700="CONTINUOUS PARTNERSHIP","")</f>
        <v>AWAITING INPUT</v>
      </c>
      <c r="S2700" s="11" t="str">
        <f t="shared" si="124"/>
        <v/>
      </c>
    </row>
    <row r="2701" spans="1:19" ht="20.25" x14ac:dyDescent="0.25">
      <c r="A2701" s="46"/>
      <c r="B2701" s="46"/>
      <c r="C2701" s="46"/>
      <c r="D2701" s="46"/>
      <c r="E2701" s="46"/>
      <c r="F2701" s="46"/>
      <c r="G2701" s="46"/>
      <c r="H2701" s="46"/>
      <c r="J2701" s="16"/>
      <c r="K2701" s="16"/>
      <c r="L2701" s="16"/>
      <c r="M2701" s="11" t="str">
        <f t="shared" si="123"/>
        <v>AWAITING INPUT</v>
      </c>
      <c r="O2701" s="15"/>
      <c r="P2701" s="13" t="str">
        <f t="shared" si="129"/>
        <v>←</v>
      </c>
      <c r="Q2701" s="7" t="str" cm="1">
        <f t="array" ref="Q2701">_xlfn.IFS(M2701="ACTIVE","",M2701="LEAVER","ENTER DOL",M2701="LEAVER @ 31/03","ENTER DOL",M2701="OPT OUT","ENTER OPT OUT DATE",M2701="CAREER BREAK","ENTER START DATE OF CAREER BREAK",M2701="DEATH IN SERVICE","ENTER DATE OF DEATH",M2701="SWITCH TO PARTNERSHIP","ENTER SWITCH DATE",M2701="SWITCH TO ALPHA","ENTER SWITCH DATE",M2701="NEW JOINER","ENTER EMPLOYMENT START DATE",M2701="OPT IN","ENTER OPT IN DATE",M2701="NEW JOINER / LEAVER","ENTER START DATE AND DOL",M2701="NEW JOINER / OPT OUT","ENTER START DATE AND DATE OF OPT OUT",M2701="NEW JOINER / PARTNERSHIP","ENTER START DATE AND DATE OF SWITCH TO PARTNERSHIP",M2701="LEAVER FROM CAREER BREAK","ENTER DOL",M2701="LEAVER FROM OPT OUT","ENTER DOL",M2701="LEAVER FROM PARTNERSHIP","ENTER DOL",M2701="RETURN FROM CAREER BREAK","ENTER RETURN BACK DATE",M2701="INVALID COMBINATION","REVIEW INPUT",M2701="AWAITING INPUT","AWAITING INPUT",M2701="CONTINUOUS OPT OUT","",M2701="CONTINUOUS CAREER BREAK","",M2701="CONTINUOUS PARTNERSHIP","")</f>
        <v>AWAITING INPUT</v>
      </c>
      <c r="S2701" s="11" t="str">
        <f t="shared" si="124"/>
        <v/>
      </c>
    </row>
    <row r="2702" spans="1:19" ht="20.25" x14ac:dyDescent="0.25">
      <c r="A2702" s="46"/>
      <c r="B2702" s="46"/>
      <c r="C2702" s="46"/>
      <c r="D2702" s="46"/>
      <c r="E2702" s="46"/>
      <c r="F2702" s="46"/>
      <c r="G2702" s="46"/>
      <c r="H2702" s="46"/>
      <c r="J2702" s="16"/>
      <c r="K2702" s="16"/>
      <c r="L2702" s="16"/>
      <c r="M2702" s="11" t="str">
        <f t="shared" si="123"/>
        <v>AWAITING INPUT</v>
      </c>
      <c r="O2702" s="15"/>
      <c r="P2702" s="13" t="str">
        <f t="shared" si="129"/>
        <v>←</v>
      </c>
      <c r="Q2702" s="7" t="str" cm="1">
        <f t="array" ref="Q2702">_xlfn.IFS(M2702="ACTIVE","",M2702="LEAVER","ENTER DOL",M2702="LEAVER @ 31/03","ENTER DOL",M2702="OPT OUT","ENTER OPT OUT DATE",M2702="CAREER BREAK","ENTER START DATE OF CAREER BREAK",M2702="DEATH IN SERVICE","ENTER DATE OF DEATH",M2702="SWITCH TO PARTNERSHIP","ENTER SWITCH DATE",M2702="SWITCH TO ALPHA","ENTER SWITCH DATE",M2702="NEW JOINER","ENTER EMPLOYMENT START DATE",M2702="OPT IN","ENTER OPT IN DATE",M2702="NEW JOINER / LEAVER","ENTER START DATE AND DOL",M2702="NEW JOINER / OPT OUT","ENTER START DATE AND DATE OF OPT OUT",M2702="NEW JOINER / PARTNERSHIP","ENTER START DATE AND DATE OF SWITCH TO PARTNERSHIP",M2702="LEAVER FROM CAREER BREAK","ENTER DOL",M2702="LEAVER FROM OPT OUT","ENTER DOL",M2702="LEAVER FROM PARTNERSHIP","ENTER DOL",M2702="RETURN FROM CAREER BREAK","ENTER RETURN BACK DATE",M2702="INVALID COMBINATION","REVIEW INPUT",M2702="AWAITING INPUT","AWAITING INPUT",M2702="CONTINUOUS OPT OUT","",M2702="CONTINUOUS CAREER BREAK","",M2702="CONTINUOUS PARTNERSHIP","")</f>
        <v>AWAITING INPUT</v>
      </c>
      <c r="S2702" s="11" t="str">
        <f t="shared" si="124"/>
        <v/>
      </c>
    </row>
    <row r="2703" spans="1:19" ht="20.25" x14ac:dyDescent="0.25">
      <c r="A2703" s="46"/>
      <c r="B2703" s="46"/>
      <c r="C2703" s="46"/>
      <c r="D2703" s="46"/>
      <c r="E2703" s="46"/>
      <c r="F2703" s="46"/>
      <c r="G2703" s="46"/>
      <c r="H2703" s="46"/>
      <c r="J2703" s="16"/>
      <c r="K2703" s="16"/>
      <c r="L2703" s="16"/>
      <c r="M2703" s="11" t="str">
        <f t="shared" si="123"/>
        <v>AWAITING INPUT</v>
      </c>
      <c r="O2703" s="15"/>
      <c r="P2703" s="13" t="str">
        <f t="shared" si="129"/>
        <v>←</v>
      </c>
      <c r="Q2703" s="7" t="str" cm="1">
        <f t="array" ref="Q2703">_xlfn.IFS(M2703="ACTIVE","",M2703="LEAVER","ENTER DOL",M2703="LEAVER @ 31/03","ENTER DOL",M2703="OPT OUT","ENTER OPT OUT DATE",M2703="CAREER BREAK","ENTER START DATE OF CAREER BREAK",M2703="DEATH IN SERVICE","ENTER DATE OF DEATH",M2703="SWITCH TO PARTNERSHIP","ENTER SWITCH DATE",M2703="SWITCH TO ALPHA","ENTER SWITCH DATE",M2703="NEW JOINER","ENTER EMPLOYMENT START DATE",M2703="OPT IN","ENTER OPT IN DATE",M2703="NEW JOINER / LEAVER","ENTER START DATE AND DOL",M2703="NEW JOINER / OPT OUT","ENTER START DATE AND DATE OF OPT OUT",M2703="NEW JOINER / PARTNERSHIP","ENTER START DATE AND DATE OF SWITCH TO PARTNERSHIP",M2703="LEAVER FROM CAREER BREAK","ENTER DOL",M2703="LEAVER FROM OPT OUT","ENTER DOL",M2703="LEAVER FROM PARTNERSHIP","ENTER DOL",M2703="RETURN FROM CAREER BREAK","ENTER RETURN BACK DATE",M2703="INVALID COMBINATION","REVIEW INPUT",M2703="AWAITING INPUT","AWAITING INPUT",M2703="CONTINUOUS OPT OUT","",M2703="CONTINUOUS CAREER BREAK","",M2703="CONTINUOUS PARTNERSHIP","")</f>
        <v>AWAITING INPUT</v>
      </c>
      <c r="S2703" s="11" t="str">
        <f t="shared" si="124"/>
        <v/>
      </c>
    </row>
    <row r="2704" spans="1:19" ht="20.25" x14ac:dyDescent="0.25">
      <c r="A2704" s="46"/>
      <c r="B2704" s="46"/>
      <c r="C2704" s="46"/>
      <c r="D2704" s="46"/>
      <c r="E2704" s="46"/>
      <c r="F2704" s="46"/>
      <c r="G2704" s="46"/>
      <c r="H2704" s="46"/>
      <c r="J2704" s="16"/>
      <c r="K2704" s="16"/>
      <c r="L2704" s="16"/>
      <c r="M2704" s="11" t="str">
        <f t="shared" si="123"/>
        <v>AWAITING INPUT</v>
      </c>
      <c r="O2704" s="15"/>
      <c r="P2704" s="13" t="str">
        <f t="shared" si="129"/>
        <v>←</v>
      </c>
      <c r="Q2704" s="7" t="str" cm="1">
        <f t="array" ref="Q2704">_xlfn.IFS(M2704="ACTIVE","",M2704="LEAVER","ENTER DOL",M2704="LEAVER @ 31/03","ENTER DOL",M2704="OPT OUT","ENTER OPT OUT DATE",M2704="CAREER BREAK","ENTER START DATE OF CAREER BREAK",M2704="DEATH IN SERVICE","ENTER DATE OF DEATH",M2704="SWITCH TO PARTNERSHIP","ENTER SWITCH DATE",M2704="SWITCH TO ALPHA","ENTER SWITCH DATE",M2704="NEW JOINER","ENTER EMPLOYMENT START DATE",M2704="OPT IN","ENTER OPT IN DATE",M2704="NEW JOINER / LEAVER","ENTER START DATE AND DOL",M2704="NEW JOINER / OPT OUT","ENTER START DATE AND DATE OF OPT OUT",M2704="NEW JOINER / PARTNERSHIP","ENTER START DATE AND DATE OF SWITCH TO PARTNERSHIP",M2704="LEAVER FROM CAREER BREAK","ENTER DOL",M2704="LEAVER FROM OPT OUT","ENTER DOL",M2704="LEAVER FROM PARTNERSHIP","ENTER DOL",M2704="RETURN FROM CAREER BREAK","ENTER RETURN BACK DATE",M2704="INVALID COMBINATION","REVIEW INPUT",M2704="AWAITING INPUT","AWAITING INPUT",M2704="CONTINUOUS OPT OUT","",M2704="CONTINUOUS CAREER BREAK","",M2704="CONTINUOUS PARTNERSHIP","")</f>
        <v>AWAITING INPUT</v>
      </c>
      <c r="S2704" s="11" t="str">
        <f t="shared" si="124"/>
        <v/>
      </c>
    </row>
    <row r="2705" spans="1:19" ht="20.25" x14ac:dyDescent="0.25">
      <c r="A2705" s="46"/>
      <c r="B2705" s="46"/>
      <c r="C2705" s="46"/>
      <c r="D2705" s="46"/>
      <c r="E2705" s="46"/>
      <c r="F2705" s="46"/>
      <c r="G2705" s="46"/>
      <c r="H2705" s="46"/>
      <c r="J2705" s="16"/>
      <c r="K2705" s="16"/>
      <c r="L2705" s="16"/>
      <c r="M2705" s="11" t="str">
        <f t="shared" si="123"/>
        <v>AWAITING INPUT</v>
      </c>
      <c r="O2705" s="15"/>
      <c r="P2705" s="13" t="str">
        <f t="shared" si="129"/>
        <v>←</v>
      </c>
      <c r="Q2705" s="7" t="str" cm="1">
        <f t="array" ref="Q2705">_xlfn.IFS(M2705="ACTIVE","",M2705="LEAVER","ENTER DOL",M2705="LEAVER @ 31/03","ENTER DOL",M2705="OPT OUT","ENTER OPT OUT DATE",M2705="CAREER BREAK","ENTER START DATE OF CAREER BREAK",M2705="DEATH IN SERVICE","ENTER DATE OF DEATH",M2705="SWITCH TO PARTNERSHIP","ENTER SWITCH DATE",M2705="SWITCH TO ALPHA","ENTER SWITCH DATE",M2705="NEW JOINER","ENTER EMPLOYMENT START DATE",M2705="OPT IN","ENTER OPT IN DATE",M2705="NEW JOINER / LEAVER","ENTER START DATE AND DOL",M2705="NEW JOINER / OPT OUT","ENTER START DATE AND DATE OF OPT OUT",M2705="NEW JOINER / PARTNERSHIP","ENTER START DATE AND DATE OF SWITCH TO PARTNERSHIP",M2705="LEAVER FROM CAREER BREAK","ENTER DOL",M2705="LEAVER FROM OPT OUT","ENTER DOL",M2705="LEAVER FROM PARTNERSHIP","ENTER DOL",M2705="RETURN FROM CAREER BREAK","ENTER RETURN BACK DATE",M2705="INVALID COMBINATION","REVIEW INPUT",M2705="AWAITING INPUT","AWAITING INPUT",M2705="CONTINUOUS OPT OUT","",M2705="CONTINUOUS CAREER BREAK","",M2705="CONTINUOUS PARTNERSHIP","")</f>
        <v>AWAITING INPUT</v>
      </c>
      <c r="S2705" s="11" t="str">
        <f t="shared" si="124"/>
        <v/>
      </c>
    </row>
    <row r="2706" spans="1:19" ht="20.25" x14ac:dyDescent="0.25">
      <c r="A2706" s="46"/>
      <c r="B2706" s="46"/>
      <c r="C2706" s="46"/>
      <c r="D2706" s="46"/>
      <c r="E2706" s="46"/>
      <c r="F2706" s="46"/>
      <c r="G2706" s="46"/>
      <c r="H2706" s="46"/>
      <c r="J2706" s="16"/>
      <c r="K2706" s="16"/>
      <c r="L2706" s="16"/>
      <c r="M2706" s="11" t="str">
        <f t="shared" si="123"/>
        <v>AWAITING INPUT</v>
      </c>
      <c r="O2706" s="15"/>
      <c r="P2706" s="13" t="str">
        <f t="shared" si="129"/>
        <v>←</v>
      </c>
      <c r="Q2706" s="7" t="str" cm="1">
        <f t="array" ref="Q2706">_xlfn.IFS(M2706="ACTIVE","",M2706="LEAVER","ENTER DOL",M2706="LEAVER @ 31/03","ENTER DOL",M2706="OPT OUT","ENTER OPT OUT DATE",M2706="CAREER BREAK","ENTER START DATE OF CAREER BREAK",M2706="DEATH IN SERVICE","ENTER DATE OF DEATH",M2706="SWITCH TO PARTNERSHIP","ENTER SWITCH DATE",M2706="SWITCH TO ALPHA","ENTER SWITCH DATE",M2706="NEW JOINER","ENTER EMPLOYMENT START DATE",M2706="OPT IN","ENTER OPT IN DATE",M2706="NEW JOINER / LEAVER","ENTER START DATE AND DOL",M2706="NEW JOINER / OPT OUT","ENTER START DATE AND DATE OF OPT OUT",M2706="NEW JOINER / PARTNERSHIP","ENTER START DATE AND DATE OF SWITCH TO PARTNERSHIP",M2706="LEAVER FROM CAREER BREAK","ENTER DOL",M2706="LEAVER FROM OPT OUT","ENTER DOL",M2706="LEAVER FROM PARTNERSHIP","ENTER DOL",M2706="RETURN FROM CAREER BREAK","ENTER RETURN BACK DATE",M2706="INVALID COMBINATION","REVIEW INPUT",M2706="AWAITING INPUT","AWAITING INPUT",M2706="CONTINUOUS OPT OUT","",M2706="CONTINUOUS CAREER BREAK","",M2706="CONTINUOUS PARTNERSHIP","")</f>
        <v>AWAITING INPUT</v>
      </c>
      <c r="S2706" s="11" t="str">
        <f t="shared" si="124"/>
        <v/>
      </c>
    </row>
    <row r="2707" spans="1:19" ht="20.25" x14ac:dyDescent="0.25">
      <c r="A2707" s="46"/>
      <c r="B2707" s="46"/>
      <c r="C2707" s="46"/>
      <c r="D2707" s="46"/>
      <c r="E2707" s="46"/>
      <c r="F2707" s="46"/>
      <c r="G2707" s="46"/>
      <c r="H2707" s="46"/>
      <c r="J2707" s="16"/>
      <c r="K2707" s="16"/>
      <c r="L2707" s="16"/>
      <c r="M2707" s="11" t="str">
        <f t="shared" si="123"/>
        <v>AWAITING INPUT</v>
      </c>
      <c r="O2707" s="15"/>
      <c r="P2707" s="13" t="str">
        <f t="shared" si="129"/>
        <v>←</v>
      </c>
      <c r="Q2707" s="7" t="str" cm="1">
        <f t="array" ref="Q2707">_xlfn.IFS(M2707="ACTIVE","",M2707="LEAVER","ENTER DOL",M2707="LEAVER @ 31/03","ENTER DOL",M2707="OPT OUT","ENTER OPT OUT DATE",M2707="CAREER BREAK","ENTER START DATE OF CAREER BREAK",M2707="DEATH IN SERVICE","ENTER DATE OF DEATH",M2707="SWITCH TO PARTNERSHIP","ENTER SWITCH DATE",M2707="SWITCH TO ALPHA","ENTER SWITCH DATE",M2707="NEW JOINER","ENTER EMPLOYMENT START DATE",M2707="OPT IN","ENTER OPT IN DATE",M2707="NEW JOINER / LEAVER","ENTER START DATE AND DOL",M2707="NEW JOINER / OPT OUT","ENTER START DATE AND DATE OF OPT OUT",M2707="NEW JOINER / PARTNERSHIP","ENTER START DATE AND DATE OF SWITCH TO PARTNERSHIP",M2707="LEAVER FROM CAREER BREAK","ENTER DOL",M2707="LEAVER FROM OPT OUT","ENTER DOL",M2707="LEAVER FROM PARTNERSHIP","ENTER DOL",M2707="RETURN FROM CAREER BREAK","ENTER RETURN BACK DATE",M2707="INVALID COMBINATION","REVIEW INPUT",M2707="AWAITING INPUT","AWAITING INPUT",M2707="CONTINUOUS OPT OUT","",M2707="CONTINUOUS CAREER BREAK","",M2707="CONTINUOUS PARTNERSHIP","")</f>
        <v>AWAITING INPUT</v>
      </c>
      <c r="S2707" s="11" t="str">
        <f t="shared" si="124"/>
        <v/>
      </c>
    </row>
    <row r="2708" spans="1:19" ht="20.25" x14ac:dyDescent="0.25">
      <c r="A2708" s="46"/>
      <c r="B2708" s="46"/>
      <c r="C2708" s="46"/>
      <c r="D2708" s="46"/>
      <c r="E2708" s="46"/>
      <c r="F2708" s="46"/>
      <c r="G2708" s="46"/>
      <c r="H2708" s="46"/>
      <c r="J2708" s="16"/>
      <c r="K2708" s="16"/>
      <c r="L2708" s="16"/>
      <c r="M2708" s="11" t="str">
        <f t="shared" si="123"/>
        <v>AWAITING INPUT</v>
      </c>
      <c r="O2708" s="15"/>
      <c r="P2708" s="13" t="str">
        <f t="shared" si="129"/>
        <v>←</v>
      </c>
      <c r="Q2708" s="7" t="str" cm="1">
        <f t="array" ref="Q2708">_xlfn.IFS(M2708="ACTIVE","",M2708="LEAVER","ENTER DOL",M2708="LEAVER @ 31/03","ENTER DOL",M2708="OPT OUT","ENTER OPT OUT DATE",M2708="CAREER BREAK","ENTER START DATE OF CAREER BREAK",M2708="DEATH IN SERVICE","ENTER DATE OF DEATH",M2708="SWITCH TO PARTNERSHIP","ENTER SWITCH DATE",M2708="SWITCH TO ALPHA","ENTER SWITCH DATE",M2708="NEW JOINER","ENTER EMPLOYMENT START DATE",M2708="OPT IN","ENTER OPT IN DATE",M2708="NEW JOINER / LEAVER","ENTER START DATE AND DOL",M2708="NEW JOINER / OPT OUT","ENTER START DATE AND DATE OF OPT OUT",M2708="NEW JOINER / PARTNERSHIP","ENTER START DATE AND DATE OF SWITCH TO PARTNERSHIP",M2708="LEAVER FROM CAREER BREAK","ENTER DOL",M2708="LEAVER FROM OPT OUT","ENTER DOL",M2708="LEAVER FROM PARTNERSHIP","ENTER DOL",M2708="RETURN FROM CAREER BREAK","ENTER RETURN BACK DATE",M2708="INVALID COMBINATION","REVIEW INPUT",M2708="AWAITING INPUT","AWAITING INPUT",M2708="CONTINUOUS OPT OUT","",M2708="CONTINUOUS CAREER BREAK","",M2708="CONTINUOUS PARTNERSHIP","")</f>
        <v>AWAITING INPUT</v>
      </c>
      <c r="S2708" s="11" t="str">
        <f t="shared" si="124"/>
        <v/>
      </c>
    </row>
    <row r="2709" spans="1:19" ht="20.25" x14ac:dyDescent="0.25">
      <c r="A2709" s="46"/>
      <c r="B2709" s="46"/>
      <c r="C2709" s="46"/>
      <c r="D2709" s="46"/>
      <c r="E2709" s="46"/>
      <c r="F2709" s="46"/>
      <c r="G2709" s="46"/>
      <c r="H2709" s="46"/>
      <c r="J2709" s="16"/>
      <c r="K2709" s="16"/>
      <c r="L2709" s="16"/>
      <c r="M2709" s="11" t="str">
        <f t="shared" si="123"/>
        <v>AWAITING INPUT</v>
      </c>
      <c r="O2709" s="15"/>
      <c r="P2709" s="13" t="str">
        <f t="shared" si="129"/>
        <v>←</v>
      </c>
      <c r="Q2709" s="7" t="str" cm="1">
        <f t="array" ref="Q2709">_xlfn.IFS(M2709="ACTIVE","",M2709="LEAVER","ENTER DOL",M2709="LEAVER @ 31/03","ENTER DOL",M2709="OPT OUT","ENTER OPT OUT DATE",M2709="CAREER BREAK","ENTER START DATE OF CAREER BREAK",M2709="DEATH IN SERVICE","ENTER DATE OF DEATH",M2709="SWITCH TO PARTNERSHIP","ENTER SWITCH DATE",M2709="SWITCH TO ALPHA","ENTER SWITCH DATE",M2709="NEW JOINER","ENTER EMPLOYMENT START DATE",M2709="OPT IN","ENTER OPT IN DATE",M2709="NEW JOINER / LEAVER","ENTER START DATE AND DOL",M2709="NEW JOINER / OPT OUT","ENTER START DATE AND DATE OF OPT OUT",M2709="NEW JOINER / PARTNERSHIP","ENTER START DATE AND DATE OF SWITCH TO PARTNERSHIP",M2709="LEAVER FROM CAREER BREAK","ENTER DOL",M2709="LEAVER FROM OPT OUT","ENTER DOL",M2709="LEAVER FROM PARTNERSHIP","ENTER DOL",M2709="RETURN FROM CAREER BREAK","ENTER RETURN BACK DATE",M2709="INVALID COMBINATION","REVIEW INPUT",M2709="AWAITING INPUT","AWAITING INPUT",M2709="CONTINUOUS OPT OUT","",M2709="CONTINUOUS CAREER BREAK","",M2709="CONTINUOUS PARTNERSHIP","")</f>
        <v>AWAITING INPUT</v>
      </c>
      <c r="S2709" s="11" t="str">
        <f t="shared" si="124"/>
        <v/>
      </c>
    </row>
    <row r="2710" spans="1:19" ht="20.25" x14ac:dyDescent="0.25">
      <c r="A2710" s="46"/>
      <c r="B2710" s="46"/>
      <c r="C2710" s="46"/>
      <c r="D2710" s="46"/>
      <c r="E2710" s="46"/>
      <c r="F2710" s="46"/>
      <c r="G2710" s="46"/>
      <c r="H2710" s="46"/>
      <c r="J2710" s="16"/>
      <c r="K2710" s="16"/>
      <c r="L2710" s="16"/>
      <c r="M2710" s="11" t="str">
        <f t="shared" si="123"/>
        <v>AWAITING INPUT</v>
      </c>
      <c r="O2710" s="15"/>
      <c r="P2710" s="13" t="str">
        <f t="shared" si="129"/>
        <v>←</v>
      </c>
      <c r="Q2710" s="7" t="str" cm="1">
        <f t="array" ref="Q2710">_xlfn.IFS(M2710="ACTIVE","",M2710="LEAVER","ENTER DOL",M2710="LEAVER @ 31/03","ENTER DOL",M2710="OPT OUT","ENTER OPT OUT DATE",M2710="CAREER BREAK","ENTER START DATE OF CAREER BREAK",M2710="DEATH IN SERVICE","ENTER DATE OF DEATH",M2710="SWITCH TO PARTNERSHIP","ENTER SWITCH DATE",M2710="SWITCH TO ALPHA","ENTER SWITCH DATE",M2710="NEW JOINER","ENTER EMPLOYMENT START DATE",M2710="OPT IN","ENTER OPT IN DATE",M2710="NEW JOINER / LEAVER","ENTER START DATE AND DOL",M2710="NEW JOINER / OPT OUT","ENTER START DATE AND DATE OF OPT OUT",M2710="NEW JOINER / PARTNERSHIP","ENTER START DATE AND DATE OF SWITCH TO PARTNERSHIP",M2710="LEAVER FROM CAREER BREAK","ENTER DOL",M2710="LEAVER FROM OPT OUT","ENTER DOL",M2710="LEAVER FROM PARTNERSHIP","ENTER DOL",M2710="RETURN FROM CAREER BREAK","ENTER RETURN BACK DATE",M2710="INVALID COMBINATION","REVIEW INPUT",M2710="AWAITING INPUT","AWAITING INPUT",M2710="CONTINUOUS OPT OUT","",M2710="CONTINUOUS CAREER BREAK","",M2710="CONTINUOUS PARTNERSHIP","")</f>
        <v>AWAITING INPUT</v>
      </c>
      <c r="S2710" s="11" t="str">
        <f t="shared" si="124"/>
        <v/>
      </c>
    </row>
    <row r="2711" spans="1:19" ht="20.25" x14ac:dyDescent="0.25">
      <c r="A2711" s="46"/>
      <c r="B2711" s="46"/>
      <c r="C2711" s="46"/>
      <c r="D2711" s="46"/>
      <c r="E2711" s="46"/>
      <c r="F2711" s="46"/>
      <c r="G2711" s="46"/>
      <c r="H2711" s="46"/>
      <c r="J2711" s="16"/>
      <c r="K2711" s="16"/>
      <c r="L2711" s="16"/>
      <c r="M2711" s="11" t="str">
        <f t="shared" si="123"/>
        <v>AWAITING INPUT</v>
      </c>
      <c r="O2711" s="15"/>
      <c r="P2711" s="13" t="str">
        <f t="shared" si="129"/>
        <v>←</v>
      </c>
      <c r="Q2711" s="7" t="str" cm="1">
        <f t="array" ref="Q2711">_xlfn.IFS(M2711="ACTIVE","",M2711="LEAVER","ENTER DOL",M2711="LEAVER @ 31/03","ENTER DOL",M2711="OPT OUT","ENTER OPT OUT DATE",M2711="CAREER BREAK","ENTER START DATE OF CAREER BREAK",M2711="DEATH IN SERVICE","ENTER DATE OF DEATH",M2711="SWITCH TO PARTNERSHIP","ENTER SWITCH DATE",M2711="SWITCH TO ALPHA","ENTER SWITCH DATE",M2711="NEW JOINER","ENTER EMPLOYMENT START DATE",M2711="OPT IN","ENTER OPT IN DATE",M2711="NEW JOINER / LEAVER","ENTER START DATE AND DOL",M2711="NEW JOINER / OPT OUT","ENTER START DATE AND DATE OF OPT OUT",M2711="NEW JOINER / PARTNERSHIP","ENTER START DATE AND DATE OF SWITCH TO PARTNERSHIP",M2711="LEAVER FROM CAREER BREAK","ENTER DOL",M2711="LEAVER FROM OPT OUT","ENTER DOL",M2711="LEAVER FROM PARTNERSHIP","ENTER DOL",M2711="RETURN FROM CAREER BREAK","ENTER RETURN BACK DATE",M2711="INVALID COMBINATION","REVIEW INPUT",M2711="AWAITING INPUT","AWAITING INPUT",M2711="CONTINUOUS OPT OUT","",M2711="CONTINUOUS CAREER BREAK","",M2711="CONTINUOUS PARTNERSHIP","")</f>
        <v>AWAITING INPUT</v>
      </c>
      <c r="S2711" s="11" t="str">
        <f t="shared" si="124"/>
        <v/>
      </c>
    </row>
    <row r="2712" spans="1:19" ht="20.25" x14ac:dyDescent="0.25">
      <c r="A2712" s="46"/>
      <c r="B2712" s="46"/>
      <c r="C2712" s="46"/>
      <c r="D2712" s="46"/>
      <c r="E2712" s="46"/>
      <c r="F2712" s="46"/>
      <c r="G2712" s="46"/>
      <c r="H2712" s="46"/>
      <c r="J2712" s="16"/>
      <c r="K2712" s="16"/>
      <c r="L2712" s="16"/>
      <c r="M2712" s="11" t="str">
        <f t="shared" si="123"/>
        <v>AWAITING INPUT</v>
      </c>
      <c r="O2712" s="15"/>
      <c r="P2712" s="13" t="str">
        <f t="shared" si="129"/>
        <v>←</v>
      </c>
      <c r="Q2712" s="7" t="str" cm="1">
        <f t="array" ref="Q2712">_xlfn.IFS(M2712="ACTIVE","",M2712="LEAVER","ENTER DOL",M2712="LEAVER @ 31/03","ENTER DOL",M2712="OPT OUT","ENTER OPT OUT DATE",M2712="CAREER BREAK","ENTER START DATE OF CAREER BREAK",M2712="DEATH IN SERVICE","ENTER DATE OF DEATH",M2712="SWITCH TO PARTNERSHIP","ENTER SWITCH DATE",M2712="SWITCH TO ALPHA","ENTER SWITCH DATE",M2712="NEW JOINER","ENTER EMPLOYMENT START DATE",M2712="OPT IN","ENTER OPT IN DATE",M2712="NEW JOINER / LEAVER","ENTER START DATE AND DOL",M2712="NEW JOINER / OPT OUT","ENTER START DATE AND DATE OF OPT OUT",M2712="NEW JOINER / PARTNERSHIP","ENTER START DATE AND DATE OF SWITCH TO PARTNERSHIP",M2712="LEAVER FROM CAREER BREAK","ENTER DOL",M2712="LEAVER FROM OPT OUT","ENTER DOL",M2712="LEAVER FROM PARTNERSHIP","ENTER DOL",M2712="RETURN FROM CAREER BREAK","ENTER RETURN BACK DATE",M2712="INVALID COMBINATION","REVIEW INPUT",M2712="AWAITING INPUT","AWAITING INPUT",M2712="CONTINUOUS OPT OUT","",M2712="CONTINUOUS CAREER BREAK","",M2712="CONTINUOUS PARTNERSHIP","")</f>
        <v>AWAITING INPUT</v>
      </c>
      <c r="S2712" s="11" t="str">
        <f t="shared" si="124"/>
        <v/>
      </c>
    </row>
    <row r="2713" spans="1:19" ht="20.25" x14ac:dyDescent="0.25">
      <c r="A2713" s="46"/>
      <c r="B2713" s="46"/>
      <c r="C2713" s="46"/>
      <c r="D2713" s="46"/>
      <c r="E2713" s="46"/>
      <c r="F2713" s="46"/>
      <c r="G2713" s="46"/>
      <c r="H2713" s="46"/>
      <c r="J2713" s="16"/>
      <c r="K2713" s="16"/>
      <c r="L2713" s="16"/>
      <c r="M2713" s="11" t="str">
        <f t="shared" si="123"/>
        <v>AWAITING INPUT</v>
      </c>
      <c r="O2713" s="15"/>
      <c r="P2713" s="13" t="str">
        <f t="shared" si="129"/>
        <v>←</v>
      </c>
      <c r="Q2713" s="7" t="str" cm="1">
        <f t="array" ref="Q2713">_xlfn.IFS(M2713="ACTIVE","",M2713="LEAVER","ENTER DOL",M2713="LEAVER @ 31/03","ENTER DOL",M2713="OPT OUT","ENTER OPT OUT DATE",M2713="CAREER BREAK","ENTER START DATE OF CAREER BREAK",M2713="DEATH IN SERVICE","ENTER DATE OF DEATH",M2713="SWITCH TO PARTNERSHIP","ENTER SWITCH DATE",M2713="SWITCH TO ALPHA","ENTER SWITCH DATE",M2713="NEW JOINER","ENTER EMPLOYMENT START DATE",M2713="OPT IN","ENTER OPT IN DATE",M2713="NEW JOINER / LEAVER","ENTER START DATE AND DOL",M2713="NEW JOINER / OPT OUT","ENTER START DATE AND DATE OF OPT OUT",M2713="NEW JOINER / PARTNERSHIP","ENTER START DATE AND DATE OF SWITCH TO PARTNERSHIP",M2713="LEAVER FROM CAREER BREAK","ENTER DOL",M2713="LEAVER FROM OPT OUT","ENTER DOL",M2713="LEAVER FROM PARTNERSHIP","ENTER DOL",M2713="RETURN FROM CAREER BREAK","ENTER RETURN BACK DATE",M2713="INVALID COMBINATION","REVIEW INPUT",M2713="AWAITING INPUT","AWAITING INPUT",M2713="CONTINUOUS OPT OUT","",M2713="CONTINUOUS CAREER BREAK","",M2713="CONTINUOUS PARTNERSHIP","")</f>
        <v>AWAITING INPUT</v>
      </c>
      <c r="S2713" s="11" t="str">
        <f t="shared" si="124"/>
        <v/>
      </c>
    </row>
    <row r="2714" spans="1:19" ht="20.25" x14ac:dyDescent="0.25">
      <c r="A2714" s="46"/>
      <c r="B2714" s="46"/>
      <c r="C2714" s="46"/>
      <c r="D2714" s="46"/>
      <c r="E2714" s="46"/>
      <c r="F2714" s="46"/>
      <c r="G2714" s="46"/>
      <c r="H2714" s="46"/>
      <c r="J2714" s="16"/>
      <c r="K2714" s="16"/>
      <c r="L2714" s="16"/>
      <c r="M2714" s="11" t="str">
        <f t="shared" si="123"/>
        <v>AWAITING INPUT</v>
      </c>
      <c r="O2714" s="15"/>
      <c r="P2714" s="13" t="str">
        <f t="shared" si="129"/>
        <v>←</v>
      </c>
      <c r="Q2714" s="7" t="str" cm="1">
        <f t="array" ref="Q2714">_xlfn.IFS(M2714="ACTIVE","",M2714="LEAVER","ENTER DOL",M2714="LEAVER @ 31/03","ENTER DOL",M2714="OPT OUT","ENTER OPT OUT DATE",M2714="CAREER BREAK","ENTER START DATE OF CAREER BREAK",M2714="DEATH IN SERVICE","ENTER DATE OF DEATH",M2714="SWITCH TO PARTNERSHIP","ENTER SWITCH DATE",M2714="SWITCH TO ALPHA","ENTER SWITCH DATE",M2714="NEW JOINER","ENTER EMPLOYMENT START DATE",M2714="OPT IN","ENTER OPT IN DATE",M2714="NEW JOINER / LEAVER","ENTER START DATE AND DOL",M2714="NEW JOINER / OPT OUT","ENTER START DATE AND DATE OF OPT OUT",M2714="NEW JOINER / PARTNERSHIP","ENTER START DATE AND DATE OF SWITCH TO PARTNERSHIP",M2714="LEAVER FROM CAREER BREAK","ENTER DOL",M2714="LEAVER FROM OPT OUT","ENTER DOL",M2714="LEAVER FROM PARTNERSHIP","ENTER DOL",M2714="RETURN FROM CAREER BREAK","ENTER RETURN BACK DATE",M2714="INVALID COMBINATION","REVIEW INPUT",M2714="AWAITING INPUT","AWAITING INPUT",M2714="CONTINUOUS OPT OUT","",M2714="CONTINUOUS CAREER BREAK","",M2714="CONTINUOUS PARTNERSHIP","")</f>
        <v>AWAITING INPUT</v>
      </c>
      <c r="S2714" s="11" t="str">
        <f t="shared" si="124"/>
        <v/>
      </c>
    </row>
    <row r="2715" spans="1:19" ht="20.25" x14ac:dyDescent="0.25">
      <c r="A2715" s="46"/>
      <c r="B2715" s="46"/>
      <c r="C2715" s="46"/>
      <c r="D2715" s="46"/>
      <c r="E2715" s="46"/>
      <c r="F2715" s="46"/>
      <c r="G2715" s="46"/>
      <c r="H2715" s="46"/>
      <c r="J2715" s="16"/>
      <c r="K2715" s="16"/>
      <c r="L2715" s="16"/>
      <c r="M2715" s="11" t="str">
        <f t="shared" si="123"/>
        <v>AWAITING INPUT</v>
      </c>
      <c r="O2715" s="15"/>
      <c r="P2715" s="13" t="str">
        <f t="shared" si="129"/>
        <v>←</v>
      </c>
      <c r="Q2715" s="7" t="str" cm="1">
        <f t="array" ref="Q2715">_xlfn.IFS(M2715="ACTIVE","",M2715="LEAVER","ENTER DOL",M2715="LEAVER @ 31/03","ENTER DOL",M2715="OPT OUT","ENTER OPT OUT DATE",M2715="CAREER BREAK","ENTER START DATE OF CAREER BREAK",M2715="DEATH IN SERVICE","ENTER DATE OF DEATH",M2715="SWITCH TO PARTNERSHIP","ENTER SWITCH DATE",M2715="SWITCH TO ALPHA","ENTER SWITCH DATE",M2715="NEW JOINER","ENTER EMPLOYMENT START DATE",M2715="OPT IN","ENTER OPT IN DATE",M2715="NEW JOINER / LEAVER","ENTER START DATE AND DOL",M2715="NEW JOINER / OPT OUT","ENTER START DATE AND DATE OF OPT OUT",M2715="NEW JOINER / PARTNERSHIP","ENTER START DATE AND DATE OF SWITCH TO PARTNERSHIP",M2715="LEAVER FROM CAREER BREAK","ENTER DOL",M2715="LEAVER FROM OPT OUT","ENTER DOL",M2715="LEAVER FROM PARTNERSHIP","ENTER DOL",M2715="RETURN FROM CAREER BREAK","ENTER RETURN BACK DATE",M2715="INVALID COMBINATION","REVIEW INPUT",M2715="AWAITING INPUT","AWAITING INPUT",M2715="CONTINUOUS OPT OUT","",M2715="CONTINUOUS CAREER BREAK","",M2715="CONTINUOUS PARTNERSHIP","")</f>
        <v>AWAITING INPUT</v>
      </c>
      <c r="S2715" s="11" t="str">
        <f t="shared" si="124"/>
        <v/>
      </c>
    </row>
    <row r="2716" spans="1:19" ht="20.25" x14ac:dyDescent="0.25">
      <c r="A2716" s="46"/>
      <c r="B2716" s="46"/>
      <c r="C2716" s="46"/>
      <c r="D2716" s="46"/>
      <c r="E2716" s="46"/>
      <c r="F2716" s="46"/>
      <c r="G2716" s="46"/>
      <c r="H2716" s="46"/>
      <c r="J2716" s="16"/>
      <c r="K2716" s="16"/>
      <c r="L2716" s="16"/>
      <c r="M2716" s="11" t="str">
        <f t="shared" si="123"/>
        <v>AWAITING INPUT</v>
      </c>
      <c r="O2716" s="15"/>
      <c r="P2716" s="13" t="str">
        <f t="shared" si="129"/>
        <v>←</v>
      </c>
      <c r="Q2716" s="7" t="str" cm="1">
        <f t="array" ref="Q2716">_xlfn.IFS(M2716="ACTIVE","",M2716="LEAVER","ENTER DOL",M2716="LEAVER @ 31/03","ENTER DOL",M2716="OPT OUT","ENTER OPT OUT DATE",M2716="CAREER BREAK","ENTER START DATE OF CAREER BREAK",M2716="DEATH IN SERVICE","ENTER DATE OF DEATH",M2716="SWITCH TO PARTNERSHIP","ENTER SWITCH DATE",M2716="SWITCH TO ALPHA","ENTER SWITCH DATE",M2716="NEW JOINER","ENTER EMPLOYMENT START DATE",M2716="OPT IN","ENTER OPT IN DATE",M2716="NEW JOINER / LEAVER","ENTER START DATE AND DOL",M2716="NEW JOINER / OPT OUT","ENTER START DATE AND DATE OF OPT OUT",M2716="NEW JOINER / PARTNERSHIP","ENTER START DATE AND DATE OF SWITCH TO PARTNERSHIP",M2716="LEAVER FROM CAREER BREAK","ENTER DOL",M2716="LEAVER FROM OPT OUT","ENTER DOL",M2716="LEAVER FROM PARTNERSHIP","ENTER DOL",M2716="RETURN FROM CAREER BREAK","ENTER RETURN BACK DATE",M2716="INVALID COMBINATION","REVIEW INPUT",M2716="AWAITING INPUT","AWAITING INPUT",M2716="CONTINUOUS OPT OUT","",M2716="CONTINUOUS CAREER BREAK","",M2716="CONTINUOUS PARTNERSHIP","")</f>
        <v>AWAITING INPUT</v>
      </c>
      <c r="S2716" s="11" t="str">
        <f t="shared" si="124"/>
        <v/>
      </c>
    </row>
    <row r="2717" spans="1:19" ht="20.25" x14ac:dyDescent="0.25">
      <c r="A2717" s="46"/>
      <c r="B2717" s="46"/>
      <c r="C2717" s="46"/>
      <c r="D2717" s="46"/>
      <c r="E2717" s="46"/>
      <c r="F2717" s="46"/>
      <c r="G2717" s="46"/>
      <c r="H2717" s="46"/>
      <c r="J2717" s="16"/>
      <c r="K2717" s="16"/>
      <c r="L2717" s="16"/>
      <c r="M2717" s="11" t="str">
        <f t="shared" si="123"/>
        <v>AWAITING INPUT</v>
      </c>
      <c r="O2717" s="15"/>
      <c r="P2717" s="13" t="str">
        <f t="shared" si="129"/>
        <v>←</v>
      </c>
      <c r="Q2717" s="7" t="str" cm="1">
        <f t="array" ref="Q2717">_xlfn.IFS(M2717="ACTIVE","",M2717="LEAVER","ENTER DOL",M2717="LEAVER @ 31/03","ENTER DOL",M2717="OPT OUT","ENTER OPT OUT DATE",M2717="CAREER BREAK","ENTER START DATE OF CAREER BREAK",M2717="DEATH IN SERVICE","ENTER DATE OF DEATH",M2717="SWITCH TO PARTNERSHIP","ENTER SWITCH DATE",M2717="SWITCH TO ALPHA","ENTER SWITCH DATE",M2717="NEW JOINER","ENTER EMPLOYMENT START DATE",M2717="OPT IN","ENTER OPT IN DATE",M2717="NEW JOINER / LEAVER","ENTER START DATE AND DOL",M2717="NEW JOINER / OPT OUT","ENTER START DATE AND DATE OF OPT OUT",M2717="NEW JOINER / PARTNERSHIP","ENTER START DATE AND DATE OF SWITCH TO PARTNERSHIP",M2717="LEAVER FROM CAREER BREAK","ENTER DOL",M2717="LEAVER FROM OPT OUT","ENTER DOL",M2717="LEAVER FROM PARTNERSHIP","ENTER DOL",M2717="RETURN FROM CAREER BREAK","ENTER RETURN BACK DATE",M2717="INVALID COMBINATION","REVIEW INPUT",M2717="AWAITING INPUT","AWAITING INPUT",M2717="CONTINUOUS OPT OUT","",M2717="CONTINUOUS CAREER BREAK","",M2717="CONTINUOUS PARTNERSHIP","")</f>
        <v>AWAITING INPUT</v>
      </c>
      <c r="S2717" s="11" t="str">
        <f t="shared" si="124"/>
        <v/>
      </c>
    </row>
    <row r="2718" spans="1:19" ht="20.25" x14ac:dyDescent="0.25">
      <c r="A2718" s="46"/>
      <c r="B2718" s="46"/>
      <c r="C2718" s="46"/>
      <c r="D2718" s="46"/>
      <c r="E2718" s="46"/>
      <c r="F2718" s="46"/>
      <c r="G2718" s="46"/>
      <c r="H2718" s="46"/>
      <c r="J2718" s="16"/>
      <c r="K2718" s="16"/>
      <c r="L2718" s="16"/>
      <c r="M2718" s="11" t="str">
        <f t="shared" si="123"/>
        <v>AWAITING INPUT</v>
      </c>
      <c r="O2718" s="15"/>
      <c r="P2718" s="13" t="str">
        <f t="shared" si="129"/>
        <v>←</v>
      </c>
      <c r="Q2718" s="7" t="str" cm="1">
        <f t="array" ref="Q2718">_xlfn.IFS(M2718="ACTIVE","",M2718="LEAVER","ENTER DOL",M2718="LEAVER @ 31/03","ENTER DOL",M2718="OPT OUT","ENTER OPT OUT DATE",M2718="CAREER BREAK","ENTER START DATE OF CAREER BREAK",M2718="DEATH IN SERVICE","ENTER DATE OF DEATH",M2718="SWITCH TO PARTNERSHIP","ENTER SWITCH DATE",M2718="SWITCH TO ALPHA","ENTER SWITCH DATE",M2718="NEW JOINER","ENTER EMPLOYMENT START DATE",M2718="OPT IN","ENTER OPT IN DATE",M2718="NEW JOINER / LEAVER","ENTER START DATE AND DOL",M2718="NEW JOINER / OPT OUT","ENTER START DATE AND DATE OF OPT OUT",M2718="NEW JOINER / PARTNERSHIP","ENTER START DATE AND DATE OF SWITCH TO PARTNERSHIP",M2718="LEAVER FROM CAREER BREAK","ENTER DOL",M2718="LEAVER FROM OPT OUT","ENTER DOL",M2718="LEAVER FROM PARTNERSHIP","ENTER DOL",M2718="RETURN FROM CAREER BREAK","ENTER RETURN BACK DATE",M2718="INVALID COMBINATION","REVIEW INPUT",M2718="AWAITING INPUT","AWAITING INPUT",M2718="CONTINUOUS OPT OUT","",M2718="CONTINUOUS CAREER BREAK","",M2718="CONTINUOUS PARTNERSHIP","")</f>
        <v>AWAITING INPUT</v>
      </c>
      <c r="S2718" s="11" t="str">
        <f t="shared" si="124"/>
        <v/>
      </c>
    </row>
    <row r="2719" spans="1:19" ht="20.25" x14ac:dyDescent="0.25">
      <c r="A2719" s="46"/>
      <c r="B2719" s="46"/>
      <c r="C2719" s="46"/>
      <c r="D2719" s="46"/>
      <c r="E2719" s="46"/>
      <c r="F2719" s="46"/>
      <c r="G2719" s="46"/>
      <c r="H2719" s="46"/>
      <c r="J2719" s="16"/>
      <c r="K2719" s="16"/>
      <c r="L2719" s="16"/>
      <c r="M2719" s="11" t="str">
        <f t="shared" si="123"/>
        <v>AWAITING INPUT</v>
      </c>
      <c r="O2719" s="15"/>
      <c r="P2719" s="13" t="str">
        <f t="shared" si="129"/>
        <v>←</v>
      </c>
      <c r="Q2719" s="7" t="str" cm="1">
        <f t="array" ref="Q2719">_xlfn.IFS(M2719="ACTIVE","",M2719="LEAVER","ENTER DOL",M2719="LEAVER @ 31/03","ENTER DOL",M2719="OPT OUT","ENTER OPT OUT DATE",M2719="CAREER BREAK","ENTER START DATE OF CAREER BREAK",M2719="DEATH IN SERVICE","ENTER DATE OF DEATH",M2719="SWITCH TO PARTNERSHIP","ENTER SWITCH DATE",M2719="SWITCH TO ALPHA","ENTER SWITCH DATE",M2719="NEW JOINER","ENTER EMPLOYMENT START DATE",M2719="OPT IN","ENTER OPT IN DATE",M2719="NEW JOINER / LEAVER","ENTER START DATE AND DOL",M2719="NEW JOINER / OPT OUT","ENTER START DATE AND DATE OF OPT OUT",M2719="NEW JOINER / PARTNERSHIP","ENTER START DATE AND DATE OF SWITCH TO PARTNERSHIP",M2719="LEAVER FROM CAREER BREAK","ENTER DOL",M2719="LEAVER FROM OPT OUT","ENTER DOL",M2719="LEAVER FROM PARTNERSHIP","ENTER DOL",M2719="RETURN FROM CAREER BREAK","ENTER RETURN BACK DATE",M2719="INVALID COMBINATION","REVIEW INPUT",M2719="AWAITING INPUT","AWAITING INPUT",M2719="CONTINUOUS OPT OUT","",M2719="CONTINUOUS CAREER BREAK","",M2719="CONTINUOUS PARTNERSHIP","")</f>
        <v>AWAITING INPUT</v>
      </c>
      <c r="S2719" s="11" t="str">
        <f t="shared" si="124"/>
        <v/>
      </c>
    </row>
    <row r="2720" spans="1:19" ht="20.25" x14ac:dyDescent="0.25">
      <c r="A2720" s="46"/>
      <c r="B2720" s="46"/>
      <c r="C2720" s="46"/>
      <c r="D2720" s="46"/>
      <c r="E2720" s="46"/>
      <c r="F2720" s="46"/>
      <c r="G2720" s="46"/>
      <c r="H2720" s="46"/>
      <c r="J2720" s="16"/>
      <c r="K2720" s="16"/>
      <c r="L2720" s="16"/>
      <c r="M2720" s="11" t="str">
        <f t="shared" si="123"/>
        <v>AWAITING INPUT</v>
      </c>
      <c r="O2720" s="15"/>
      <c r="P2720" s="13" t="str">
        <f t="shared" si="129"/>
        <v>←</v>
      </c>
      <c r="Q2720" s="7" t="str" cm="1">
        <f t="array" ref="Q2720">_xlfn.IFS(M2720="ACTIVE","",M2720="LEAVER","ENTER DOL",M2720="LEAVER @ 31/03","ENTER DOL",M2720="OPT OUT","ENTER OPT OUT DATE",M2720="CAREER BREAK","ENTER START DATE OF CAREER BREAK",M2720="DEATH IN SERVICE","ENTER DATE OF DEATH",M2720="SWITCH TO PARTNERSHIP","ENTER SWITCH DATE",M2720="SWITCH TO ALPHA","ENTER SWITCH DATE",M2720="NEW JOINER","ENTER EMPLOYMENT START DATE",M2720="OPT IN","ENTER OPT IN DATE",M2720="NEW JOINER / LEAVER","ENTER START DATE AND DOL",M2720="NEW JOINER / OPT OUT","ENTER START DATE AND DATE OF OPT OUT",M2720="NEW JOINER / PARTNERSHIP","ENTER START DATE AND DATE OF SWITCH TO PARTNERSHIP",M2720="LEAVER FROM CAREER BREAK","ENTER DOL",M2720="LEAVER FROM OPT OUT","ENTER DOL",M2720="LEAVER FROM PARTNERSHIP","ENTER DOL",M2720="RETURN FROM CAREER BREAK","ENTER RETURN BACK DATE",M2720="INVALID COMBINATION","REVIEW INPUT",M2720="AWAITING INPUT","AWAITING INPUT",M2720="CONTINUOUS OPT OUT","",M2720="CONTINUOUS CAREER BREAK","",M2720="CONTINUOUS PARTNERSHIP","")</f>
        <v>AWAITING INPUT</v>
      </c>
      <c r="S2720" s="11" t="str">
        <f t="shared" si="124"/>
        <v/>
      </c>
    </row>
    <row r="2721" spans="1:19" ht="20.25" x14ac:dyDescent="0.25">
      <c r="A2721" s="46"/>
      <c r="B2721" s="46"/>
      <c r="C2721" s="46"/>
      <c r="D2721" s="46"/>
      <c r="E2721" s="46"/>
      <c r="F2721" s="46"/>
      <c r="G2721" s="46"/>
      <c r="H2721" s="46"/>
      <c r="J2721" s="16"/>
      <c r="K2721" s="16"/>
      <c r="L2721" s="16"/>
      <c r="M2721" s="11" t="str">
        <f t="shared" si="123"/>
        <v>AWAITING INPUT</v>
      </c>
      <c r="O2721" s="15"/>
      <c r="P2721" s="13" t="str">
        <f t="shared" si="129"/>
        <v>←</v>
      </c>
      <c r="Q2721" s="7" t="str" cm="1">
        <f t="array" ref="Q2721">_xlfn.IFS(M2721="ACTIVE","",M2721="LEAVER","ENTER DOL",M2721="LEAVER @ 31/03","ENTER DOL",M2721="OPT OUT","ENTER OPT OUT DATE",M2721="CAREER BREAK","ENTER START DATE OF CAREER BREAK",M2721="DEATH IN SERVICE","ENTER DATE OF DEATH",M2721="SWITCH TO PARTNERSHIP","ENTER SWITCH DATE",M2721="SWITCH TO ALPHA","ENTER SWITCH DATE",M2721="NEW JOINER","ENTER EMPLOYMENT START DATE",M2721="OPT IN","ENTER OPT IN DATE",M2721="NEW JOINER / LEAVER","ENTER START DATE AND DOL",M2721="NEW JOINER / OPT OUT","ENTER START DATE AND DATE OF OPT OUT",M2721="NEW JOINER / PARTNERSHIP","ENTER START DATE AND DATE OF SWITCH TO PARTNERSHIP",M2721="LEAVER FROM CAREER BREAK","ENTER DOL",M2721="LEAVER FROM OPT OUT","ENTER DOL",M2721="LEAVER FROM PARTNERSHIP","ENTER DOL",M2721="RETURN FROM CAREER BREAK","ENTER RETURN BACK DATE",M2721="INVALID COMBINATION","REVIEW INPUT",M2721="AWAITING INPUT","AWAITING INPUT",M2721="CONTINUOUS OPT OUT","",M2721="CONTINUOUS CAREER BREAK","",M2721="CONTINUOUS PARTNERSHIP","")</f>
        <v>AWAITING INPUT</v>
      </c>
      <c r="S2721" s="11" t="str">
        <f t="shared" si="124"/>
        <v/>
      </c>
    </row>
    <row r="2722" spans="1:19" ht="20.25" x14ac:dyDescent="0.25">
      <c r="A2722" s="46"/>
      <c r="B2722" s="46"/>
      <c r="C2722" s="46"/>
      <c r="D2722" s="46"/>
      <c r="E2722" s="46"/>
      <c r="F2722" s="46"/>
      <c r="G2722" s="46"/>
      <c r="H2722" s="46"/>
      <c r="J2722" s="16"/>
      <c r="K2722" s="16"/>
      <c r="L2722" s="16"/>
      <c r="M2722" s="11" t="str">
        <f t="shared" si="123"/>
        <v>AWAITING INPUT</v>
      </c>
      <c r="O2722" s="15"/>
      <c r="P2722" s="13" t="str">
        <f t="shared" si="129"/>
        <v>←</v>
      </c>
      <c r="Q2722" s="7" t="str" cm="1">
        <f t="array" ref="Q2722">_xlfn.IFS(M2722="ACTIVE","",M2722="LEAVER","ENTER DOL",M2722="LEAVER @ 31/03","ENTER DOL",M2722="OPT OUT","ENTER OPT OUT DATE",M2722="CAREER BREAK","ENTER START DATE OF CAREER BREAK",M2722="DEATH IN SERVICE","ENTER DATE OF DEATH",M2722="SWITCH TO PARTNERSHIP","ENTER SWITCH DATE",M2722="SWITCH TO ALPHA","ENTER SWITCH DATE",M2722="NEW JOINER","ENTER EMPLOYMENT START DATE",M2722="OPT IN","ENTER OPT IN DATE",M2722="NEW JOINER / LEAVER","ENTER START DATE AND DOL",M2722="NEW JOINER / OPT OUT","ENTER START DATE AND DATE OF OPT OUT",M2722="NEW JOINER / PARTNERSHIP","ENTER START DATE AND DATE OF SWITCH TO PARTNERSHIP",M2722="LEAVER FROM CAREER BREAK","ENTER DOL",M2722="LEAVER FROM OPT OUT","ENTER DOL",M2722="LEAVER FROM PARTNERSHIP","ENTER DOL",M2722="RETURN FROM CAREER BREAK","ENTER RETURN BACK DATE",M2722="INVALID COMBINATION","REVIEW INPUT",M2722="AWAITING INPUT","AWAITING INPUT",M2722="CONTINUOUS OPT OUT","",M2722="CONTINUOUS CAREER BREAK","",M2722="CONTINUOUS PARTNERSHIP","")</f>
        <v>AWAITING INPUT</v>
      </c>
      <c r="S2722" s="11" t="str">
        <f t="shared" si="124"/>
        <v/>
      </c>
    </row>
    <row r="2723" spans="1:19" ht="20.25" x14ac:dyDescent="0.25">
      <c r="A2723" s="46"/>
      <c r="B2723" s="46"/>
      <c r="C2723" s="46"/>
      <c r="D2723" s="46"/>
      <c r="E2723" s="46"/>
      <c r="F2723" s="46"/>
      <c r="G2723" s="46"/>
      <c r="H2723" s="46"/>
      <c r="J2723" s="16"/>
      <c r="K2723" s="16"/>
      <c r="L2723" s="16"/>
      <c r="M2723" s="11" t="str">
        <f t="shared" si="123"/>
        <v>AWAITING INPUT</v>
      </c>
      <c r="O2723" s="15"/>
      <c r="P2723" s="13" t="str">
        <f t="shared" si="129"/>
        <v>←</v>
      </c>
      <c r="Q2723" s="7" t="str" cm="1">
        <f t="array" ref="Q2723">_xlfn.IFS(M2723="ACTIVE","",M2723="LEAVER","ENTER DOL",M2723="LEAVER @ 31/03","ENTER DOL",M2723="OPT OUT","ENTER OPT OUT DATE",M2723="CAREER BREAK","ENTER START DATE OF CAREER BREAK",M2723="DEATH IN SERVICE","ENTER DATE OF DEATH",M2723="SWITCH TO PARTNERSHIP","ENTER SWITCH DATE",M2723="SWITCH TO ALPHA","ENTER SWITCH DATE",M2723="NEW JOINER","ENTER EMPLOYMENT START DATE",M2723="OPT IN","ENTER OPT IN DATE",M2723="NEW JOINER / LEAVER","ENTER START DATE AND DOL",M2723="NEW JOINER / OPT OUT","ENTER START DATE AND DATE OF OPT OUT",M2723="NEW JOINER / PARTNERSHIP","ENTER START DATE AND DATE OF SWITCH TO PARTNERSHIP",M2723="LEAVER FROM CAREER BREAK","ENTER DOL",M2723="LEAVER FROM OPT OUT","ENTER DOL",M2723="LEAVER FROM PARTNERSHIP","ENTER DOL",M2723="RETURN FROM CAREER BREAK","ENTER RETURN BACK DATE",M2723="INVALID COMBINATION","REVIEW INPUT",M2723="AWAITING INPUT","AWAITING INPUT",M2723="CONTINUOUS OPT OUT","",M2723="CONTINUOUS CAREER BREAK","",M2723="CONTINUOUS PARTNERSHIP","")</f>
        <v>AWAITING INPUT</v>
      </c>
      <c r="S2723" s="11" t="str">
        <f t="shared" si="124"/>
        <v/>
      </c>
    </row>
    <row r="2724" spans="1:19" ht="20.25" x14ac:dyDescent="0.25">
      <c r="A2724" s="46"/>
      <c r="B2724" s="46"/>
      <c r="C2724" s="46"/>
      <c r="D2724" s="46"/>
      <c r="E2724" s="46"/>
      <c r="F2724" s="46"/>
      <c r="G2724" s="46"/>
      <c r="H2724" s="46"/>
      <c r="J2724" s="16"/>
      <c r="K2724" s="16"/>
      <c r="L2724" s="16"/>
      <c r="M2724" s="11" t="str">
        <f t="shared" si="123"/>
        <v>AWAITING INPUT</v>
      </c>
      <c r="O2724" s="15"/>
      <c r="P2724" s="13" t="str">
        <f t="shared" si="129"/>
        <v>←</v>
      </c>
      <c r="Q2724" s="7" t="str" cm="1">
        <f t="array" ref="Q2724">_xlfn.IFS(M2724="ACTIVE","",M2724="LEAVER","ENTER DOL",M2724="LEAVER @ 31/03","ENTER DOL",M2724="OPT OUT","ENTER OPT OUT DATE",M2724="CAREER BREAK","ENTER START DATE OF CAREER BREAK",M2724="DEATH IN SERVICE","ENTER DATE OF DEATH",M2724="SWITCH TO PARTNERSHIP","ENTER SWITCH DATE",M2724="SWITCH TO ALPHA","ENTER SWITCH DATE",M2724="NEW JOINER","ENTER EMPLOYMENT START DATE",M2724="OPT IN","ENTER OPT IN DATE",M2724="NEW JOINER / LEAVER","ENTER START DATE AND DOL",M2724="NEW JOINER / OPT OUT","ENTER START DATE AND DATE OF OPT OUT",M2724="NEW JOINER / PARTNERSHIP","ENTER START DATE AND DATE OF SWITCH TO PARTNERSHIP",M2724="LEAVER FROM CAREER BREAK","ENTER DOL",M2724="LEAVER FROM OPT OUT","ENTER DOL",M2724="LEAVER FROM PARTNERSHIP","ENTER DOL",M2724="RETURN FROM CAREER BREAK","ENTER RETURN BACK DATE",M2724="INVALID COMBINATION","REVIEW INPUT",M2724="AWAITING INPUT","AWAITING INPUT",M2724="CONTINUOUS OPT OUT","",M2724="CONTINUOUS CAREER BREAK","",M2724="CONTINUOUS PARTNERSHIP","")</f>
        <v>AWAITING INPUT</v>
      </c>
      <c r="S2724" s="11" t="str">
        <f t="shared" si="124"/>
        <v/>
      </c>
    </row>
    <row r="2725" spans="1:19" ht="20.25" x14ac:dyDescent="0.25">
      <c r="A2725" s="46"/>
      <c r="B2725" s="46"/>
      <c r="C2725" s="46"/>
      <c r="D2725" s="46"/>
      <c r="E2725" s="46"/>
      <c r="F2725" s="46"/>
      <c r="G2725" s="46"/>
      <c r="H2725" s="46"/>
      <c r="J2725" s="16"/>
      <c r="K2725" s="16"/>
      <c r="L2725" s="16"/>
      <c r="M2725" s="11" t="str">
        <f t="shared" si="123"/>
        <v>AWAITING INPUT</v>
      </c>
      <c r="O2725" s="15"/>
      <c r="P2725" s="13" t="str">
        <f t="shared" si="129"/>
        <v>←</v>
      </c>
      <c r="Q2725" s="7" t="str" cm="1">
        <f t="array" ref="Q2725">_xlfn.IFS(M2725="ACTIVE","",M2725="LEAVER","ENTER DOL",M2725="LEAVER @ 31/03","ENTER DOL",M2725="OPT OUT","ENTER OPT OUT DATE",M2725="CAREER BREAK","ENTER START DATE OF CAREER BREAK",M2725="DEATH IN SERVICE","ENTER DATE OF DEATH",M2725="SWITCH TO PARTNERSHIP","ENTER SWITCH DATE",M2725="SWITCH TO ALPHA","ENTER SWITCH DATE",M2725="NEW JOINER","ENTER EMPLOYMENT START DATE",M2725="OPT IN","ENTER OPT IN DATE",M2725="NEW JOINER / LEAVER","ENTER START DATE AND DOL",M2725="NEW JOINER / OPT OUT","ENTER START DATE AND DATE OF OPT OUT",M2725="NEW JOINER / PARTNERSHIP","ENTER START DATE AND DATE OF SWITCH TO PARTNERSHIP",M2725="LEAVER FROM CAREER BREAK","ENTER DOL",M2725="LEAVER FROM OPT OUT","ENTER DOL",M2725="LEAVER FROM PARTNERSHIP","ENTER DOL",M2725="RETURN FROM CAREER BREAK","ENTER RETURN BACK DATE",M2725="INVALID COMBINATION","REVIEW INPUT",M2725="AWAITING INPUT","AWAITING INPUT",M2725="CONTINUOUS OPT OUT","",M2725="CONTINUOUS CAREER BREAK","",M2725="CONTINUOUS PARTNERSHIP","")</f>
        <v>AWAITING INPUT</v>
      </c>
      <c r="S2725" s="11" t="str">
        <f t="shared" si="124"/>
        <v/>
      </c>
    </row>
    <row r="2726" spans="1:19" ht="20.25" x14ac:dyDescent="0.25">
      <c r="A2726" s="46"/>
      <c r="B2726" s="46"/>
      <c r="C2726" s="46"/>
      <c r="D2726" s="46"/>
      <c r="E2726" s="46"/>
      <c r="F2726" s="46"/>
      <c r="G2726" s="46"/>
      <c r="H2726" s="46"/>
      <c r="J2726" s="16"/>
      <c r="K2726" s="16"/>
      <c r="L2726" s="16"/>
      <c r="M2726" s="11" t="str">
        <f t="shared" si="123"/>
        <v>AWAITING INPUT</v>
      </c>
      <c r="O2726" s="15"/>
      <c r="P2726" s="13" t="str">
        <f t="shared" si="129"/>
        <v>←</v>
      </c>
      <c r="Q2726" s="7" t="str" cm="1">
        <f t="array" ref="Q2726">_xlfn.IFS(M2726="ACTIVE","",M2726="LEAVER","ENTER DOL",M2726="LEAVER @ 31/03","ENTER DOL",M2726="OPT OUT","ENTER OPT OUT DATE",M2726="CAREER BREAK","ENTER START DATE OF CAREER BREAK",M2726="DEATH IN SERVICE","ENTER DATE OF DEATH",M2726="SWITCH TO PARTNERSHIP","ENTER SWITCH DATE",M2726="SWITCH TO ALPHA","ENTER SWITCH DATE",M2726="NEW JOINER","ENTER EMPLOYMENT START DATE",M2726="OPT IN","ENTER OPT IN DATE",M2726="NEW JOINER / LEAVER","ENTER START DATE AND DOL",M2726="NEW JOINER / OPT OUT","ENTER START DATE AND DATE OF OPT OUT",M2726="NEW JOINER / PARTNERSHIP","ENTER START DATE AND DATE OF SWITCH TO PARTNERSHIP",M2726="LEAVER FROM CAREER BREAK","ENTER DOL",M2726="LEAVER FROM OPT OUT","ENTER DOL",M2726="LEAVER FROM PARTNERSHIP","ENTER DOL",M2726="RETURN FROM CAREER BREAK","ENTER RETURN BACK DATE",M2726="INVALID COMBINATION","REVIEW INPUT",M2726="AWAITING INPUT","AWAITING INPUT",M2726="CONTINUOUS OPT OUT","",M2726="CONTINUOUS CAREER BREAK","",M2726="CONTINUOUS PARTNERSHIP","")</f>
        <v>AWAITING INPUT</v>
      </c>
      <c r="S2726" s="11" t="str">
        <f t="shared" si="124"/>
        <v/>
      </c>
    </row>
    <row r="2727" spans="1:19" ht="20.25" x14ac:dyDescent="0.25">
      <c r="A2727" s="46"/>
      <c r="B2727" s="46"/>
      <c r="C2727" s="46"/>
      <c r="D2727" s="46"/>
      <c r="E2727" s="46"/>
      <c r="F2727" s="46"/>
      <c r="G2727" s="46"/>
      <c r="H2727" s="46"/>
      <c r="J2727" s="16"/>
      <c r="K2727" s="16"/>
      <c r="L2727" s="16"/>
      <c r="M2727" s="11" t="str">
        <f t="shared" si="123"/>
        <v>AWAITING INPUT</v>
      </c>
      <c r="O2727" s="15"/>
      <c r="P2727" s="13" t="str">
        <f t="shared" si="129"/>
        <v>←</v>
      </c>
      <c r="Q2727" s="7" t="str" cm="1">
        <f t="array" ref="Q2727">_xlfn.IFS(M2727="ACTIVE","",M2727="LEAVER","ENTER DOL",M2727="LEAVER @ 31/03","ENTER DOL",M2727="OPT OUT","ENTER OPT OUT DATE",M2727="CAREER BREAK","ENTER START DATE OF CAREER BREAK",M2727="DEATH IN SERVICE","ENTER DATE OF DEATH",M2727="SWITCH TO PARTNERSHIP","ENTER SWITCH DATE",M2727="SWITCH TO ALPHA","ENTER SWITCH DATE",M2727="NEW JOINER","ENTER EMPLOYMENT START DATE",M2727="OPT IN","ENTER OPT IN DATE",M2727="NEW JOINER / LEAVER","ENTER START DATE AND DOL",M2727="NEW JOINER / OPT OUT","ENTER START DATE AND DATE OF OPT OUT",M2727="NEW JOINER / PARTNERSHIP","ENTER START DATE AND DATE OF SWITCH TO PARTNERSHIP",M2727="LEAVER FROM CAREER BREAK","ENTER DOL",M2727="LEAVER FROM OPT OUT","ENTER DOL",M2727="LEAVER FROM PARTNERSHIP","ENTER DOL",M2727="RETURN FROM CAREER BREAK","ENTER RETURN BACK DATE",M2727="INVALID COMBINATION","REVIEW INPUT",M2727="AWAITING INPUT","AWAITING INPUT",M2727="CONTINUOUS OPT OUT","",M2727="CONTINUOUS CAREER BREAK","",M2727="CONTINUOUS PARTNERSHIP","")</f>
        <v>AWAITING INPUT</v>
      </c>
      <c r="S2727" s="11" t="str">
        <f t="shared" si="124"/>
        <v/>
      </c>
    </row>
    <row r="2728" spans="1:19" ht="20.25" x14ac:dyDescent="0.25">
      <c r="A2728" s="46"/>
      <c r="B2728" s="46"/>
      <c r="C2728" s="46"/>
      <c r="D2728" s="46"/>
      <c r="E2728" s="46"/>
      <c r="F2728" s="46"/>
      <c r="G2728" s="46"/>
      <c r="H2728" s="46"/>
      <c r="J2728" s="16"/>
      <c r="K2728" s="16"/>
      <c r="L2728" s="16"/>
      <c r="M2728" s="11" t="str">
        <f t="shared" si="123"/>
        <v>AWAITING INPUT</v>
      </c>
      <c r="O2728" s="15"/>
      <c r="P2728" s="13" t="str">
        <f t="shared" si="129"/>
        <v>←</v>
      </c>
      <c r="Q2728" s="7" t="str" cm="1">
        <f t="array" ref="Q2728">_xlfn.IFS(M2728="ACTIVE","",M2728="LEAVER","ENTER DOL",M2728="LEAVER @ 31/03","ENTER DOL",M2728="OPT OUT","ENTER OPT OUT DATE",M2728="CAREER BREAK","ENTER START DATE OF CAREER BREAK",M2728="DEATH IN SERVICE","ENTER DATE OF DEATH",M2728="SWITCH TO PARTNERSHIP","ENTER SWITCH DATE",M2728="SWITCH TO ALPHA","ENTER SWITCH DATE",M2728="NEW JOINER","ENTER EMPLOYMENT START DATE",M2728="OPT IN","ENTER OPT IN DATE",M2728="NEW JOINER / LEAVER","ENTER START DATE AND DOL",M2728="NEW JOINER / OPT OUT","ENTER START DATE AND DATE OF OPT OUT",M2728="NEW JOINER / PARTNERSHIP","ENTER START DATE AND DATE OF SWITCH TO PARTNERSHIP",M2728="LEAVER FROM CAREER BREAK","ENTER DOL",M2728="LEAVER FROM OPT OUT","ENTER DOL",M2728="LEAVER FROM PARTNERSHIP","ENTER DOL",M2728="RETURN FROM CAREER BREAK","ENTER RETURN BACK DATE",M2728="INVALID COMBINATION","REVIEW INPUT",M2728="AWAITING INPUT","AWAITING INPUT",M2728="CONTINUOUS OPT OUT","",M2728="CONTINUOUS CAREER BREAK","",M2728="CONTINUOUS PARTNERSHIP","")</f>
        <v>AWAITING INPUT</v>
      </c>
      <c r="S2728" s="11" t="str">
        <f t="shared" si="124"/>
        <v/>
      </c>
    </row>
    <row r="2729" spans="1:19" ht="20.25" x14ac:dyDescent="0.25">
      <c r="A2729" s="46"/>
      <c r="B2729" s="46"/>
      <c r="C2729" s="46"/>
      <c r="D2729" s="46"/>
      <c r="E2729" s="46"/>
      <c r="F2729" s="46"/>
      <c r="G2729" s="46"/>
      <c r="H2729" s="46"/>
      <c r="J2729" s="16"/>
      <c r="K2729" s="16"/>
      <c r="L2729" s="16"/>
      <c r="M2729" s="11" t="str">
        <f t="shared" si="123"/>
        <v>AWAITING INPUT</v>
      </c>
      <c r="O2729" s="15"/>
      <c r="P2729" s="13" t="str">
        <f t="shared" si="129"/>
        <v>←</v>
      </c>
      <c r="Q2729" s="7" t="str" cm="1">
        <f t="array" ref="Q2729">_xlfn.IFS(M2729="ACTIVE","",M2729="LEAVER","ENTER DOL",M2729="LEAVER @ 31/03","ENTER DOL",M2729="OPT OUT","ENTER OPT OUT DATE",M2729="CAREER BREAK","ENTER START DATE OF CAREER BREAK",M2729="DEATH IN SERVICE","ENTER DATE OF DEATH",M2729="SWITCH TO PARTNERSHIP","ENTER SWITCH DATE",M2729="SWITCH TO ALPHA","ENTER SWITCH DATE",M2729="NEW JOINER","ENTER EMPLOYMENT START DATE",M2729="OPT IN","ENTER OPT IN DATE",M2729="NEW JOINER / LEAVER","ENTER START DATE AND DOL",M2729="NEW JOINER / OPT OUT","ENTER START DATE AND DATE OF OPT OUT",M2729="NEW JOINER / PARTNERSHIP","ENTER START DATE AND DATE OF SWITCH TO PARTNERSHIP",M2729="LEAVER FROM CAREER BREAK","ENTER DOL",M2729="LEAVER FROM OPT OUT","ENTER DOL",M2729="LEAVER FROM PARTNERSHIP","ENTER DOL",M2729="RETURN FROM CAREER BREAK","ENTER RETURN BACK DATE",M2729="INVALID COMBINATION","REVIEW INPUT",M2729="AWAITING INPUT","AWAITING INPUT",M2729="CONTINUOUS OPT OUT","",M2729="CONTINUOUS CAREER BREAK","",M2729="CONTINUOUS PARTNERSHIP","")</f>
        <v>AWAITING INPUT</v>
      </c>
      <c r="S2729" s="11" t="str">
        <f t="shared" si="124"/>
        <v/>
      </c>
    </row>
    <row r="2730" spans="1:19" ht="20.25" x14ac:dyDescent="0.25">
      <c r="A2730" s="46"/>
      <c r="B2730" s="46"/>
      <c r="C2730" s="46"/>
      <c r="D2730" s="46"/>
      <c r="E2730" s="46"/>
      <c r="F2730" s="46"/>
      <c r="G2730" s="46"/>
      <c r="H2730" s="46"/>
      <c r="J2730" s="16"/>
      <c r="K2730" s="16"/>
      <c r="L2730" s="16"/>
      <c r="M2730" s="11" t="str">
        <f t="shared" si="123"/>
        <v>AWAITING INPUT</v>
      </c>
      <c r="O2730" s="15"/>
      <c r="P2730" s="13" t="str">
        <f t="shared" si="129"/>
        <v>←</v>
      </c>
      <c r="Q2730" s="7" t="str" cm="1">
        <f t="array" ref="Q2730">_xlfn.IFS(M2730="ACTIVE","",M2730="LEAVER","ENTER DOL",M2730="LEAVER @ 31/03","ENTER DOL",M2730="OPT OUT","ENTER OPT OUT DATE",M2730="CAREER BREAK","ENTER START DATE OF CAREER BREAK",M2730="DEATH IN SERVICE","ENTER DATE OF DEATH",M2730="SWITCH TO PARTNERSHIP","ENTER SWITCH DATE",M2730="SWITCH TO ALPHA","ENTER SWITCH DATE",M2730="NEW JOINER","ENTER EMPLOYMENT START DATE",M2730="OPT IN","ENTER OPT IN DATE",M2730="NEW JOINER / LEAVER","ENTER START DATE AND DOL",M2730="NEW JOINER / OPT OUT","ENTER START DATE AND DATE OF OPT OUT",M2730="NEW JOINER / PARTNERSHIP","ENTER START DATE AND DATE OF SWITCH TO PARTNERSHIP",M2730="LEAVER FROM CAREER BREAK","ENTER DOL",M2730="LEAVER FROM OPT OUT","ENTER DOL",M2730="LEAVER FROM PARTNERSHIP","ENTER DOL",M2730="RETURN FROM CAREER BREAK","ENTER RETURN BACK DATE",M2730="INVALID COMBINATION","REVIEW INPUT",M2730="AWAITING INPUT","AWAITING INPUT",M2730="CONTINUOUS OPT OUT","",M2730="CONTINUOUS CAREER BREAK","",M2730="CONTINUOUS PARTNERSHIP","")</f>
        <v>AWAITING INPUT</v>
      </c>
      <c r="S2730" s="11" t="str">
        <f t="shared" si="124"/>
        <v/>
      </c>
    </row>
    <row r="2731" spans="1:19" ht="20.25" x14ac:dyDescent="0.25">
      <c r="A2731" s="46"/>
      <c r="B2731" s="46"/>
      <c r="C2731" s="46"/>
      <c r="D2731" s="46"/>
      <c r="E2731" s="46"/>
      <c r="F2731" s="46"/>
      <c r="G2731" s="46"/>
      <c r="H2731" s="46"/>
      <c r="J2731" s="16"/>
      <c r="K2731" s="16"/>
      <c r="L2731" s="16"/>
      <c r="M2731" s="11" t="str">
        <f t="shared" si="123"/>
        <v>AWAITING INPUT</v>
      </c>
      <c r="O2731" s="15"/>
      <c r="P2731" s="13" t="str">
        <f t="shared" si="129"/>
        <v>←</v>
      </c>
      <c r="Q2731" s="7" t="str" cm="1">
        <f t="array" ref="Q2731">_xlfn.IFS(M2731="ACTIVE","",M2731="LEAVER","ENTER DOL",M2731="LEAVER @ 31/03","ENTER DOL",M2731="OPT OUT","ENTER OPT OUT DATE",M2731="CAREER BREAK","ENTER START DATE OF CAREER BREAK",M2731="DEATH IN SERVICE","ENTER DATE OF DEATH",M2731="SWITCH TO PARTNERSHIP","ENTER SWITCH DATE",M2731="SWITCH TO ALPHA","ENTER SWITCH DATE",M2731="NEW JOINER","ENTER EMPLOYMENT START DATE",M2731="OPT IN","ENTER OPT IN DATE",M2731="NEW JOINER / LEAVER","ENTER START DATE AND DOL",M2731="NEW JOINER / OPT OUT","ENTER START DATE AND DATE OF OPT OUT",M2731="NEW JOINER / PARTNERSHIP","ENTER START DATE AND DATE OF SWITCH TO PARTNERSHIP",M2731="LEAVER FROM CAREER BREAK","ENTER DOL",M2731="LEAVER FROM OPT OUT","ENTER DOL",M2731="LEAVER FROM PARTNERSHIP","ENTER DOL",M2731="RETURN FROM CAREER BREAK","ENTER RETURN BACK DATE",M2731="INVALID COMBINATION","REVIEW INPUT",M2731="AWAITING INPUT","AWAITING INPUT",M2731="CONTINUOUS OPT OUT","",M2731="CONTINUOUS CAREER BREAK","",M2731="CONTINUOUS PARTNERSHIP","")</f>
        <v>AWAITING INPUT</v>
      </c>
      <c r="S2731" s="11" t="str">
        <f t="shared" si="124"/>
        <v/>
      </c>
    </row>
    <row r="2732" spans="1:19" ht="20.25" x14ac:dyDescent="0.25">
      <c r="A2732" s="46"/>
      <c r="B2732" s="46"/>
      <c r="C2732" s="46"/>
      <c r="D2732" s="46"/>
      <c r="E2732" s="46"/>
      <c r="F2732" s="46"/>
      <c r="G2732" s="46"/>
      <c r="H2732" s="46"/>
      <c r="J2732" s="16"/>
      <c r="K2732" s="16"/>
      <c r="L2732" s="16"/>
      <c r="M2732" s="11" t="str">
        <f t="shared" si="123"/>
        <v>AWAITING INPUT</v>
      </c>
      <c r="O2732" s="15"/>
      <c r="P2732" s="13" t="str">
        <f t="shared" si="129"/>
        <v>←</v>
      </c>
      <c r="Q2732" s="7" t="str" cm="1">
        <f t="array" ref="Q2732">_xlfn.IFS(M2732="ACTIVE","",M2732="LEAVER","ENTER DOL",M2732="LEAVER @ 31/03","ENTER DOL",M2732="OPT OUT","ENTER OPT OUT DATE",M2732="CAREER BREAK","ENTER START DATE OF CAREER BREAK",M2732="DEATH IN SERVICE","ENTER DATE OF DEATH",M2732="SWITCH TO PARTNERSHIP","ENTER SWITCH DATE",M2732="SWITCH TO ALPHA","ENTER SWITCH DATE",M2732="NEW JOINER","ENTER EMPLOYMENT START DATE",M2732="OPT IN","ENTER OPT IN DATE",M2732="NEW JOINER / LEAVER","ENTER START DATE AND DOL",M2732="NEW JOINER / OPT OUT","ENTER START DATE AND DATE OF OPT OUT",M2732="NEW JOINER / PARTNERSHIP","ENTER START DATE AND DATE OF SWITCH TO PARTNERSHIP",M2732="LEAVER FROM CAREER BREAK","ENTER DOL",M2732="LEAVER FROM OPT OUT","ENTER DOL",M2732="LEAVER FROM PARTNERSHIP","ENTER DOL",M2732="RETURN FROM CAREER BREAK","ENTER RETURN BACK DATE",M2732="INVALID COMBINATION","REVIEW INPUT",M2732="AWAITING INPUT","AWAITING INPUT",M2732="CONTINUOUS OPT OUT","",M2732="CONTINUOUS CAREER BREAK","",M2732="CONTINUOUS PARTNERSHIP","")</f>
        <v>AWAITING INPUT</v>
      </c>
      <c r="S2732" s="11" t="str">
        <f t="shared" si="124"/>
        <v/>
      </c>
    </row>
    <row r="2733" spans="1:19" ht="20.25" x14ac:dyDescent="0.25">
      <c r="A2733" s="46"/>
      <c r="B2733" s="46"/>
      <c r="C2733" s="46"/>
      <c r="D2733" s="46"/>
      <c r="E2733" s="46"/>
      <c r="F2733" s="46"/>
      <c r="G2733" s="46"/>
      <c r="H2733" s="46"/>
      <c r="J2733" s="16"/>
      <c r="K2733" s="16"/>
      <c r="L2733" s="16"/>
      <c r="M2733" s="11" t="str">
        <f t="shared" si="123"/>
        <v>AWAITING INPUT</v>
      </c>
      <c r="O2733" s="15"/>
      <c r="P2733" s="13" t="str">
        <f t="shared" si="129"/>
        <v>←</v>
      </c>
      <c r="Q2733" s="7" t="str" cm="1">
        <f t="array" ref="Q2733">_xlfn.IFS(M2733="ACTIVE","",M2733="LEAVER","ENTER DOL",M2733="LEAVER @ 31/03","ENTER DOL",M2733="OPT OUT","ENTER OPT OUT DATE",M2733="CAREER BREAK","ENTER START DATE OF CAREER BREAK",M2733="DEATH IN SERVICE","ENTER DATE OF DEATH",M2733="SWITCH TO PARTNERSHIP","ENTER SWITCH DATE",M2733="SWITCH TO ALPHA","ENTER SWITCH DATE",M2733="NEW JOINER","ENTER EMPLOYMENT START DATE",M2733="OPT IN","ENTER OPT IN DATE",M2733="NEW JOINER / LEAVER","ENTER START DATE AND DOL",M2733="NEW JOINER / OPT OUT","ENTER START DATE AND DATE OF OPT OUT",M2733="NEW JOINER / PARTNERSHIP","ENTER START DATE AND DATE OF SWITCH TO PARTNERSHIP",M2733="LEAVER FROM CAREER BREAK","ENTER DOL",M2733="LEAVER FROM OPT OUT","ENTER DOL",M2733="LEAVER FROM PARTNERSHIP","ENTER DOL",M2733="RETURN FROM CAREER BREAK","ENTER RETURN BACK DATE",M2733="INVALID COMBINATION","REVIEW INPUT",M2733="AWAITING INPUT","AWAITING INPUT",M2733="CONTINUOUS OPT OUT","",M2733="CONTINUOUS CAREER BREAK","",M2733="CONTINUOUS PARTNERSHIP","")</f>
        <v>AWAITING INPUT</v>
      </c>
      <c r="S2733" s="11" t="str">
        <f t="shared" si="124"/>
        <v/>
      </c>
    </row>
    <row r="2734" spans="1:19" ht="20.25" x14ac:dyDescent="0.25">
      <c r="A2734" s="46"/>
      <c r="B2734" s="46"/>
      <c r="C2734" s="46"/>
      <c r="D2734" s="46"/>
      <c r="E2734" s="46"/>
      <c r="F2734" s="46"/>
      <c r="G2734" s="46"/>
      <c r="H2734" s="46"/>
      <c r="J2734" s="16"/>
      <c r="K2734" s="16"/>
      <c r="L2734" s="16"/>
      <c r="M2734" s="11" t="str">
        <f t="shared" si="123"/>
        <v>AWAITING INPUT</v>
      </c>
      <c r="O2734" s="15"/>
      <c r="P2734" s="13" t="str">
        <f t="shared" si="129"/>
        <v>←</v>
      </c>
      <c r="Q2734" s="7" t="str" cm="1">
        <f t="array" ref="Q2734">_xlfn.IFS(M2734="ACTIVE","",M2734="LEAVER","ENTER DOL",M2734="LEAVER @ 31/03","ENTER DOL",M2734="OPT OUT","ENTER OPT OUT DATE",M2734="CAREER BREAK","ENTER START DATE OF CAREER BREAK",M2734="DEATH IN SERVICE","ENTER DATE OF DEATH",M2734="SWITCH TO PARTNERSHIP","ENTER SWITCH DATE",M2734="SWITCH TO ALPHA","ENTER SWITCH DATE",M2734="NEW JOINER","ENTER EMPLOYMENT START DATE",M2734="OPT IN","ENTER OPT IN DATE",M2734="NEW JOINER / LEAVER","ENTER START DATE AND DOL",M2734="NEW JOINER / OPT OUT","ENTER START DATE AND DATE OF OPT OUT",M2734="NEW JOINER / PARTNERSHIP","ENTER START DATE AND DATE OF SWITCH TO PARTNERSHIP",M2734="LEAVER FROM CAREER BREAK","ENTER DOL",M2734="LEAVER FROM OPT OUT","ENTER DOL",M2734="LEAVER FROM PARTNERSHIP","ENTER DOL",M2734="RETURN FROM CAREER BREAK","ENTER RETURN BACK DATE",M2734="INVALID COMBINATION","REVIEW INPUT",M2734="AWAITING INPUT","AWAITING INPUT",M2734="CONTINUOUS OPT OUT","",M2734="CONTINUOUS CAREER BREAK","",M2734="CONTINUOUS PARTNERSHIP","")</f>
        <v>AWAITING INPUT</v>
      </c>
      <c r="S2734" s="11" t="str">
        <f t="shared" si="124"/>
        <v/>
      </c>
    </row>
    <row r="2735" spans="1:19" ht="20.25" x14ac:dyDescent="0.25">
      <c r="A2735" s="46"/>
      <c r="B2735" s="46"/>
      <c r="C2735" s="46"/>
      <c r="D2735" s="46"/>
      <c r="E2735" s="46"/>
      <c r="F2735" s="46"/>
      <c r="G2735" s="46"/>
      <c r="H2735" s="46"/>
      <c r="J2735" s="16"/>
      <c r="K2735" s="16"/>
      <c r="L2735" s="16"/>
      <c r="M2735" s="11" t="str">
        <f t="shared" si="123"/>
        <v>AWAITING INPUT</v>
      </c>
      <c r="O2735" s="15"/>
      <c r="P2735" s="13" t="str">
        <f t="shared" ref="P2735:P2798" si="130">IF(Q2735&lt;&gt;"","←","")</f>
        <v>←</v>
      </c>
      <c r="Q2735" s="7" t="str" cm="1">
        <f t="array" ref="Q2735">_xlfn.IFS(M2735="ACTIVE","",M2735="LEAVER","ENTER DOL",M2735="LEAVER @ 31/03","ENTER DOL",M2735="OPT OUT","ENTER OPT OUT DATE",M2735="CAREER BREAK","ENTER START DATE OF CAREER BREAK",M2735="DEATH IN SERVICE","ENTER DATE OF DEATH",M2735="SWITCH TO PARTNERSHIP","ENTER SWITCH DATE",M2735="SWITCH TO ALPHA","ENTER SWITCH DATE",M2735="NEW JOINER","ENTER EMPLOYMENT START DATE",M2735="OPT IN","ENTER OPT IN DATE",M2735="NEW JOINER / LEAVER","ENTER START DATE AND DOL",M2735="NEW JOINER / OPT OUT","ENTER START DATE AND DATE OF OPT OUT",M2735="NEW JOINER / PARTNERSHIP","ENTER START DATE AND DATE OF SWITCH TO PARTNERSHIP",M2735="LEAVER FROM CAREER BREAK","ENTER DOL",M2735="LEAVER FROM OPT OUT","ENTER DOL",M2735="LEAVER FROM PARTNERSHIP","ENTER DOL",M2735="RETURN FROM CAREER BREAK","ENTER RETURN BACK DATE",M2735="INVALID COMBINATION","REVIEW INPUT",M2735="AWAITING INPUT","AWAITING INPUT",M2735="CONTINUOUS OPT OUT","",M2735="CONTINUOUS CAREER BREAK","",M2735="CONTINUOUS PARTNERSHIP","")</f>
        <v>AWAITING INPUT</v>
      </c>
      <c r="S2735" s="11" t="str">
        <f t="shared" si="124"/>
        <v/>
      </c>
    </row>
    <row r="2736" spans="1:19" ht="20.25" x14ac:dyDescent="0.25">
      <c r="A2736" s="46"/>
      <c r="B2736" s="46"/>
      <c r="C2736" s="46"/>
      <c r="D2736" s="46"/>
      <c r="E2736" s="46"/>
      <c r="F2736" s="46"/>
      <c r="G2736" s="46"/>
      <c r="H2736" s="46"/>
      <c r="J2736" s="16"/>
      <c r="K2736" s="16"/>
      <c r="L2736" s="16"/>
      <c r="M2736" s="11" t="str">
        <f t="shared" si="123"/>
        <v>AWAITING INPUT</v>
      </c>
      <c r="O2736" s="15"/>
      <c r="P2736" s="13" t="str">
        <f t="shared" si="130"/>
        <v>←</v>
      </c>
      <c r="Q2736" s="7" t="str" cm="1">
        <f t="array" ref="Q2736">_xlfn.IFS(M2736="ACTIVE","",M2736="LEAVER","ENTER DOL",M2736="LEAVER @ 31/03","ENTER DOL",M2736="OPT OUT","ENTER OPT OUT DATE",M2736="CAREER BREAK","ENTER START DATE OF CAREER BREAK",M2736="DEATH IN SERVICE","ENTER DATE OF DEATH",M2736="SWITCH TO PARTNERSHIP","ENTER SWITCH DATE",M2736="SWITCH TO ALPHA","ENTER SWITCH DATE",M2736="NEW JOINER","ENTER EMPLOYMENT START DATE",M2736="OPT IN","ENTER OPT IN DATE",M2736="NEW JOINER / LEAVER","ENTER START DATE AND DOL",M2736="NEW JOINER / OPT OUT","ENTER START DATE AND DATE OF OPT OUT",M2736="NEW JOINER / PARTNERSHIP","ENTER START DATE AND DATE OF SWITCH TO PARTNERSHIP",M2736="LEAVER FROM CAREER BREAK","ENTER DOL",M2736="LEAVER FROM OPT OUT","ENTER DOL",M2736="LEAVER FROM PARTNERSHIP","ENTER DOL",M2736="RETURN FROM CAREER BREAK","ENTER RETURN BACK DATE",M2736="INVALID COMBINATION","REVIEW INPUT",M2736="AWAITING INPUT","AWAITING INPUT",M2736="CONTINUOUS OPT OUT","",M2736="CONTINUOUS CAREER BREAK","",M2736="CONTINUOUS PARTNERSHIP","")</f>
        <v>AWAITING INPUT</v>
      </c>
      <c r="S2736" s="11" t="str">
        <f t="shared" si="124"/>
        <v/>
      </c>
    </row>
    <row r="2737" spans="1:19" ht="20.25" x14ac:dyDescent="0.25">
      <c r="A2737" s="46"/>
      <c r="B2737" s="46"/>
      <c r="C2737" s="46"/>
      <c r="D2737" s="46"/>
      <c r="E2737" s="46"/>
      <c r="F2737" s="46"/>
      <c r="G2737" s="46"/>
      <c r="H2737" s="46"/>
      <c r="J2737" s="16"/>
      <c r="K2737" s="16"/>
      <c r="L2737" s="16"/>
      <c r="M2737" s="11" t="str">
        <f t="shared" si="123"/>
        <v>AWAITING INPUT</v>
      </c>
      <c r="O2737" s="15"/>
      <c r="P2737" s="13" t="str">
        <f t="shared" si="130"/>
        <v>←</v>
      </c>
      <c r="Q2737" s="7" t="str" cm="1">
        <f t="array" ref="Q2737">_xlfn.IFS(M2737="ACTIVE","",M2737="LEAVER","ENTER DOL",M2737="LEAVER @ 31/03","ENTER DOL",M2737="OPT OUT","ENTER OPT OUT DATE",M2737="CAREER BREAK","ENTER START DATE OF CAREER BREAK",M2737="DEATH IN SERVICE","ENTER DATE OF DEATH",M2737="SWITCH TO PARTNERSHIP","ENTER SWITCH DATE",M2737="SWITCH TO ALPHA","ENTER SWITCH DATE",M2737="NEW JOINER","ENTER EMPLOYMENT START DATE",M2737="OPT IN","ENTER OPT IN DATE",M2737="NEW JOINER / LEAVER","ENTER START DATE AND DOL",M2737="NEW JOINER / OPT OUT","ENTER START DATE AND DATE OF OPT OUT",M2737="NEW JOINER / PARTNERSHIP","ENTER START DATE AND DATE OF SWITCH TO PARTNERSHIP",M2737="LEAVER FROM CAREER BREAK","ENTER DOL",M2737="LEAVER FROM OPT OUT","ENTER DOL",M2737="LEAVER FROM PARTNERSHIP","ENTER DOL",M2737="RETURN FROM CAREER BREAK","ENTER RETURN BACK DATE",M2737="INVALID COMBINATION","REVIEW INPUT",M2737="AWAITING INPUT","AWAITING INPUT",M2737="CONTINUOUS OPT OUT","",M2737="CONTINUOUS CAREER BREAK","",M2737="CONTINUOUS PARTNERSHIP","")</f>
        <v>AWAITING INPUT</v>
      </c>
      <c r="S2737" s="11" t="str">
        <f t="shared" si="124"/>
        <v/>
      </c>
    </row>
    <row r="2738" spans="1:19" ht="20.25" x14ac:dyDescent="0.25">
      <c r="A2738" s="46"/>
      <c r="B2738" s="46"/>
      <c r="C2738" s="46"/>
      <c r="D2738" s="46"/>
      <c r="E2738" s="46"/>
      <c r="F2738" s="46"/>
      <c r="G2738" s="46"/>
      <c r="H2738" s="46"/>
      <c r="J2738" s="16"/>
      <c r="K2738" s="16"/>
      <c r="L2738" s="16"/>
      <c r="M2738" s="11" t="str">
        <f t="shared" si="123"/>
        <v>AWAITING INPUT</v>
      </c>
      <c r="O2738" s="15"/>
      <c r="P2738" s="13" t="str">
        <f t="shared" si="130"/>
        <v>←</v>
      </c>
      <c r="Q2738" s="7" t="str" cm="1">
        <f t="array" ref="Q2738">_xlfn.IFS(M2738="ACTIVE","",M2738="LEAVER","ENTER DOL",M2738="LEAVER @ 31/03","ENTER DOL",M2738="OPT OUT","ENTER OPT OUT DATE",M2738="CAREER BREAK","ENTER START DATE OF CAREER BREAK",M2738="DEATH IN SERVICE","ENTER DATE OF DEATH",M2738="SWITCH TO PARTNERSHIP","ENTER SWITCH DATE",M2738="SWITCH TO ALPHA","ENTER SWITCH DATE",M2738="NEW JOINER","ENTER EMPLOYMENT START DATE",M2738="OPT IN","ENTER OPT IN DATE",M2738="NEW JOINER / LEAVER","ENTER START DATE AND DOL",M2738="NEW JOINER / OPT OUT","ENTER START DATE AND DATE OF OPT OUT",M2738="NEW JOINER / PARTNERSHIP","ENTER START DATE AND DATE OF SWITCH TO PARTNERSHIP",M2738="LEAVER FROM CAREER BREAK","ENTER DOL",M2738="LEAVER FROM OPT OUT","ENTER DOL",M2738="LEAVER FROM PARTNERSHIP","ENTER DOL",M2738="RETURN FROM CAREER BREAK","ENTER RETURN BACK DATE",M2738="INVALID COMBINATION","REVIEW INPUT",M2738="AWAITING INPUT","AWAITING INPUT",M2738="CONTINUOUS OPT OUT","",M2738="CONTINUOUS CAREER BREAK","",M2738="CONTINUOUS PARTNERSHIP","")</f>
        <v>AWAITING INPUT</v>
      </c>
      <c r="S2738" s="11" t="str">
        <f t="shared" si="124"/>
        <v/>
      </c>
    </row>
    <row r="2739" spans="1:19" ht="20.25" x14ac:dyDescent="0.25">
      <c r="A2739" s="46"/>
      <c r="B2739" s="46"/>
      <c r="C2739" s="46"/>
      <c r="D2739" s="46"/>
      <c r="E2739" s="46"/>
      <c r="F2739" s="46"/>
      <c r="G2739" s="46"/>
      <c r="H2739" s="46"/>
      <c r="J2739" s="16"/>
      <c r="K2739" s="16"/>
      <c r="L2739" s="16"/>
      <c r="M2739" s="11" t="str">
        <f t="shared" si="123"/>
        <v>AWAITING INPUT</v>
      </c>
      <c r="O2739" s="15"/>
      <c r="P2739" s="13" t="str">
        <f t="shared" si="130"/>
        <v>←</v>
      </c>
      <c r="Q2739" s="7" t="str" cm="1">
        <f t="array" ref="Q2739">_xlfn.IFS(M2739="ACTIVE","",M2739="LEAVER","ENTER DOL",M2739="LEAVER @ 31/03","ENTER DOL",M2739="OPT OUT","ENTER OPT OUT DATE",M2739="CAREER BREAK","ENTER START DATE OF CAREER BREAK",M2739="DEATH IN SERVICE","ENTER DATE OF DEATH",M2739="SWITCH TO PARTNERSHIP","ENTER SWITCH DATE",M2739="SWITCH TO ALPHA","ENTER SWITCH DATE",M2739="NEW JOINER","ENTER EMPLOYMENT START DATE",M2739="OPT IN","ENTER OPT IN DATE",M2739="NEW JOINER / LEAVER","ENTER START DATE AND DOL",M2739="NEW JOINER / OPT OUT","ENTER START DATE AND DATE OF OPT OUT",M2739="NEW JOINER / PARTNERSHIP","ENTER START DATE AND DATE OF SWITCH TO PARTNERSHIP",M2739="LEAVER FROM CAREER BREAK","ENTER DOL",M2739="LEAVER FROM OPT OUT","ENTER DOL",M2739="LEAVER FROM PARTNERSHIP","ENTER DOL",M2739="RETURN FROM CAREER BREAK","ENTER RETURN BACK DATE",M2739="INVALID COMBINATION","REVIEW INPUT",M2739="AWAITING INPUT","AWAITING INPUT",M2739="CONTINUOUS OPT OUT","",M2739="CONTINUOUS CAREER BREAK","",M2739="CONTINUOUS PARTNERSHIP","")</f>
        <v>AWAITING INPUT</v>
      </c>
      <c r="S2739" s="11" t="str">
        <f t="shared" si="124"/>
        <v/>
      </c>
    </row>
    <row r="2740" spans="1:19" ht="20.25" x14ac:dyDescent="0.25">
      <c r="A2740" s="46"/>
      <c r="B2740" s="46"/>
      <c r="C2740" s="46"/>
      <c r="D2740" s="46"/>
      <c r="E2740" s="46"/>
      <c r="F2740" s="46"/>
      <c r="G2740" s="46"/>
      <c r="H2740" s="46"/>
      <c r="J2740" s="16"/>
      <c r="K2740" s="16"/>
      <c r="L2740" s="16"/>
      <c r="M2740" s="11" t="str">
        <f t="shared" si="123"/>
        <v>AWAITING INPUT</v>
      </c>
      <c r="O2740" s="15"/>
      <c r="P2740" s="13" t="str">
        <f t="shared" si="130"/>
        <v>←</v>
      </c>
      <c r="Q2740" s="7" t="str" cm="1">
        <f t="array" ref="Q2740">_xlfn.IFS(M2740="ACTIVE","",M2740="LEAVER","ENTER DOL",M2740="LEAVER @ 31/03","ENTER DOL",M2740="OPT OUT","ENTER OPT OUT DATE",M2740="CAREER BREAK","ENTER START DATE OF CAREER BREAK",M2740="DEATH IN SERVICE","ENTER DATE OF DEATH",M2740="SWITCH TO PARTNERSHIP","ENTER SWITCH DATE",M2740="SWITCH TO ALPHA","ENTER SWITCH DATE",M2740="NEW JOINER","ENTER EMPLOYMENT START DATE",M2740="OPT IN","ENTER OPT IN DATE",M2740="NEW JOINER / LEAVER","ENTER START DATE AND DOL",M2740="NEW JOINER / OPT OUT","ENTER START DATE AND DATE OF OPT OUT",M2740="NEW JOINER / PARTNERSHIP","ENTER START DATE AND DATE OF SWITCH TO PARTNERSHIP",M2740="LEAVER FROM CAREER BREAK","ENTER DOL",M2740="LEAVER FROM OPT OUT","ENTER DOL",M2740="LEAVER FROM PARTNERSHIP","ENTER DOL",M2740="RETURN FROM CAREER BREAK","ENTER RETURN BACK DATE",M2740="INVALID COMBINATION","REVIEW INPUT",M2740="AWAITING INPUT","AWAITING INPUT",M2740="CONTINUOUS OPT OUT","",M2740="CONTINUOUS CAREER BREAK","",M2740="CONTINUOUS PARTNERSHIP","")</f>
        <v>AWAITING INPUT</v>
      </c>
      <c r="S2740" s="11" t="str">
        <f t="shared" si="124"/>
        <v/>
      </c>
    </row>
    <row r="2741" spans="1:19" ht="20.25" x14ac:dyDescent="0.25">
      <c r="A2741" s="46"/>
      <c r="B2741" s="46"/>
      <c r="C2741" s="46"/>
      <c r="D2741" s="46"/>
      <c r="E2741" s="46"/>
      <c r="F2741" s="46"/>
      <c r="G2741" s="46"/>
      <c r="H2741" s="46"/>
      <c r="J2741" s="16"/>
      <c r="K2741" s="16"/>
      <c r="L2741" s="16"/>
      <c r="M2741" s="11" t="str">
        <f t="shared" si="123"/>
        <v>AWAITING INPUT</v>
      </c>
      <c r="O2741" s="15"/>
      <c r="P2741" s="13" t="str">
        <f t="shared" si="130"/>
        <v>←</v>
      </c>
      <c r="Q2741" s="7" t="str" cm="1">
        <f t="array" ref="Q2741">_xlfn.IFS(M2741="ACTIVE","",M2741="LEAVER","ENTER DOL",M2741="LEAVER @ 31/03","ENTER DOL",M2741="OPT OUT","ENTER OPT OUT DATE",M2741="CAREER BREAK","ENTER START DATE OF CAREER BREAK",M2741="DEATH IN SERVICE","ENTER DATE OF DEATH",M2741="SWITCH TO PARTNERSHIP","ENTER SWITCH DATE",M2741="SWITCH TO ALPHA","ENTER SWITCH DATE",M2741="NEW JOINER","ENTER EMPLOYMENT START DATE",M2741="OPT IN","ENTER OPT IN DATE",M2741="NEW JOINER / LEAVER","ENTER START DATE AND DOL",M2741="NEW JOINER / OPT OUT","ENTER START DATE AND DATE OF OPT OUT",M2741="NEW JOINER / PARTNERSHIP","ENTER START DATE AND DATE OF SWITCH TO PARTNERSHIP",M2741="LEAVER FROM CAREER BREAK","ENTER DOL",M2741="LEAVER FROM OPT OUT","ENTER DOL",M2741="LEAVER FROM PARTNERSHIP","ENTER DOL",M2741="RETURN FROM CAREER BREAK","ENTER RETURN BACK DATE",M2741="INVALID COMBINATION","REVIEW INPUT",M2741="AWAITING INPUT","AWAITING INPUT",M2741="CONTINUOUS OPT OUT","",M2741="CONTINUOUS CAREER BREAK","",M2741="CONTINUOUS PARTNERSHIP","")</f>
        <v>AWAITING INPUT</v>
      </c>
      <c r="S2741" s="11" t="str">
        <f t="shared" si="124"/>
        <v/>
      </c>
    </row>
    <row r="2742" spans="1:19" ht="20.25" x14ac:dyDescent="0.25">
      <c r="A2742" s="46"/>
      <c r="B2742" s="46"/>
      <c r="C2742" s="46"/>
      <c r="D2742" s="46"/>
      <c r="E2742" s="46"/>
      <c r="F2742" s="46"/>
      <c r="G2742" s="46"/>
      <c r="H2742" s="46"/>
      <c r="J2742" s="16"/>
      <c r="K2742" s="16"/>
      <c r="L2742" s="16"/>
      <c r="M2742" s="11" t="str">
        <f t="shared" si="123"/>
        <v>AWAITING INPUT</v>
      </c>
      <c r="O2742" s="15"/>
      <c r="P2742" s="13" t="str">
        <f t="shared" si="130"/>
        <v>←</v>
      </c>
      <c r="Q2742" s="7" t="str" cm="1">
        <f t="array" ref="Q2742">_xlfn.IFS(M2742="ACTIVE","",M2742="LEAVER","ENTER DOL",M2742="LEAVER @ 31/03","ENTER DOL",M2742="OPT OUT","ENTER OPT OUT DATE",M2742="CAREER BREAK","ENTER START DATE OF CAREER BREAK",M2742="DEATH IN SERVICE","ENTER DATE OF DEATH",M2742="SWITCH TO PARTNERSHIP","ENTER SWITCH DATE",M2742="SWITCH TO ALPHA","ENTER SWITCH DATE",M2742="NEW JOINER","ENTER EMPLOYMENT START DATE",M2742="OPT IN","ENTER OPT IN DATE",M2742="NEW JOINER / LEAVER","ENTER START DATE AND DOL",M2742="NEW JOINER / OPT OUT","ENTER START DATE AND DATE OF OPT OUT",M2742="NEW JOINER / PARTNERSHIP","ENTER START DATE AND DATE OF SWITCH TO PARTNERSHIP",M2742="LEAVER FROM CAREER BREAK","ENTER DOL",M2742="LEAVER FROM OPT OUT","ENTER DOL",M2742="LEAVER FROM PARTNERSHIP","ENTER DOL",M2742="RETURN FROM CAREER BREAK","ENTER RETURN BACK DATE",M2742="INVALID COMBINATION","REVIEW INPUT",M2742="AWAITING INPUT","AWAITING INPUT",M2742="CONTINUOUS OPT OUT","",M2742="CONTINUOUS CAREER BREAK","",M2742="CONTINUOUS PARTNERSHIP","")</f>
        <v>AWAITING INPUT</v>
      </c>
      <c r="S2742" s="11" t="str">
        <f t="shared" si="124"/>
        <v/>
      </c>
    </row>
    <row r="2743" spans="1:19" ht="20.25" x14ac:dyDescent="0.25">
      <c r="A2743" s="46"/>
      <c r="B2743" s="46"/>
      <c r="C2743" s="46"/>
      <c r="D2743" s="46"/>
      <c r="E2743" s="46"/>
      <c r="F2743" s="46"/>
      <c r="G2743" s="46"/>
      <c r="H2743" s="46"/>
      <c r="J2743" s="16"/>
      <c r="K2743" s="16"/>
      <c r="L2743" s="16"/>
      <c r="M2743" s="11" t="str">
        <f t="shared" si="123"/>
        <v>AWAITING INPUT</v>
      </c>
      <c r="O2743" s="15"/>
      <c r="P2743" s="13" t="str">
        <f t="shared" si="130"/>
        <v>←</v>
      </c>
      <c r="Q2743" s="7" t="str" cm="1">
        <f t="array" ref="Q2743">_xlfn.IFS(M2743="ACTIVE","",M2743="LEAVER","ENTER DOL",M2743="LEAVER @ 31/03","ENTER DOL",M2743="OPT OUT","ENTER OPT OUT DATE",M2743="CAREER BREAK","ENTER START DATE OF CAREER BREAK",M2743="DEATH IN SERVICE","ENTER DATE OF DEATH",M2743="SWITCH TO PARTNERSHIP","ENTER SWITCH DATE",M2743="SWITCH TO ALPHA","ENTER SWITCH DATE",M2743="NEW JOINER","ENTER EMPLOYMENT START DATE",M2743="OPT IN","ENTER OPT IN DATE",M2743="NEW JOINER / LEAVER","ENTER START DATE AND DOL",M2743="NEW JOINER / OPT OUT","ENTER START DATE AND DATE OF OPT OUT",M2743="NEW JOINER / PARTNERSHIP","ENTER START DATE AND DATE OF SWITCH TO PARTNERSHIP",M2743="LEAVER FROM CAREER BREAK","ENTER DOL",M2743="LEAVER FROM OPT OUT","ENTER DOL",M2743="LEAVER FROM PARTNERSHIP","ENTER DOL",M2743="RETURN FROM CAREER BREAK","ENTER RETURN BACK DATE",M2743="INVALID COMBINATION","REVIEW INPUT",M2743="AWAITING INPUT","AWAITING INPUT",M2743="CONTINUOUS OPT OUT","",M2743="CONTINUOUS CAREER BREAK","",M2743="CONTINUOUS PARTNERSHIP","")</f>
        <v>AWAITING INPUT</v>
      </c>
      <c r="S2743" s="11" t="str">
        <f t="shared" si="124"/>
        <v/>
      </c>
    </row>
    <row r="2744" spans="1:19" ht="20.25" x14ac:dyDescent="0.25">
      <c r="A2744" s="46"/>
      <c r="B2744" s="46"/>
      <c r="C2744" s="46"/>
      <c r="D2744" s="46"/>
      <c r="E2744" s="46"/>
      <c r="F2744" s="46"/>
      <c r="G2744" s="46"/>
      <c r="H2744" s="46"/>
      <c r="J2744" s="16"/>
      <c r="K2744" s="16"/>
      <c r="L2744" s="16"/>
      <c r="M2744" s="11" t="str">
        <f t="shared" si="123"/>
        <v>AWAITING INPUT</v>
      </c>
      <c r="O2744" s="15"/>
      <c r="P2744" s="13" t="str">
        <f t="shared" si="130"/>
        <v>←</v>
      </c>
      <c r="Q2744" s="7" t="str" cm="1">
        <f t="array" ref="Q2744">_xlfn.IFS(M2744="ACTIVE","",M2744="LEAVER","ENTER DOL",M2744="LEAVER @ 31/03","ENTER DOL",M2744="OPT OUT","ENTER OPT OUT DATE",M2744="CAREER BREAK","ENTER START DATE OF CAREER BREAK",M2744="DEATH IN SERVICE","ENTER DATE OF DEATH",M2744="SWITCH TO PARTNERSHIP","ENTER SWITCH DATE",M2744="SWITCH TO ALPHA","ENTER SWITCH DATE",M2744="NEW JOINER","ENTER EMPLOYMENT START DATE",M2744="OPT IN","ENTER OPT IN DATE",M2744="NEW JOINER / LEAVER","ENTER START DATE AND DOL",M2744="NEW JOINER / OPT OUT","ENTER START DATE AND DATE OF OPT OUT",M2744="NEW JOINER / PARTNERSHIP","ENTER START DATE AND DATE OF SWITCH TO PARTNERSHIP",M2744="LEAVER FROM CAREER BREAK","ENTER DOL",M2744="LEAVER FROM OPT OUT","ENTER DOL",M2744="LEAVER FROM PARTNERSHIP","ENTER DOL",M2744="RETURN FROM CAREER BREAK","ENTER RETURN BACK DATE",M2744="INVALID COMBINATION","REVIEW INPUT",M2744="AWAITING INPUT","AWAITING INPUT",M2744="CONTINUOUS OPT OUT","",M2744="CONTINUOUS CAREER BREAK","",M2744="CONTINUOUS PARTNERSHIP","")</f>
        <v>AWAITING INPUT</v>
      </c>
      <c r="S2744" s="11" t="str">
        <f t="shared" si="124"/>
        <v/>
      </c>
    </row>
    <row r="2745" spans="1:19" ht="20.25" x14ac:dyDescent="0.25">
      <c r="A2745" s="46"/>
      <c r="B2745" s="46"/>
      <c r="C2745" s="46"/>
      <c r="D2745" s="46"/>
      <c r="E2745" s="46"/>
      <c r="F2745" s="46"/>
      <c r="G2745" s="46"/>
      <c r="H2745" s="46"/>
      <c r="J2745" s="16"/>
      <c r="K2745" s="16"/>
      <c r="L2745" s="16"/>
      <c r="M2745" s="11" t="str">
        <f t="shared" si="123"/>
        <v>AWAITING INPUT</v>
      </c>
      <c r="O2745" s="15"/>
      <c r="P2745" s="13" t="str">
        <f t="shared" si="130"/>
        <v>←</v>
      </c>
      <c r="Q2745" s="7" t="str" cm="1">
        <f t="array" ref="Q2745">_xlfn.IFS(M2745="ACTIVE","",M2745="LEAVER","ENTER DOL",M2745="LEAVER @ 31/03","ENTER DOL",M2745="OPT OUT","ENTER OPT OUT DATE",M2745="CAREER BREAK","ENTER START DATE OF CAREER BREAK",M2745="DEATH IN SERVICE","ENTER DATE OF DEATH",M2745="SWITCH TO PARTNERSHIP","ENTER SWITCH DATE",M2745="SWITCH TO ALPHA","ENTER SWITCH DATE",M2745="NEW JOINER","ENTER EMPLOYMENT START DATE",M2745="OPT IN","ENTER OPT IN DATE",M2745="NEW JOINER / LEAVER","ENTER START DATE AND DOL",M2745="NEW JOINER / OPT OUT","ENTER START DATE AND DATE OF OPT OUT",M2745="NEW JOINER / PARTNERSHIP","ENTER START DATE AND DATE OF SWITCH TO PARTNERSHIP",M2745="LEAVER FROM CAREER BREAK","ENTER DOL",M2745="LEAVER FROM OPT OUT","ENTER DOL",M2745="LEAVER FROM PARTNERSHIP","ENTER DOL",M2745="RETURN FROM CAREER BREAK","ENTER RETURN BACK DATE",M2745="INVALID COMBINATION","REVIEW INPUT",M2745="AWAITING INPUT","AWAITING INPUT",M2745="CONTINUOUS OPT OUT","",M2745="CONTINUOUS CAREER BREAK","",M2745="CONTINUOUS PARTNERSHIP","")</f>
        <v>AWAITING INPUT</v>
      </c>
      <c r="S2745" s="11" t="str">
        <f t="shared" si="124"/>
        <v/>
      </c>
    </row>
    <row r="2746" spans="1:19" ht="20.25" x14ac:dyDescent="0.25">
      <c r="A2746" s="46"/>
      <c r="B2746" s="46"/>
      <c r="C2746" s="46"/>
      <c r="D2746" s="46"/>
      <c r="E2746" s="46"/>
      <c r="F2746" s="46"/>
      <c r="G2746" s="46"/>
      <c r="H2746" s="46"/>
      <c r="J2746" s="16"/>
      <c r="K2746" s="16"/>
      <c r="L2746" s="16"/>
      <c r="M2746" s="11" t="str">
        <f t="shared" si="123"/>
        <v>AWAITING INPUT</v>
      </c>
      <c r="O2746" s="15"/>
      <c r="P2746" s="13" t="str">
        <f t="shared" si="130"/>
        <v>←</v>
      </c>
      <c r="Q2746" s="7" t="str" cm="1">
        <f t="array" ref="Q2746">_xlfn.IFS(M2746="ACTIVE","",M2746="LEAVER","ENTER DOL",M2746="LEAVER @ 31/03","ENTER DOL",M2746="OPT OUT","ENTER OPT OUT DATE",M2746="CAREER BREAK","ENTER START DATE OF CAREER BREAK",M2746="DEATH IN SERVICE","ENTER DATE OF DEATH",M2746="SWITCH TO PARTNERSHIP","ENTER SWITCH DATE",M2746="SWITCH TO ALPHA","ENTER SWITCH DATE",M2746="NEW JOINER","ENTER EMPLOYMENT START DATE",M2746="OPT IN","ENTER OPT IN DATE",M2746="NEW JOINER / LEAVER","ENTER START DATE AND DOL",M2746="NEW JOINER / OPT OUT","ENTER START DATE AND DATE OF OPT OUT",M2746="NEW JOINER / PARTNERSHIP","ENTER START DATE AND DATE OF SWITCH TO PARTNERSHIP",M2746="LEAVER FROM CAREER BREAK","ENTER DOL",M2746="LEAVER FROM OPT OUT","ENTER DOL",M2746="LEAVER FROM PARTNERSHIP","ENTER DOL",M2746="RETURN FROM CAREER BREAK","ENTER RETURN BACK DATE",M2746="INVALID COMBINATION","REVIEW INPUT",M2746="AWAITING INPUT","AWAITING INPUT",M2746="CONTINUOUS OPT OUT","",M2746="CONTINUOUS CAREER BREAK","",M2746="CONTINUOUS PARTNERSHIP","")</f>
        <v>AWAITING INPUT</v>
      </c>
      <c r="S2746" s="11" t="str">
        <f t="shared" si="124"/>
        <v/>
      </c>
    </row>
    <row r="2747" spans="1:19" ht="20.25" x14ac:dyDescent="0.25">
      <c r="A2747" s="46"/>
      <c r="B2747" s="46"/>
      <c r="C2747" s="46"/>
      <c r="D2747" s="46"/>
      <c r="E2747" s="46"/>
      <c r="F2747" s="46"/>
      <c r="G2747" s="46"/>
      <c r="H2747" s="46"/>
      <c r="J2747" s="16"/>
      <c r="K2747" s="16"/>
      <c r="L2747" s="16"/>
      <c r="M2747" s="11" t="str">
        <f t="shared" si="123"/>
        <v>AWAITING INPUT</v>
      </c>
      <c r="O2747" s="15"/>
      <c r="P2747" s="13" t="str">
        <f t="shared" si="130"/>
        <v>←</v>
      </c>
      <c r="Q2747" s="7" t="str" cm="1">
        <f t="array" ref="Q2747">_xlfn.IFS(M2747="ACTIVE","",M2747="LEAVER","ENTER DOL",M2747="LEAVER @ 31/03","ENTER DOL",M2747="OPT OUT","ENTER OPT OUT DATE",M2747="CAREER BREAK","ENTER START DATE OF CAREER BREAK",M2747="DEATH IN SERVICE","ENTER DATE OF DEATH",M2747="SWITCH TO PARTNERSHIP","ENTER SWITCH DATE",M2747="SWITCH TO ALPHA","ENTER SWITCH DATE",M2747="NEW JOINER","ENTER EMPLOYMENT START DATE",M2747="OPT IN","ENTER OPT IN DATE",M2747="NEW JOINER / LEAVER","ENTER START DATE AND DOL",M2747="NEW JOINER / OPT OUT","ENTER START DATE AND DATE OF OPT OUT",M2747="NEW JOINER / PARTNERSHIP","ENTER START DATE AND DATE OF SWITCH TO PARTNERSHIP",M2747="LEAVER FROM CAREER BREAK","ENTER DOL",M2747="LEAVER FROM OPT OUT","ENTER DOL",M2747="LEAVER FROM PARTNERSHIP","ENTER DOL",M2747="RETURN FROM CAREER BREAK","ENTER RETURN BACK DATE",M2747="INVALID COMBINATION","REVIEW INPUT",M2747="AWAITING INPUT","AWAITING INPUT",M2747="CONTINUOUS OPT OUT","",M2747="CONTINUOUS CAREER BREAK","",M2747="CONTINUOUS PARTNERSHIP","")</f>
        <v>AWAITING INPUT</v>
      </c>
      <c r="S2747" s="11" t="str">
        <f t="shared" si="124"/>
        <v/>
      </c>
    </row>
    <row r="2748" spans="1:19" ht="20.25" x14ac:dyDescent="0.25">
      <c r="A2748" s="46"/>
      <c r="B2748" s="46"/>
      <c r="C2748" s="46"/>
      <c r="D2748" s="46"/>
      <c r="E2748" s="46"/>
      <c r="F2748" s="46"/>
      <c r="G2748" s="46"/>
      <c r="H2748" s="46"/>
      <c r="J2748" s="16"/>
      <c r="K2748" s="16"/>
      <c r="L2748" s="16"/>
      <c r="M2748" s="11" t="str">
        <f t="shared" si="123"/>
        <v>AWAITING INPUT</v>
      </c>
      <c r="O2748" s="15"/>
      <c r="P2748" s="13" t="str">
        <f t="shared" si="130"/>
        <v>←</v>
      </c>
      <c r="Q2748" s="7" t="str" cm="1">
        <f t="array" ref="Q2748">_xlfn.IFS(M2748="ACTIVE","",M2748="LEAVER","ENTER DOL",M2748="LEAVER @ 31/03","ENTER DOL",M2748="OPT OUT","ENTER OPT OUT DATE",M2748="CAREER BREAK","ENTER START DATE OF CAREER BREAK",M2748="DEATH IN SERVICE","ENTER DATE OF DEATH",M2748="SWITCH TO PARTNERSHIP","ENTER SWITCH DATE",M2748="SWITCH TO ALPHA","ENTER SWITCH DATE",M2748="NEW JOINER","ENTER EMPLOYMENT START DATE",M2748="OPT IN","ENTER OPT IN DATE",M2748="NEW JOINER / LEAVER","ENTER START DATE AND DOL",M2748="NEW JOINER / OPT OUT","ENTER START DATE AND DATE OF OPT OUT",M2748="NEW JOINER / PARTNERSHIP","ENTER START DATE AND DATE OF SWITCH TO PARTNERSHIP",M2748="LEAVER FROM CAREER BREAK","ENTER DOL",M2748="LEAVER FROM OPT OUT","ENTER DOL",M2748="LEAVER FROM PARTNERSHIP","ENTER DOL",M2748="RETURN FROM CAREER BREAK","ENTER RETURN BACK DATE",M2748="INVALID COMBINATION","REVIEW INPUT",M2748="AWAITING INPUT","AWAITING INPUT",M2748="CONTINUOUS OPT OUT","",M2748="CONTINUOUS CAREER BREAK","",M2748="CONTINUOUS PARTNERSHIP","")</f>
        <v>AWAITING INPUT</v>
      </c>
      <c r="S2748" s="11" t="str">
        <f t="shared" si="124"/>
        <v/>
      </c>
    </row>
    <row r="2749" spans="1:19" ht="20.25" x14ac:dyDescent="0.25">
      <c r="A2749" s="46"/>
      <c r="B2749" s="46"/>
      <c r="C2749" s="46"/>
      <c r="D2749" s="46"/>
      <c r="E2749" s="46"/>
      <c r="F2749" s="46"/>
      <c r="G2749" s="46"/>
      <c r="H2749" s="46"/>
      <c r="J2749" s="16"/>
      <c r="K2749" s="16"/>
      <c r="L2749" s="16"/>
      <c r="M2749" s="11" t="str">
        <f t="shared" si="123"/>
        <v>AWAITING INPUT</v>
      </c>
      <c r="O2749" s="15"/>
      <c r="P2749" s="13" t="str">
        <f t="shared" si="130"/>
        <v>←</v>
      </c>
      <c r="Q2749" s="7" t="str" cm="1">
        <f t="array" ref="Q2749">_xlfn.IFS(M2749="ACTIVE","",M2749="LEAVER","ENTER DOL",M2749="LEAVER @ 31/03","ENTER DOL",M2749="OPT OUT","ENTER OPT OUT DATE",M2749="CAREER BREAK","ENTER START DATE OF CAREER BREAK",M2749="DEATH IN SERVICE","ENTER DATE OF DEATH",M2749="SWITCH TO PARTNERSHIP","ENTER SWITCH DATE",M2749="SWITCH TO ALPHA","ENTER SWITCH DATE",M2749="NEW JOINER","ENTER EMPLOYMENT START DATE",M2749="OPT IN","ENTER OPT IN DATE",M2749="NEW JOINER / LEAVER","ENTER START DATE AND DOL",M2749="NEW JOINER / OPT OUT","ENTER START DATE AND DATE OF OPT OUT",M2749="NEW JOINER / PARTNERSHIP","ENTER START DATE AND DATE OF SWITCH TO PARTNERSHIP",M2749="LEAVER FROM CAREER BREAK","ENTER DOL",M2749="LEAVER FROM OPT OUT","ENTER DOL",M2749="LEAVER FROM PARTNERSHIP","ENTER DOL",M2749="RETURN FROM CAREER BREAK","ENTER RETURN BACK DATE",M2749="INVALID COMBINATION","REVIEW INPUT",M2749="AWAITING INPUT","AWAITING INPUT",M2749="CONTINUOUS OPT OUT","",M2749="CONTINUOUS CAREER BREAK","",M2749="CONTINUOUS PARTNERSHIP","")</f>
        <v>AWAITING INPUT</v>
      </c>
      <c r="S2749" s="11" t="str">
        <f t="shared" si="124"/>
        <v/>
      </c>
    </row>
    <row r="2750" spans="1:19" ht="20.25" x14ac:dyDescent="0.25">
      <c r="A2750" s="46"/>
      <c r="B2750" s="46"/>
      <c r="C2750" s="46"/>
      <c r="D2750" s="46"/>
      <c r="E2750" s="46"/>
      <c r="F2750" s="46"/>
      <c r="G2750" s="46"/>
      <c r="H2750" s="46"/>
      <c r="J2750" s="16"/>
      <c r="K2750" s="16"/>
      <c r="L2750" s="16"/>
      <c r="M2750" s="11" t="str">
        <f t="shared" si="123"/>
        <v>AWAITING INPUT</v>
      </c>
      <c r="O2750" s="15"/>
      <c r="P2750" s="13" t="str">
        <f t="shared" si="130"/>
        <v>←</v>
      </c>
      <c r="Q2750" s="7" t="str" cm="1">
        <f t="array" ref="Q2750">_xlfn.IFS(M2750="ACTIVE","",M2750="LEAVER","ENTER DOL",M2750="LEAVER @ 31/03","ENTER DOL",M2750="OPT OUT","ENTER OPT OUT DATE",M2750="CAREER BREAK","ENTER START DATE OF CAREER BREAK",M2750="DEATH IN SERVICE","ENTER DATE OF DEATH",M2750="SWITCH TO PARTNERSHIP","ENTER SWITCH DATE",M2750="SWITCH TO ALPHA","ENTER SWITCH DATE",M2750="NEW JOINER","ENTER EMPLOYMENT START DATE",M2750="OPT IN","ENTER OPT IN DATE",M2750="NEW JOINER / LEAVER","ENTER START DATE AND DOL",M2750="NEW JOINER / OPT OUT","ENTER START DATE AND DATE OF OPT OUT",M2750="NEW JOINER / PARTNERSHIP","ENTER START DATE AND DATE OF SWITCH TO PARTNERSHIP",M2750="LEAVER FROM CAREER BREAK","ENTER DOL",M2750="LEAVER FROM OPT OUT","ENTER DOL",M2750="LEAVER FROM PARTNERSHIP","ENTER DOL",M2750="RETURN FROM CAREER BREAK","ENTER RETURN BACK DATE",M2750="INVALID COMBINATION","REVIEW INPUT",M2750="AWAITING INPUT","AWAITING INPUT",M2750="CONTINUOUS OPT OUT","",M2750="CONTINUOUS CAREER BREAK","",M2750="CONTINUOUS PARTNERSHIP","")</f>
        <v>AWAITING INPUT</v>
      </c>
      <c r="S2750" s="11" t="str">
        <f t="shared" si="124"/>
        <v/>
      </c>
    </row>
    <row r="2751" spans="1:19" ht="20.25" x14ac:dyDescent="0.25">
      <c r="A2751" s="46"/>
      <c r="B2751" s="46"/>
      <c r="C2751" s="46"/>
      <c r="D2751" s="46"/>
      <c r="E2751" s="46"/>
      <c r="F2751" s="46"/>
      <c r="G2751" s="46"/>
      <c r="H2751" s="46"/>
      <c r="J2751" s="16"/>
      <c r="K2751" s="16"/>
      <c r="L2751" s="16"/>
      <c r="M2751" s="11" t="str">
        <f t="shared" si="123"/>
        <v>AWAITING INPUT</v>
      </c>
      <c r="O2751" s="15"/>
      <c r="P2751" s="13" t="str">
        <f t="shared" si="130"/>
        <v>←</v>
      </c>
      <c r="Q2751" s="7" t="str" cm="1">
        <f t="array" ref="Q2751">_xlfn.IFS(M2751="ACTIVE","",M2751="LEAVER","ENTER DOL",M2751="LEAVER @ 31/03","ENTER DOL",M2751="OPT OUT","ENTER OPT OUT DATE",M2751="CAREER BREAK","ENTER START DATE OF CAREER BREAK",M2751="DEATH IN SERVICE","ENTER DATE OF DEATH",M2751="SWITCH TO PARTNERSHIP","ENTER SWITCH DATE",M2751="SWITCH TO ALPHA","ENTER SWITCH DATE",M2751="NEW JOINER","ENTER EMPLOYMENT START DATE",M2751="OPT IN","ENTER OPT IN DATE",M2751="NEW JOINER / LEAVER","ENTER START DATE AND DOL",M2751="NEW JOINER / OPT OUT","ENTER START DATE AND DATE OF OPT OUT",M2751="NEW JOINER / PARTNERSHIP","ENTER START DATE AND DATE OF SWITCH TO PARTNERSHIP",M2751="LEAVER FROM CAREER BREAK","ENTER DOL",M2751="LEAVER FROM OPT OUT","ENTER DOL",M2751="LEAVER FROM PARTNERSHIP","ENTER DOL",M2751="RETURN FROM CAREER BREAK","ENTER RETURN BACK DATE",M2751="INVALID COMBINATION","REVIEW INPUT",M2751="AWAITING INPUT","AWAITING INPUT",M2751="CONTINUOUS OPT OUT","",M2751="CONTINUOUS CAREER BREAK","",M2751="CONTINUOUS PARTNERSHIP","")</f>
        <v>AWAITING INPUT</v>
      </c>
      <c r="S2751" s="11" t="str">
        <f t="shared" si="124"/>
        <v/>
      </c>
    </row>
    <row r="2752" spans="1:19" ht="20.25" x14ac:dyDescent="0.25">
      <c r="A2752" s="46"/>
      <c r="B2752" s="46"/>
      <c r="C2752" s="46"/>
      <c r="D2752" s="46"/>
      <c r="E2752" s="46"/>
      <c r="F2752" s="46"/>
      <c r="G2752" s="46"/>
      <c r="H2752" s="46"/>
      <c r="J2752" s="16"/>
      <c r="K2752" s="16"/>
      <c r="L2752" s="16"/>
      <c r="M2752" s="11" t="str">
        <f t="shared" si="123"/>
        <v>AWAITING INPUT</v>
      </c>
      <c r="O2752" s="15"/>
      <c r="P2752" s="13" t="str">
        <f t="shared" si="130"/>
        <v>←</v>
      </c>
      <c r="Q2752" s="7" t="str" cm="1">
        <f t="array" ref="Q2752">_xlfn.IFS(M2752="ACTIVE","",M2752="LEAVER","ENTER DOL",M2752="LEAVER @ 31/03","ENTER DOL",M2752="OPT OUT","ENTER OPT OUT DATE",M2752="CAREER BREAK","ENTER START DATE OF CAREER BREAK",M2752="DEATH IN SERVICE","ENTER DATE OF DEATH",M2752="SWITCH TO PARTNERSHIP","ENTER SWITCH DATE",M2752="SWITCH TO ALPHA","ENTER SWITCH DATE",M2752="NEW JOINER","ENTER EMPLOYMENT START DATE",M2752="OPT IN","ENTER OPT IN DATE",M2752="NEW JOINER / LEAVER","ENTER START DATE AND DOL",M2752="NEW JOINER / OPT OUT","ENTER START DATE AND DATE OF OPT OUT",M2752="NEW JOINER / PARTNERSHIP","ENTER START DATE AND DATE OF SWITCH TO PARTNERSHIP",M2752="LEAVER FROM CAREER BREAK","ENTER DOL",M2752="LEAVER FROM OPT OUT","ENTER DOL",M2752="LEAVER FROM PARTNERSHIP","ENTER DOL",M2752="RETURN FROM CAREER BREAK","ENTER RETURN BACK DATE",M2752="INVALID COMBINATION","REVIEW INPUT",M2752="AWAITING INPUT","AWAITING INPUT",M2752="CONTINUOUS OPT OUT","",M2752="CONTINUOUS CAREER BREAK","",M2752="CONTINUOUS PARTNERSHIP","")</f>
        <v>AWAITING INPUT</v>
      </c>
      <c r="S2752" s="11" t="str">
        <f t="shared" si="124"/>
        <v/>
      </c>
    </row>
    <row r="2753" spans="1:19" ht="20.25" x14ac:dyDescent="0.25">
      <c r="A2753" s="46"/>
      <c r="B2753" s="46"/>
      <c r="C2753" s="46"/>
      <c r="D2753" s="46"/>
      <c r="E2753" s="46"/>
      <c r="F2753" s="46"/>
      <c r="G2753" s="46"/>
      <c r="H2753" s="46"/>
      <c r="J2753" s="16"/>
      <c r="K2753" s="16"/>
      <c r="L2753" s="16"/>
      <c r="M2753" s="11" t="str">
        <f t="shared" si="123"/>
        <v>AWAITING INPUT</v>
      </c>
      <c r="O2753" s="15"/>
      <c r="P2753" s="13" t="str">
        <f t="shared" si="130"/>
        <v>←</v>
      </c>
      <c r="Q2753" s="7" t="str" cm="1">
        <f t="array" ref="Q2753">_xlfn.IFS(M2753="ACTIVE","",M2753="LEAVER","ENTER DOL",M2753="LEAVER @ 31/03","ENTER DOL",M2753="OPT OUT","ENTER OPT OUT DATE",M2753="CAREER BREAK","ENTER START DATE OF CAREER BREAK",M2753="DEATH IN SERVICE","ENTER DATE OF DEATH",M2753="SWITCH TO PARTNERSHIP","ENTER SWITCH DATE",M2753="SWITCH TO ALPHA","ENTER SWITCH DATE",M2753="NEW JOINER","ENTER EMPLOYMENT START DATE",M2753="OPT IN","ENTER OPT IN DATE",M2753="NEW JOINER / LEAVER","ENTER START DATE AND DOL",M2753="NEW JOINER / OPT OUT","ENTER START DATE AND DATE OF OPT OUT",M2753="NEW JOINER / PARTNERSHIP","ENTER START DATE AND DATE OF SWITCH TO PARTNERSHIP",M2753="LEAVER FROM CAREER BREAK","ENTER DOL",M2753="LEAVER FROM OPT OUT","ENTER DOL",M2753="LEAVER FROM PARTNERSHIP","ENTER DOL",M2753="RETURN FROM CAREER BREAK","ENTER RETURN BACK DATE",M2753="INVALID COMBINATION","REVIEW INPUT",M2753="AWAITING INPUT","AWAITING INPUT",M2753="CONTINUOUS OPT OUT","",M2753="CONTINUOUS CAREER BREAK","",M2753="CONTINUOUS PARTNERSHIP","")</f>
        <v>AWAITING INPUT</v>
      </c>
      <c r="S2753" s="11" t="str">
        <f t="shared" si="124"/>
        <v/>
      </c>
    </row>
    <row r="2754" spans="1:19" ht="20.25" x14ac:dyDescent="0.25">
      <c r="A2754" s="46"/>
      <c r="B2754" s="46"/>
      <c r="C2754" s="46"/>
      <c r="D2754" s="46"/>
      <c r="E2754" s="46"/>
      <c r="F2754" s="46"/>
      <c r="G2754" s="46"/>
      <c r="H2754" s="46"/>
      <c r="J2754" s="16"/>
      <c r="K2754" s="16"/>
      <c r="L2754" s="16"/>
      <c r="M2754" s="11" t="str">
        <f t="shared" si="123"/>
        <v>AWAITING INPUT</v>
      </c>
      <c r="O2754" s="15"/>
      <c r="P2754" s="13" t="str">
        <f t="shared" si="130"/>
        <v>←</v>
      </c>
      <c r="Q2754" s="7" t="str" cm="1">
        <f t="array" ref="Q2754">_xlfn.IFS(M2754="ACTIVE","",M2754="LEAVER","ENTER DOL",M2754="LEAVER @ 31/03","ENTER DOL",M2754="OPT OUT","ENTER OPT OUT DATE",M2754="CAREER BREAK","ENTER START DATE OF CAREER BREAK",M2754="DEATH IN SERVICE","ENTER DATE OF DEATH",M2754="SWITCH TO PARTNERSHIP","ENTER SWITCH DATE",M2754="SWITCH TO ALPHA","ENTER SWITCH DATE",M2754="NEW JOINER","ENTER EMPLOYMENT START DATE",M2754="OPT IN","ENTER OPT IN DATE",M2754="NEW JOINER / LEAVER","ENTER START DATE AND DOL",M2754="NEW JOINER / OPT OUT","ENTER START DATE AND DATE OF OPT OUT",M2754="NEW JOINER / PARTNERSHIP","ENTER START DATE AND DATE OF SWITCH TO PARTNERSHIP",M2754="LEAVER FROM CAREER BREAK","ENTER DOL",M2754="LEAVER FROM OPT OUT","ENTER DOL",M2754="LEAVER FROM PARTNERSHIP","ENTER DOL",M2754="RETURN FROM CAREER BREAK","ENTER RETURN BACK DATE",M2754="INVALID COMBINATION","REVIEW INPUT",M2754="AWAITING INPUT","AWAITING INPUT",M2754="CONTINUOUS OPT OUT","",M2754="CONTINUOUS CAREER BREAK","",M2754="CONTINUOUS PARTNERSHIP","")</f>
        <v>AWAITING INPUT</v>
      </c>
      <c r="S2754" s="11" t="str">
        <f t="shared" si="124"/>
        <v/>
      </c>
    </row>
    <row r="2755" spans="1:19" ht="20.25" x14ac:dyDescent="0.25">
      <c r="A2755" s="46"/>
      <c r="B2755" s="46"/>
      <c r="C2755" s="46"/>
      <c r="D2755" s="46"/>
      <c r="E2755" s="46"/>
      <c r="F2755" s="46"/>
      <c r="G2755" s="46"/>
      <c r="H2755" s="46"/>
      <c r="J2755" s="16"/>
      <c r="K2755" s="16"/>
      <c r="L2755" s="16"/>
      <c r="M2755" s="11" t="str">
        <f t="shared" si="123"/>
        <v>AWAITING INPUT</v>
      </c>
      <c r="O2755" s="15"/>
      <c r="P2755" s="13" t="str">
        <f t="shared" si="130"/>
        <v>←</v>
      </c>
      <c r="Q2755" s="7" t="str" cm="1">
        <f t="array" ref="Q2755">_xlfn.IFS(M2755="ACTIVE","",M2755="LEAVER","ENTER DOL",M2755="LEAVER @ 31/03","ENTER DOL",M2755="OPT OUT","ENTER OPT OUT DATE",M2755="CAREER BREAK","ENTER START DATE OF CAREER BREAK",M2755="DEATH IN SERVICE","ENTER DATE OF DEATH",M2755="SWITCH TO PARTNERSHIP","ENTER SWITCH DATE",M2755="SWITCH TO ALPHA","ENTER SWITCH DATE",M2755="NEW JOINER","ENTER EMPLOYMENT START DATE",M2755="OPT IN","ENTER OPT IN DATE",M2755="NEW JOINER / LEAVER","ENTER START DATE AND DOL",M2755="NEW JOINER / OPT OUT","ENTER START DATE AND DATE OF OPT OUT",M2755="NEW JOINER / PARTNERSHIP","ENTER START DATE AND DATE OF SWITCH TO PARTNERSHIP",M2755="LEAVER FROM CAREER BREAK","ENTER DOL",M2755="LEAVER FROM OPT OUT","ENTER DOL",M2755="LEAVER FROM PARTNERSHIP","ENTER DOL",M2755="RETURN FROM CAREER BREAK","ENTER RETURN BACK DATE",M2755="INVALID COMBINATION","REVIEW INPUT",M2755="AWAITING INPUT","AWAITING INPUT",M2755="CONTINUOUS OPT OUT","",M2755="CONTINUOUS CAREER BREAK","",M2755="CONTINUOUS PARTNERSHIP","")</f>
        <v>AWAITING INPUT</v>
      </c>
      <c r="S2755" s="11" t="str">
        <f t="shared" si="124"/>
        <v/>
      </c>
    </row>
    <row r="2756" spans="1:19" ht="20.25" x14ac:dyDescent="0.25">
      <c r="A2756" s="46"/>
      <c r="B2756" s="46"/>
      <c r="C2756" s="46"/>
      <c r="D2756" s="46"/>
      <c r="E2756" s="46"/>
      <c r="F2756" s="46"/>
      <c r="G2756" s="46"/>
      <c r="H2756" s="46"/>
      <c r="J2756" s="16"/>
      <c r="K2756" s="16"/>
      <c r="L2756" s="16"/>
      <c r="M2756" s="11" t="str">
        <f t="shared" si="123"/>
        <v>AWAITING INPUT</v>
      </c>
      <c r="O2756" s="15"/>
      <c r="P2756" s="13" t="str">
        <f t="shared" si="130"/>
        <v>←</v>
      </c>
      <c r="Q2756" s="7" t="str" cm="1">
        <f t="array" ref="Q2756">_xlfn.IFS(M2756="ACTIVE","",M2756="LEAVER","ENTER DOL",M2756="LEAVER @ 31/03","ENTER DOL",M2756="OPT OUT","ENTER OPT OUT DATE",M2756="CAREER BREAK","ENTER START DATE OF CAREER BREAK",M2756="DEATH IN SERVICE","ENTER DATE OF DEATH",M2756="SWITCH TO PARTNERSHIP","ENTER SWITCH DATE",M2756="SWITCH TO ALPHA","ENTER SWITCH DATE",M2756="NEW JOINER","ENTER EMPLOYMENT START DATE",M2756="OPT IN","ENTER OPT IN DATE",M2756="NEW JOINER / LEAVER","ENTER START DATE AND DOL",M2756="NEW JOINER / OPT OUT","ENTER START DATE AND DATE OF OPT OUT",M2756="NEW JOINER / PARTNERSHIP","ENTER START DATE AND DATE OF SWITCH TO PARTNERSHIP",M2756="LEAVER FROM CAREER BREAK","ENTER DOL",M2756="LEAVER FROM OPT OUT","ENTER DOL",M2756="LEAVER FROM PARTNERSHIP","ENTER DOL",M2756="RETURN FROM CAREER BREAK","ENTER RETURN BACK DATE",M2756="INVALID COMBINATION","REVIEW INPUT",M2756="AWAITING INPUT","AWAITING INPUT",M2756="CONTINUOUS OPT OUT","",M2756="CONTINUOUS CAREER BREAK","",M2756="CONTINUOUS PARTNERSHIP","")</f>
        <v>AWAITING INPUT</v>
      </c>
      <c r="S2756" s="11" t="str">
        <f t="shared" si="124"/>
        <v/>
      </c>
    </row>
    <row r="2757" spans="1:19" ht="20.25" x14ac:dyDescent="0.25">
      <c r="A2757" s="46"/>
      <c r="B2757" s="46"/>
      <c r="C2757" s="46"/>
      <c r="D2757" s="46"/>
      <c r="E2757" s="46"/>
      <c r="F2757" s="46"/>
      <c r="G2757" s="46"/>
      <c r="H2757" s="46"/>
      <c r="J2757" s="16"/>
      <c r="K2757" s="16"/>
      <c r="L2757" s="16"/>
      <c r="M2757" s="11" t="str">
        <f t="shared" si="123"/>
        <v>AWAITING INPUT</v>
      </c>
      <c r="O2757" s="15"/>
      <c r="P2757" s="13" t="str">
        <f t="shared" si="130"/>
        <v>←</v>
      </c>
      <c r="Q2757" s="7" t="str" cm="1">
        <f t="array" ref="Q2757">_xlfn.IFS(M2757="ACTIVE","",M2757="LEAVER","ENTER DOL",M2757="LEAVER @ 31/03","ENTER DOL",M2757="OPT OUT","ENTER OPT OUT DATE",M2757="CAREER BREAK","ENTER START DATE OF CAREER BREAK",M2757="DEATH IN SERVICE","ENTER DATE OF DEATH",M2757="SWITCH TO PARTNERSHIP","ENTER SWITCH DATE",M2757="SWITCH TO ALPHA","ENTER SWITCH DATE",M2757="NEW JOINER","ENTER EMPLOYMENT START DATE",M2757="OPT IN","ENTER OPT IN DATE",M2757="NEW JOINER / LEAVER","ENTER START DATE AND DOL",M2757="NEW JOINER / OPT OUT","ENTER START DATE AND DATE OF OPT OUT",M2757="NEW JOINER / PARTNERSHIP","ENTER START DATE AND DATE OF SWITCH TO PARTNERSHIP",M2757="LEAVER FROM CAREER BREAK","ENTER DOL",M2757="LEAVER FROM OPT OUT","ENTER DOL",M2757="LEAVER FROM PARTNERSHIP","ENTER DOL",M2757="RETURN FROM CAREER BREAK","ENTER RETURN BACK DATE",M2757="INVALID COMBINATION","REVIEW INPUT",M2757="AWAITING INPUT","AWAITING INPUT",M2757="CONTINUOUS OPT OUT","",M2757="CONTINUOUS CAREER BREAK","",M2757="CONTINUOUS PARTNERSHIP","")</f>
        <v>AWAITING INPUT</v>
      </c>
      <c r="S2757" s="11" t="str">
        <f t="shared" si="124"/>
        <v/>
      </c>
    </row>
    <row r="2758" spans="1:19" ht="20.25" x14ac:dyDescent="0.25">
      <c r="A2758" s="46"/>
      <c r="B2758" s="46"/>
      <c r="C2758" s="46"/>
      <c r="D2758" s="46"/>
      <c r="E2758" s="46"/>
      <c r="F2758" s="46"/>
      <c r="G2758" s="46"/>
      <c r="H2758" s="46"/>
      <c r="J2758" s="16"/>
      <c r="K2758" s="16"/>
      <c r="L2758" s="16"/>
      <c r="M2758" s="11" t="str">
        <f t="shared" si="123"/>
        <v>AWAITING INPUT</v>
      </c>
      <c r="O2758" s="15"/>
      <c r="P2758" s="13" t="str">
        <f t="shared" si="130"/>
        <v>←</v>
      </c>
      <c r="Q2758" s="7" t="str" cm="1">
        <f t="array" ref="Q2758">_xlfn.IFS(M2758="ACTIVE","",M2758="LEAVER","ENTER DOL",M2758="LEAVER @ 31/03","ENTER DOL",M2758="OPT OUT","ENTER OPT OUT DATE",M2758="CAREER BREAK","ENTER START DATE OF CAREER BREAK",M2758="DEATH IN SERVICE","ENTER DATE OF DEATH",M2758="SWITCH TO PARTNERSHIP","ENTER SWITCH DATE",M2758="SWITCH TO ALPHA","ENTER SWITCH DATE",M2758="NEW JOINER","ENTER EMPLOYMENT START DATE",M2758="OPT IN","ENTER OPT IN DATE",M2758="NEW JOINER / LEAVER","ENTER START DATE AND DOL",M2758="NEW JOINER / OPT OUT","ENTER START DATE AND DATE OF OPT OUT",M2758="NEW JOINER / PARTNERSHIP","ENTER START DATE AND DATE OF SWITCH TO PARTNERSHIP",M2758="LEAVER FROM CAREER BREAK","ENTER DOL",M2758="LEAVER FROM OPT OUT","ENTER DOL",M2758="LEAVER FROM PARTNERSHIP","ENTER DOL",M2758="RETURN FROM CAREER BREAK","ENTER RETURN BACK DATE",M2758="INVALID COMBINATION","REVIEW INPUT",M2758="AWAITING INPUT","AWAITING INPUT",M2758="CONTINUOUS OPT OUT","",M2758="CONTINUOUS CAREER BREAK","",M2758="CONTINUOUS PARTNERSHIP","")</f>
        <v>AWAITING INPUT</v>
      </c>
      <c r="S2758" s="11" t="str">
        <f t="shared" si="124"/>
        <v/>
      </c>
    </row>
    <row r="2759" spans="1:19" ht="20.25" x14ac:dyDescent="0.25">
      <c r="A2759" s="46"/>
      <c r="B2759" s="46"/>
      <c r="C2759" s="46"/>
      <c r="D2759" s="46"/>
      <c r="E2759" s="46"/>
      <c r="F2759" s="46"/>
      <c r="G2759" s="46"/>
      <c r="H2759" s="46"/>
      <c r="J2759" s="16"/>
      <c r="K2759" s="16"/>
      <c r="L2759" s="16"/>
      <c r="M2759" s="11" t="str">
        <f t="shared" si="123"/>
        <v>AWAITING INPUT</v>
      </c>
      <c r="O2759" s="15"/>
      <c r="P2759" s="13" t="str">
        <f t="shared" si="130"/>
        <v>←</v>
      </c>
      <c r="Q2759" s="7" t="str" cm="1">
        <f t="array" ref="Q2759">_xlfn.IFS(M2759="ACTIVE","",M2759="LEAVER","ENTER DOL",M2759="LEAVER @ 31/03","ENTER DOL",M2759="OPT OUT","ENTER OPT OUT DATE",M2759="CAREER BREAK","ENTER START DATE OF CAREER BREAK",M2759="DEATH IN SERVICE","ENTER DATE OF DEATH",M2759="SWITCH TO PARTNERSHIP","ENTER SWITCH DATE",M2759="SWITCH TO ALPHA","ENTER SWITCH DATE",M2759="NEW JOINER","ENTER EMPLOYMENT START DATE",M2759="OPT IN","ENTER OPT IN DATE",M2759="NEW JOINER / LEAVER","ENTER START DATE AND DOL",M2759="NEW JOINER / OPT OUT","ENTER START DATE AND DATE OF OPT OUT",M2759="NEW JOINER / PARTNERSHIP","ENTER START DATE AND DATE OF SWITCH TO PARTNERSHIP",M2759="LEAVER FROM CAREER BREAK","ENTER DOL",M2759="LEAVER FROM OPT OUT","ENTER DOL",M2759="LEAVER FROM PARTNERSHIP","ENTER DOL",M2759="RETURN FROM CAREER BREAK","ENTER RETURN BACK DATE",M2759="INVALID COMBINATION","REVIEW INPUT",M2759="AWAITING INPUT","AWAITING INPUT",M2759="CONTINUOUS OPT OUT","",M2759="CONTINUOUS CAREER BREAK","",M2759="CONTINUOUS PARTNERSHIP","")</f>
        <v>AWAITING INPUT</v>
      </c>
      <c r="S2759" s="11" t="str">
        <f t="shared" si="124"/>
        <v/>
      </c>
    </row>
    <row r="2760" spans="1:19" ht="20.25" x14ac:dyDescent="0.25">
      <c r="A2760" s="46"/>
      <c r="B2760" s="46"/>
      <c r="C2760" s="46"/>
      <c r="D2760" s="46"/>
      <c r="E2760" s="46"/>
      <c r="F2760" s="46"/>
      <c r="G2760" s="46"/>
      <c r="H2760" s="46"/>
      <c r="J2760" s="16"/>
      <c r="K2760" s="16"/>
      <c r="L2760" s="16"/>
      <c r="M2760" s="11" t="str">
        <f t="shared" si="123"/>
        <v>AWAITING INPUT</v>
      </c>
      <c r="O2760" s="15"/>
      <c r="P2760" s="13" t="str">
        <f t="shared" si="130"/>
        <v>←</v>
      </c>
      <c r="Q2760" s="7" t="str" cm="1">
        <f t="array" ref="Q2760">_xlfn.IFS(M2760="ACTIVE","",M2760="LEAVER","ENTER DOL",M2760="LEAVER @ 31/03","ENTER DOL",M2760="OPT OUT","ENTER OPT OUT DATE",M2760="CAREER BREAK","ENTER START DATE OF CAREER BREAK",M2760="DEATH IN SERVICE","ENTER DATE OF DEATH",M2760="SWITCH TO PARTNERSHIP","ENTER SWITCH DATE",M2760="SWITCH TO ALPHA","ENTER SWITCH DATE",M2760="NEW JOINER","ENTER EMPLOYMENT START DATE",M2760="OPT IN","ENTER OPT IN DATE",M2760="NEW JOINER / LEAVER","ENTER START DATE AND DOL",M2760="NEW JOINER / OPT OUT","ENTER START DATE AND DATE OF OPT OUT",M2760="NEW JOINER / PARTNERSHIP","ENTER START DATE AND DATE OF SWITCH TO PARTNERSHIP",M2760="LEAVER FROM CAREER BREAK","ENTER DOL",M2760="LEAVER FROM OPT OUT","ENTER DOL",M2760="LEAVER FROM PARTNERSHIP","ENTER DOL",M2760="RETURN FROM CAREER BREAK","ENTER RETURN BACK DATE",M2760="INVALID COMBINATION","REVIEW INPUT",M2760="AWAITING INPUT","AWAITING INPUT",M2760="CONTINUOUS OPT OUT","",M2760="CONTINUOUS CAREER BREAK","",M2760="CONTINUOUS PARTNERSHIP","")</f>
        <v>AWAITING INPUT</v>
      </c>
      <c r="S2760" s="11" t="str">
        <f t="shared" si="124"/>
        <v/>
      </c>
    </row>
    <row r="2761" spans="1:19" ht="20.25" x14ac:dyDescent="0.25">
      <c r="A2761" s="46"/>
      <c r="B2761" s="46"/>
      <c r="C2761" s="46"/>
      <c r="D2761" s="46"/>
      <c r="E2761" s="46"/>
      <c r="F2761" s="46"/>
      <c r="G2761" s="46"/>
      <c r="H2761" s="46"/>
      <c r="J2761" s="16"/>
      <c r="K2761" s="16"/>
      <c r="L2761" s="16"/>
      <c r="M2761" s="11" t="str">
        <f t="shared" si="123"/>
        <v>AWAITING INPUT</v>
      </c>
      <c r="O2761" s="15"/>
      <c r="P2761" s="13" t="str">
        <f t="shared" si="130"/>
        <v>←</v>
      </c>
      <c r="Q2761" s="7" t="str" cm="1">
        <f t="array" ref="Q2761">_xlfn.IFS(M2761="ACTIVE","",M2761="LEAVER","ENTER DOL",M2761="LEAVER @ 31/03","ENTER DOL",M2761="OPT OUT","ENTER OPT OUT DATE",M2761="CAREER BREAK","ENTER START DATE OF CAREER BREAK",M2761="DEATH IN SERVICE","ENTER DATE OF DEATH",M2761="SWITCH TO PARTNERSHIP","ENTER SWITCH DATE",M2761="SWITCH TO ALPHA","ENTER SWITCH DATE",M2761="NEW JOINER","ENTER EMPLOYMENT START DATE",M2761="OPT IN","ENTER OPT IN DATE",M2761="NEW JOINER / LEAVER","ENTER START DATE AND DOL",M2761="NEW JOINER / OPT OUT","ENTER START DATE AND DATE OF OPT OUT",M2761="NEW JOINER / PARTNERSHIP","ENTER START DATE AND DATE OF SWITCH TO PARTNERSHIP",M2761="LEAVER FROM CAREER BREAK","ENTER DOL",M2761="LEAVER FROM OPT OUT","ENTER DOL",M2761="LEAVER FROM PARTNERSHIP","ENTER DOL",M2761="RETURN FROM CAREER BREAK","ENTER RETURN BACK DATE",M2761="INVALID COMBINATION","REVIEW INPUT",M2761="AWAITING INPUT","AWAITING INPUT",M2761="CONTINUOUS OPT OUT","",M2761="CONTINUOUS CAREER BREAK","",M2761="CONTINUOUS PARTNERSHIP","")</f>
        <v>AWAITING INPUT</v>
      </c>
      <c r="S2761" s="11" t="str">
        <f t="shared" si="124"/>
        <v/>
      </c>
    </row>
    <row r="2762" spans="1:19" ht="20.25" x14ac:dyDescent="0.25">
      <c r="A2762" s="46"/>
      <c r="B2762" s="46"/>
      <c r="C2762" s="46"/>
      <c r="D2762" s="46"/>
      <c r="E2762" s="46"/>
      <c r="F2762" s="46"/>
      <c r="G2762" s="46"/>
      <c r="H2762" s="46"/>
      <c r="J2762" s="16"/>
      <c r="K2762" s="16"/>
      <c r="L2762" s="16"/>
      <c r="M2762" s="11" t="str">
        <f t="shared" si="123"/>
        <v>AWAITING INPUT</v>
      </c>
      <c r="O2762" s="15"/>
      <c r="P2762" s="13" t="str">
        <f t="shared" si="130"/>
        <v>←</v>
      </c>
      <c r="Q2762" s="7" t="str" cm="1">
        <f t="array" ref="Q2762">_xlfn.IFS(M2762="ACTIVE","",M2762="LEAVER","ENTER DOL",M2762="LEAVER @ 31/03","ENTER DOL",M2762="OPT OUT","ENTER OPT OUT DATE",M2762="CAREER BREAK","ENTER START DATE OF CAREER BREAK",M2762="DEATH IN SERVICE","ENTER DATE OF DEATH",M2762="SWITCH TO PARTNERSHIP","ENTER SWITCH DATE",M2762="SWITCH TO ALPHA","ENTER SWITCH DATE",M2762="NEW JOINER","ENTER EMPLOYMENT START DATE",M2762="OPT IN","ENTER OPT IN DATE",M2762="NEW JOINER / LEAVER","ENTER START DATE AND DOL",M2762="NEW JOINER / OPT OUT","ENTER START DATE AND DATE OF OPT OUT",M2762="NEW JOINER / PARTNERSHIP","ENTER START DATE AND DATE OF SWITCH TO PARTNERSHIP",M2762="LEAVER FROM CAREER BREAK","ENTER DOL",M2762="LEAVER FROM OPT OUT","ENTER DOL",M2762="LEAVER FROM PARTNERSHIP","ENTER DOL",M2762="RETURN FROM CAREER BREAK","ENTER RETURN BACK DATE",M2762="INVALID COMBINATION","REVIEW INPUT",M2762="AWAITING INPUT","AWAITING INPUT",M2762="CONTINUOUS OPT OUT","",M2762="CONTINUOUS CAREER BREAK","",M2762="CONTINUOUS PARTNERSHIP","")</f>
        <v>AWAITING INPUT</v>
      </c>
      <c r="S2762" s="11" t="str">
        <f t="shared" si="124"/>
        <v/>
      </c>
    </row>
    <row r="2763" spans="1:19" ht="20.25" x14ac:dyDescent="0.25">
      <c r="A2763" s="46"/>
      <c r="B2763" s="46"/>
      <c r="C2763" s="46"/>
      <c r="D2763" s="46"/>
      <c r="E2763" s="46"/>
      <c r="F2763" s="46"/>
      <c r="G2763" s="46"/>
      <c r="H2763" s="46"/>
      <c r="J2763" s="16"/>
      <c r="K2763" s="16"/>
      <c r="L2763" s="16"/>
      <c r="M2763" s="11" t="str">
        <f t="shared" si="123"/>
        <v>AWAITING INPUT</v>
      </c>
      <c r="O2763" s="15"/>
      <c r="P2763" s="13" t="str">
        <f t="shared" si="130"/>
        <v>←</v>
      </c>
      <c r="Q2763" s="7" t="str" cm="1">
        <f t="array" ref="Q2763">_xlfn.IFS(M2763="ACTIVE","",M2763="LEAVER","ENTER DOL",M2763="LEAVER @ 31/03","ENTER DOL",M2763="OPT OUT","ENTER OPT OUT DATE",M2763="CAREER BREAK","ENTER START DATE OF CAREER BREAK",M2763="DEATH IN SERVICE","ENTER DATE OF DEATH",M2763="SWITCH TO PARTNERSHIP","ENTER SWITCH DATE",M2763="SWITCH TO ALPHA","ENTER SWITCH DATE",M2763="NEW JOINER","ENTER EMPLOYMENT START DATE",M2763="OPT IN","ENTER OPT IN DATE",M2763="NEW JOINER / LEAVER","ENTER START DATE AND DOL",M2763="NEW JOINER / OPT OUT","ENTER START DATE AND DATE OF OPT OUT",M2763="NEW JOINER / PARTNERSHIP","ENTER START DATE AND DATE OF SWITCH TO PARTNERSHIP",M2763="LEAVER FROM CAREER BREAK","ENTER DOL",M2763="LEAVER FROM OPT OUT","ENTER DOL",M2763="LEAVER FROM PARTNERSHIP","ENTER DOL",M2763="RETURN FROM CAREER BREAK","ENTER RETURN BACK DATE",M2763="INVALID COMBINATION","REVIEW INPUT",M2763="AWAITING INPUT","AWAITING INPUT",M2763="CONTINUOUS OPT OUT","",M2763="CONTINUOUS CAREER BREAK","",M2763="CONTINUOUS PARTNERSHIP","")</f>
        <v>AWAITING INPUT</v>
      </c>
      <c r="S2763" s="11" t="str">
        <f t="shared" si="124"/>
        <v/>
      </c>
    </row>
    <row r="2764" spans="1:19" ht="20.25" x14ac:dyDescent="0.25">
      <c r="A2764" s="46"/>
      <c r="B2764" s="46"/>
      <c r="C2764" s="46"/>
      <c r="D2764" s="46"/>
      <c r="E2764" s="46"/>
      <c r="F2764" s="46"/>
      <c r="G2764" s="46"/>
      <c r="H2764" s="46"/>
      <c r="J2764" s="16"/>
      <c r="K2764" s="16"/>
      <c r="L2764" s="16"/>
      <c r="M2764" s="11" t="str">
        <f t="shared" si="123"/>
        <v>AWAITING INPUT</v>
      </c>
      <c r="O2764" s="15"/>
      <c r="P2764" s="13" t="str">
        <f t="shared" si="130"/>
        <v>←</v>
      </c>
      <c r="Q2764" s="7" t="str" cm="1">
        <f t="array" ref="Q2764">_xlfn.IFS(M2764="ACTIVE","",M2764="LEAVER","ENTER DOL",M2764="LEAVER @ 31/03","ENTER DOL",M2764="OPT OUT","ENTER OPT OUT DATE",M2764="CAREER BREAK","ENTER START DATE OF CAREER BREAK",M2764="DEATH IN SERVICE","ENTER DATE OF DEATH",M2764="SWITCH TO PARTNERSHIP","ENTER SWITCH DATE",M2764="SWITCH TO ALPHA","ENTER SWITCH DATE",M2764="NEW JOINER","ENTER EMPLOYMENT START DATE",M2764="OPT IN","ENTER OPT IN DATE",M2764="NEW JOINER / LEAVER","ENTER START DATE AND DOL",M2764="NEW JOINER / OPT OUT","ENTER START DATE AND DATE OF OPT OUT",M2764="NEW JOINER / PARTNERSHIP","ENTER START DATE AND DATE OF SWITCH TO PARTNERSHIP",M2764="LEAVER FROM CAREER BREAK","ENTER DOL",M2764="LEAVER FROM OPT OUT","ENTER DOL",M2764="LEAVER FROM PARTNERSHIP","ENTER DOL",M2764="RETURN FROM CAREER BREAK","ENTER RETURN BACK DATE",M2764="INVALID COMBINATION","REVIEW INPUT",M2764="AWAITING INPUT","AWAITING INPUT",M2764="CONTINUOUS OPT OUT","",M2764="CONTINUOUS CAREER BREAK","",M2764="CONTINUOUS PARTNERSHIP","")</f>
        <v>AWAITING INPUT</v>
      </c>
      <c r="S2764" s="11" t="str">
        <f t="shared" si="124"/>
        <v/>
      </c>
    </row>
    <row r="2765" spans="1:19" ht="20.25" x14ac:dyDescent="0.25">
      <c r="A2765" s="46"/>
      <c r="B2765" s="46"/>
      <c r="C2765" s="46"/>
      <c r="D2765" s="46"/>
      <c r="E2765" s="46"/>
      <c r="F2765" s="46"/>
      <c r="G2765" s="46"/>
      <c r="H2765" s="46"/>
      <c r="J2765" s="16"/>
      <c r="K2765" s="16"/>
      <c r="L2765" s="16"/>
      <c r="M2765" s="11" t="str">
        <f t="shared" si="123"/>
        <v>AWAITING INPUT</v>
      </c>
      <c r="O2765" s="15"/>
      <c r="P2765" s="13" t="str">
        <f t="shared" si="130"/>
        <v>←</v>
      </c>
      <c r="Q2765" s="7" t="str" cm="1">
        <f t="array" ref="Q2765">_xlfn.IFS(M2765="ACTIVE","",M2765="LEAVER","ENTER DOL",M2765="LEAVER @ 31/03","ENTER DOL",M2765="OPT OUT","ENTER OPT OUT DATE",M2765="CAREER BREAK","ENTER START DATE OF CAREER BREAK",M2765="DEATH IN SERVICE","ENTER DATE OF DEATH",M2765="SWITCH TO PARTNERSHIP","ENTER SWITCH DATE",M2765="SWITCH TO ALPHA","ENTER SWITCH DATE",M2765="NEW JOINER","ENTER EMPLOYMENT START DATE",M2765="OPT IN","ENTER OPT IN DATE",M2765="NEW JOINER / LEAVER","ENTER START DATE AND DOL",M2765="NEW JOINER / OPT OUT","ENTER START DATE AND DATE OF OPT OUT",M2765="NEW JOINER / PARTNERSHIP","ENTER START DATE AND DATE OF SWITCH TO PARTNERSHIP",M2765="LEAVER FROM CAREER BREAK","ENTER DOL",M2765="LEAVER FROM OPT OUT","ENTER DOL",M2765="LEAVER FROM PARTNERSHIP","ENTER DOL",M2765="RETURN FROM CAREER BREAK","ENTER RETURN BACK DATE",M2765="INVALID COMBINATION","REVIEW INPUT",M2765="AWAITING INPUT","AWAITING INPUT",M2765="CONTINUOUS OPT OUT","",M2765="CONTINUOUS CAREER BREAK","",M2765="CONTINUOUS PARTNERSHIP","")</f>
        <v>AWAITING INPUT</v>
      </c>
      <c r="S2765" s="11" t="str">
        <f t="shared" si="124"/>
        <v/>
      </c>
    </row>
    <row r="2766" spans="1:19" ht="20.25" x14ac:dyDescent="0.25">
      <c r="A2766" s="46"/>
      <c r="B2766" s="46"/>
      <c r="C2766" s="46"/>
      <c r="D2766" s="46"/>
      <c r="E2766" s="46"/>
      <c r="F2766" s="46"/>
      <c r="G2766" s="46"/>
      <c r="H2766" s="46"/>
      <c r="J2766" s="16"/>
      <c r="K2766" s="16"/>
      <c r="L2766" s="16"/>
      <c r="M2766" s="11" t="str">
        <f t="shared" si="123"/>
        <v>AWAITING INPUT</v>
      </c>
      <c r="O2766" s="15"/>
      <c r="P2766" s="13" t="str">
        <f t="shared" si="130"/>
        <v>←</v>
      </c>
      <c r="Q2766" s="7" t="str" cm="1">
        <f t="array" ref="Q2766">_xlfn.IFS(M2766="ACTIVE","",M2766="LEAVER","ENTER DOL",M2766="LEAVER @ 31/03","ENTER DOL",M2766="OPT OUT","ENTER OPT OUT DATE",M2766="CAREER BREAK","ENTER START DATE OF CAREER BREAK",M2766="DEATH IN SERVICE","ENTER DATE OF DEATH",M2766="SWITCH TO PARTNERSHIP","ENTER SWITCH DATE",M2766="SWITCH TO ALPHA","ENTER SWITCH DATE",M2766="NEW JOINER","ENTER EMPLOYMENT START DATE",M2766="OPT IN","ENTER OPT IN DATE",M2766="NEW JOINER / LEAVER","ENTER START DATE AND DOL",M2766="NEW JOINER / OPT OUT","ENTER START DATE AND DATE OF OPT OUT",M2766="NEW JOINER / PARTNERSHIP","ENTER START DATE AND DATE OF SWITCH TO PARTNERSHIP",M2766="LEAVER FROM CAREER BREAK","ENTER DOL",M2766="LEAVER FROM OPT OUT","ENTER DOL",M2766="LEAVER FROM PARTNERSHIP","ENTER DOL",M2766="RETURN FROM CAREER BREAK","ENTER RETURN BACK DATE",M2766="INVALID COMBINATION","REVIEW INPUT",M2766="AWAITING INPUT","AWAITING INPUT",M2766="CONTINUOUS OPT OUT","",M2766="CONTINUOUS CAREER BREAK","",M2766="CONTINUOUS PARTNERSHIP","")</f>
        <v>AWAITING INPUT</v>
      </c>
      <c r="S2766" s="11" t="str">
        <f t="shared" si="124"/>
        <v/>
      </c>
    </row>
    <row r="2767" spans="1:19" ht="20.25" x14ac:dyDescent="0.25">
      <c r="A2767" s="46"/>
      <c r="B2767" s="46"/>
      <c r="C2767" s="46"/>
      <c r="D2767" s="46"/>
      <c r="E2767" s="46"/>
      <c r="F2767" s="46"/>
      <c r="G2767" s="46"/>
      <c r="H2767" s="46"/>
      <c r="J2767" s="16"/>
      <c r="K2767" s="16"/>
      <c r="L2767" s="16"/>
      <c r="M2767" s="11" t="str">
        <f t="shared" si="123"/>
        <v>AWAITING INPUT</v>
      </c>
      <c r="O2767" s="15"/>
      <c r="P2767" s="13" t="str">
        <f t="shared" si="130"/>
        <v>←</v>
      </c>
      <c r="Q2767" s="7" t="str" cm="1">
        <f t="array" ref="Q2767">_xlfn.IFS(M2767="ACTIVE","",M2767="LEAVER","ENTER DOL",M2767="LEAVER @ 31/03","ENTER DOL",M2767="OPT OUT","ENTER OPT OUT DATE",M2767="CAREER BREAK","ENTER START DATE OF CAREER BREAK",M2767="DEATH IN SERVICE","ENTER DATE OF DEATH",M2767="SWITCH TO PARTNERSHIP","ENTER SWITCH DATE",M2767="SWITCH TO ALPHA","ENTER SWITCH DATE",M2767="NEW JOINER","ENTER EMPLOYMENT START DATE",M2767="OPT IN","ENTER OPT IN DATE",M2767="NEW JOINER / LEAVER","ENTER START DATE AND DOL",M2767="NEW JOINER / OPT OUT","ENTER START DATE AND DATE OF OPT OUT",M2767="NEW JOINER / PARTNERSHIP","ENTER START DATE AND DATE OF SWITCH TO PARTNERSHIP",M2767="LEAVER FROM CAREER BREAK","ENTER DOL",M2767="LEAVER FROM OPT OUT","ENTER DOL",M2767="LEAVER FROM PARTNERSHIP","ENTER DOL",M2767="RETURN FROM CAREER BREAK","ENTER RETURN BACK DATE",M2767="INVALID COMBINATION","REVIEW INPUT",M2767="AWAITING INPUT","AWAITING INPUT",M2767="CONTINUOUS OPT OUT","",M2767="CONTINUOUS CAREER BREAK","",M2767="CONTINUOUS PARTNERSHIP","")</f>
        <v>AWAITING INPUT</v>
      </c>
      <c r="S2767" s="11" t="str">
        <f t="shared" si="124"/>
        <v/>
      </c>
    </row>
    <row r="2768" spans="1:19" ht="20.25" x14ac:dyDescent="0.25">
      <c r="A2768" s="46"/>
      <c r="B2768" s="46"/>
      <c r="C2768" s="46"/>
      <c r="D2768" s="46"/>
      <c r="E2768" s="46"/>
      <c r="F2768" s="46"/>
      <c r="G2768" s="46"/>
      <c r="H2768" s="46"/>
      <c r="J2768" s="16"/>
      <c r="K2768" s="16"/>
      <c r="L2768" s="16"/>
      <c r="M2768" s="11" t="str">
        <f t="shared" si="123"/>
        <v>AWAITING INPUT</v>
      </c>
      <c r="O2768" s="15"/>
      <c r="P2768" s="13" t="str">
        <f t="shared" si="130"/>
        <v>←</v>
      </c>
      <c r="Q2768" s="7" t="str" cm="1">
        <f t="array" ref="Q2768">_xlfn.IFS(M2768="ACTIVE","",M2768="LEAVER","ENTER DOL",M2768="LEAVER @ 31/03","ENTER DOL",M2768="OPT OUT","ENTER OPT OUT DATE",M2768="CAREER BREAK","ENTER START DATE OF CAREER BREAK",M2768="DEATH IN SERVICE","ENTER DATE OF DEATH",M2768="SWITCH TO PARTNERSHIP","ENTER SWITCH DATE",M2768="SWITCH TO ALPHA","ENTER SWITCH DATE",M2768="NEW JOINER","ENTER EMPLOYMENT START DATE",M2768="OPT IN","ENTER OPT IN DATE",M2768="NEW JOINER / LEAVER","ENTER START DATE AND DOL",M2768="NEW JOINER / OPT OUT","ENTER START DATE AND DATE OF OPT OUT",M2768="NEW JOINER / PARTNERSHIP","ENTER START DATE AND DATE OF SWITCH TO PARTNERSHIP",M2768="LEAVER FROM CAREER BREAK","ENTER DOL",M2768="LEAVER FROM OPT OUT","ENTER DOL",M2768="LEAVER FROM PARTNERSHIP","ENTER DOL",M2768="RETURN FROM CAREER BREAK","ENTER RETURN BACK DATE",M2768="INVALID COMBINATION","REVIEW INPUT",M2768="AWAITING INPUT","AWAITING INPUT",M2768="CONTINUOUS OPT OUT","",M2768="CONTINUOUS CAREER BREAK","",M2768="CONTINUOUS PARTNERSHIP","")</f>
        <v>AWAITING INPUT</v>
      </c>
      <c r="S2768" s="11" t="str">
        <f t="shared" si="124"/>
        <v/>
      </c>
    </row>
    <row r="2769" spans="1:19" ht="20.25" x14ac:dyDescent="0.25">
      <c r="A2769" s="46"/>
      <c r="B2769" s="46"/>
      <c r="C2769" s="46"/>
      <c r="D2769" s="46"/>
      <c r="E2769" s="46"/>
      <c r="F2769" s="46"/>
      <c r="G2769" s="46"/>
      <c r="H2769" s="46"/>
      <c r="J2769" s="16"/>
      <c r="K2769" s="16"/>
      <c r="L2769" s="16"/>
      <c r="M2769" s="11" t="str">
        <f t="shared" si="123"/>
        <v>AWAITING INPUT</v>
      </c>
      <c r="O2769" s="15"/>
      <c r="P2769" s="13" t="str">
        <f t="shared" si="130"/>
        <v>←</v>
      </c>
      <c r="Q2769" s="7" t="str" cm="1">
        <f t="array" ref="Q2769">_xlfn.IFS(M2769="ACTIVE","",M2769="LEAVER","ENTER DOL",M2769="LEAVER @ 31/03","ENTER DOL",M2769="OPT OUT","ENTER OPT OUT DATE",M2769="CAREER BREAK","ENTER START DATE OF CAREER BREAK",M2769="DEATH IN SERVICE","ENTER DATE OF DEATH",M2769="SWITCH TO PARTNERSHIP","ENTER SWITCH DATE",M2769="SWITCH TO ALPHA","ENTER SWITCH DATE",M2769="NEW JOINER","ENTER EMPLOYMENT START DATE",M2769="OPT IN","ENTER OPT IN DATE",M2769="NEW JOINER / LEAVER","ENTER START DATE AND DOL",M2769="NEW JOINER / OPT OUT","ENTER START DATE AND DATE OF OPT OUT",M2769="NEW JOINER / PARTNERSHIP","ENTER START DATE AND DATE OF SWITCH TO PARTNERSHIP",M2769="LEAVER FROM CAREER BREAK","ENTER DOL",M2769="LEAVER FROM OPT OUT","ENTER DOL",M2769="LEAVER FROM PARTNERSHIP","ENTER DOL",M2769="RETURN FROM CAREER BREAK","ENTER RETURN BACK DATE",M2769="INVALID COMBINATION","REVIEW INPUT",M2769="AWAITING INPUT","AWAITING INPUT",M2769="CONTINUOUS OPT OUT","",M2769="CONTINUOUS CAREER BREAK","",M2769="CONTINUOUS PARTNERSHIP","")</f>
        <v>AWAITING INPUT</v>
      </c>
      <c r="S2769" s="11" t="str">
        <f t="shared" si="124"/>
        <v/>
      </c>
    </row>
    <row r="2770" spans="1:19" ht="20.25" x14ac:dyDescent="0.25">
      <c r="A2770" s="46"/>
      <c r="B2770" s="46"/>
      <c r="C2770" s="46"/>
      <c r="D2770" s="46"/>
      <c r="E2770" s="46"/>
      <c r="F2770" s="46"/>
      <c r="G2770" s="46"/>
      <c r="H2770" s="46"/>
      <c r="J2770" s="16"/>
      <c r="K2770" s="16"/>
      <c r="L2770" s="16"/>
      <c r="M2770" s="11" t="str">
        <f t="shared" si="123"/>
        <v>AWAITING INPUT</v>
      </c>
      <c r="O2770" s="15"/>
      <c r="P2770" s="13" t="str">
        <f t="shared" si="130"/>
        <v>←</v>
      </c>
      <c r="Q2770" s="7" t="str" cm="1">
        <f t="array" ref="Q2770">_xlfn.IFS(M2770="ACTIVE","",M2770="LEAVER","ENTER DOL",M2770="LEAVER @ 31/03","ENTER DOL",M2770="OPT OUT","ENTER OPT OUT DATE",M2770="CAREER BREAK","ENTER START DATE OF CAREER BREAK",M2770="DEATH IN SERVICE","ENTER DATE OF DEATH",M2770="SWITCH TO PARTNERSHIP","ENTER SWITCH DATE",M2770="SWITCH TO ALPHA","ENTER SWITCH DATE",M2770="NEW JOINER","ENTER EMPLOYMENT START DATE",M2770="OPT IN","ENTER OPT IN DATE",M2770="NEW JOINER / LEAVER","ENTER START DATE AND DOL",M2770="NEW JOINER / OPT OUT","ENTER START DATE AND DATE OF OPT OUT",M2770="NEW JOINER / PARTNERSHIP","ENTER START DATE AND DATE OF SWITCH TO PARTNERSHIP",M2770="LEAVER FROM CAREER BREAK","ENTER DOL",M2770="LEAVER FROM OPT OUT","ENTER DOL",M2770="LEAVER FROM PARTNERSHIP","ENTER DOL",M2770="RETURN FROM CAREER BREAK","ENTER RETURN BACK DATE",M2770="INVALID COMBINATION","REVIEW INPUT",M2770="AWAITING INPUT","AWAITING INPUT",M2770="CONTINUOUS OPT OUT","",M2770="CONTINUOUS CAREER BREAK","",M2770="CONTINUOUS PARTNERSHIP","")</f>
        <v>AWAITING INPUT</v>
      </c>
      <c r="S2770" s="11" t="str">
        <f t="shared" si="124"/>
        <v/>
      </c>
    </row>
    <row r="2771" spans="1:19" ht="20.25" x14ac:dyDescent="0.25">
      <c r="A2771" s="46"/>
      <c r="B2771" s="46"/>
      <c r="C2771" s="46"/>
      <c r="D2771" s="46"/>
      <c r="E2771" s="46"/>
      <c r="F2771" s="46"/>
      <c r="G2771" s="46"/>
      <c r="H2771" s="46"/>
      <c r="J2771" s="16"/>
      <c r="K2771" s="16"/>
      <c r="L2771" s="16"/>
      <c r="M2771" s="11" t="str">
        <f t="shared" si="123"/>
        <v>AWAITING INPUT</v>
      </c>
      <c r="O2771" s="15"/>
      <c r="P2771" s="13" t="str">
        <f t="shared" si="130"/>
        <v>←</v>
      </c>
      <c r="Q2771" s="7" t="str" cm="1">
        <f t="array" ref="Q2771">_xlfn.IFS(M2771="ACTIVE","",M2771="LEAVER","ENTER DOL",M2771="LEAVER @ 31/03","ENTER DOL",M2771="OPT OUT","ENTER OPT OUT DATE",M2771="CAREER BREAK","ENTER START DATE OF CAREER BREAK",M2771="DEATH IN SERVICE","ENTER DATE OF DEATH",M2771="SWITCH TO PARTNERSHIP","ENTER SWITCH DATE",M2771="SWITCH TO ALPHA","ENTER SWITCH DATE",M2771="NEW JOINER","ENTER EMPLOYMENT START DATE",M2771="OPT IN","ENTER OPT IN DATE",M2771="NEW JOINER / LEAVER","ENTER START DATE AND DOL",M2771="NEW JOINER / OPT OUT","ENTER START DATE AND DATE OF OPT OUT",M2771="NEW JOINER / PARTNERSHIP","ENTER START DATE AND DATE OF SWITCH TO PARTNERSHIP",M2771="LEAVER FROM CAREER BREAK","ENTER DOL",M2771="LEAVER FROM OPT OUT","ENTER DOL",M2771="LEAVER FROM PARTNERSHIP","ENTER DOL",M2771="RETURN FROM CAREER BREAK","ENTER RETURN BACK DATE",M2771="INVALID COMBINATION","REVIEW INPUT",M2771="AWAITING INPUT","AWAITING INPUT",M2771="CONTINUOUS OPT OUT","",M2771="CONTINUOUS CAREER BREAK","",M2771="CONTINUOUS PARTNERSHIP","")</f>
        <v>AWAITING INPUT</v>
      </c>
      <c r="S2771" s="11" t="str">
        <f t="shared" si="124"/>
        <v/>
      </c>
    </row>
    <row r="2772" spans="1:19" ht="20.25" x14ac:dyDescent="0.25">
      <c r="A2772" s="46"/>
      <c r="B2772" s="46"/>
      <c r="C2772" s="46"/>
      <c r="D2772" s="46"/>
      <c r="E2772" s="46"/>
      <c r="F2772" s="46"/>
      <c r="G2772" s="46"/>
      <c r="H2772" s="46"/>
      <c r="J2772" s="16"/>
      <c r="K2772" s="16"/>
      <c r="L2772" s="16"/>
      <c r="M2772" s="11" t="str">
        <f t="shared" si="123"/>
        <v>AWAITING INPUT</v>
      </c>
      <c r="O2772" s="15"/>
      <c r="P2772" s="13" t="str">
        <f t="shared" si="130"/>
        <v>←</v>
      </c>
      <c r="Q2772" s="7" t="str" cm="1">
        <f t="array" ref="Q2772">_xlfn.IFS(M2772="ACTIVE","",M2772="LEAVER","ENTER DOL",M2772="LEAVER @ 31/03","ENTER DOL",M2772="OPT OUT","ENTER OPT OUT DATE",M2772="CAREER BREAK","ENTER START DATE OF CAREER BREAK",M2772="DEATH IN SERVICE","ENTER DATE OF DEATH",M2772="SWITCH TO PARTNERSHIP","ENTER SWITCH DATE",M2772="SWITCH TO ALPHA","ENTER SWITCH DATE",M2772="NEW JOINER","ENTER EMPLOYMENT START DATE",M2772="OPT IN","ENTER OPT IN DATE",M2772="NEW JOINER / LEAVER","ENTER START DATE AND DOL",M2772="NEW JOINER / OPT OUT","ENTER START DATE AND DATE OF OPT OUT",M2772="NEW JOINER / PARTNERSHIP","ENTER START DATE AND DATE OF SWITCH TO PARTNERSHIP",M2772="LEAVER FROM CAREER BREAK","ENTER DOL",M2772="LEAVER FROM OPT OUT","ENTER DOL",M2772="LEAVER FROM PARTNERSHIP","ENTER DOL",M2772="RETURN FROM CAREER BREAK","ENTER RETURN BACK DATE",M2772="INVALID COMBINATION","REVIEW INPUT",M2772="AWAITING INPUT","AWAITING INPUT",M2772="CONTINUOUS OPT OUT","",M2772="CONTINUOUS CAREER BREAK","",M2772="CONTINUOUS PARTNERSHIP","")</f>
        <v>AWAITING INPUT</v>
      </c>
      <c r="S2772" s="11" t="str">
        <f t="shared" si="124"/>
        <v/>
      </c>
    </row>
    <row r="2773" spans="1:19" ht="20.25" x14ac:dyDescent="0.25">
      <c r="A2773" s="46"/>
      <c r="B2773" s="46"/>
      <c r="C2773" s="46"/>
      <c r="D2773" s="46"/>
      <c r="E2773" s="46"/>
      <c r="F2773" s="46"/>
      <c r="G2773" s="46"/>
      <c r="H2773" s="46"/>
      <c r="J2773" s="16"/>
      <c r="K2773" s="16"/>
      <c r="L2773" s="16"/>
      <c r="M2773" s="11" t="str">
        <f t="shared" si="123"/>
        <v>AWAITING INPUT</v>
      </c>
      <c r="O2773" s="15"/>
      <c r="P2773" s="13" t="str">
        <f t="shared" si="130"/>
        <v>←</v>
      </c>
      <c r="Q2773" s="7" t="str" cm="1">
        <f t="array" ref="Q2773">_xlfn.IFS(M2773="ACTIVE","",M2773="LEAVER","ENTER DOL",M2773="LEAVER @ 31/03","ENTER DOL",M2773="OPT OUT","ENTER OPT OUT DATE",M2773="CAREER BREAK","ENTER START DATE OF CAREER BREAK",M2773="DEATH IN SERVICE","ENTER DATE OF DEATH",M2773="SWITCH TO PARTNERSHIP","ENTER SWITCH DATE",M2773="SWITCH TO ALPHA","ENTER SWITCH DATE",M2773="NEW JOINER","ENTER EMPLOYMENT START DATE",M2773="OPT IN","ENTER OPT IN DATE",M2773="NEW JOINER / LEAVER","ENTER START DATE AND DOL",M2773="NEW JOINER / OPT OUT","ENTER START DATE AND DATE OF OPT OUT",M2773="NEW JOINER / PARTNERSHIP","ENTER START DATE AND DATE OF SWITCH TO PARTNERSHIP",M2773="LEAVER FROM CAREER BREAK","ENTER DOL",M2773="LEAVER FROM OPT OUT","ENTER DOL",M2773="LEAVER FROM PARTNERSHIP","ENTER DOL",M2773="RETURN FROM CAREER BREAK","ENTER RETURN BACK DATE",M2773="INVALID COMBINATION","REVIEW INPUT",M2773="AWAITING INPUT","AWAITING INPUT",M2773="CONTINUOUS OPT OUT","",M2773="CONTINUOUS CAREER BREAK","",M2773="CONTINUOUS PARTNERSHIP","")</f>
        <v>AWAITING INPUT</v>
      </c>
      <c r="S2773" s="11" t="str">
        <f t="shared" si="124"/>
        <v/>
      </c>
    </row>
    <row r="2774" spans="1:19" ht="20.25" x14ac:dyDescent="0.25">
      <c r="A2774" s="46"/>
      <c r="B2774" s="46"/>
      <c r="C2774" s="46"/>
      <c r="D2774" s="46"/>
      <c r="E2774" s="46"/>
      <c r="F2774" s="46"/>
      <c r="G2774" s="46"/>
      <c r="H2774" s="46"/>
      <c r="J2774" s="16"/>
      <c r="K2774" s="16"/>
      <c r="L2774" s="16"/>
      <c r="M2774" s="11" t="str">
        <f t="shared" si="123"/>
        <v>AWAITING INPUT</v>
      </c>
      <c r="O2774" s="15"/>
      <c r="P2774" s="13" t="str">
        <f t="shared" si="130"/>
        <v>←</v>
      </c>
      <c r="Q2774" s="7" t="str" cm="1">
        <f t="array" ref="Q2774">_xlfn.IFS(M2774="ACTIVE","",M2774="LEAVER","ENTER DOL",M2774="LEAVER @ 31/03","ENTER DOL",M2774="OPT OUT","ENTER OPT OUT DATE",M2774="CAREER BREAK","ENTER START DATE OF CAREER BREAK",M2774="DEATH IN SERVICE","ENTER DATE OF DEATH",M2774="SWITCH TO PARTNERSHIP","ENTER SWITCH DATE",M2774="SWITCH TO ALPHA","ENTER SWITCH DATE",M2774="NEW JOINER","ENTER EMPLOYMENT START DATE",M2774="OPT IN","ENTER OPT IN DATE",M2774="NEW JOINER / LEAVER","ENTER START DATE AND DOL",M2774="NEW JOINER / OPT OUT","ENTER START DATE AND DATE OF OPT OUT",M2774="NEW JOINER / PARTNERSHIP","ENTER START DATE AND DATE OF SWITCH TO PARTNERSHIP",M2774="LEAVER FROM CAREER BREAK","ENTER DOL",M2774="LEAVER FROM OPT OUT","ENTER DOL",M2774="LEAVER FROM PARTNERSHIP","ENTER DOL",M2774="RETURN FROM CAREER BREAK","ENTER RETURN BACK DATE",M2774="INVALID COMBINATION","REVIEW INPUT",M2774="AWAITING INPUT","AWAITING INPUT",M2774="CONTINUOUS OPT OUT","",M2774="CONTINUOUS CAREER BREAK","",M2774="CONTINUOUS PARTNERSHIP","")</f>
        <v>AWAITING INPUT</v>
      </c>
      <c r="S2774" s="11" t="str">
        <f t="shared" si="124"/>
        <v/>
      </c>
    </row>
    <row r="2775" spans="1:19" ht="20.25" x14ac:dyDescent="0.25">
      <c r="A2775" s="46"/>
      <c r="B2775" s="46"/>
      <c r="C2775" s="46"/>
      <c r="D2775" s="46"/>
      <c r="E2775" s="46"/>
      <c r="F2775" s="46"/>
      <c r="G2775" s="46"/>
      <c r="H2775" s="46"/>
      <c r="J2775" s="16"/>
      <c r="K2775" s="16"/>
      <c r="L2775" s="16"/>
      <c r="M2775" s="11" t="str">
        <f t="shared" si="123"/>
        <v>AWAITING INPUT</v>
      </c>
      <c r="O2775" s="15"/>
      <c r="P2775" s="13" t="str">
        <f t="shared" si="130"/>
        <v>←</v>
      </c>
      <c r="Q2775" s="7" t="str" cm="1">
        <f t="array" ref="Q2775">_xlfn.IFS(M2775="ACTIVE","",M2775="LEAVER","ENTER DOL",M2775="LEAVER @ 31/03","ENTER DOL",M2775="OPT OUT","ENTER OPT OUT DATE",M2775="CAREER BREAK","ENTER START DATE OF CAREER BREAK",M2775="DEATH IN SERVICE","ENTER DATE OF DEATH",M2775="SWITCH TO PARTNERSHIP","ENTER SWITCH DATE",M2775="SWITCH TO ALPHA","ENTER SWITCH DATE",M2775="NEW JOINER","ENTER EMPLOYMENT START DATE",M2775="OPT IN","ENTER OPT IN DATE",M2775="NEW JOINER / LEAVER","ENTER START DATE AND DOL",M2775="NEW JOINER / OPT OUT","ENTER START DATE AND DATE OF OPT OUT",M2775="NEW JOINER / PARTNERSHIP","ENTER START DATE AND DATE OF SWITCH TO PARTNERSHIP",M2775="LEAVER FROM CAREER BREAK","ENTER DOL",M2775="LEAVER FROM OPT OUT","ENTER DOL",M2775="LEAVER FROM PARTNERSHIP","ENTER DOL",M2775="RETURN FROM CAREER BREAK","ENTER RETURN BACK DATE",M2775="INVALID COMBINATION","REVIEW INPUT",M2775="AWAITING INPUT","AWAITING INPUT",M2775="CONTINUOUS OPT OUT","",M2775="CONTINUOUS CAREER BREAK","",M2775="CONTINUOUS PARTNERSHIP","")</f>
        <v>AWAITING INPUT</v>
      </c>
      <c r="S2775" s="11" t="str">
        <f t="shared" si="124"/>
        <v/>
      </c>
    </row>
    <row r="2776" spans="1:19" ht="20.25" x14ac:dyDescent="0.25">
      <c r="A2776" s="46"/>
      <c r="B2776" s="46"/>
      <c r="C2776" s="46"/>
      <c r="D2776" s="46"/>
      <c r="E2776" s="46"/>
      <c r="F2776" s="46"/>
      <c r="G2776" s="46"/>
      <c r="H2776" s="46"/>
      <c r="J2776" s="16"/>
      <c r="K2776" s="16"/>
      <c r="L2776" s="16"/>
      <c r="M2776" s="11" t="str">
        <f t="shared" si="123"/>
        <v>AWAITING INPUT</v>
      </c>
      <c r="O2776" s="15"/>
      <c r="P2776" s="13" t="str">
        <f t="shared" si="130"/>
        <v>←</v>
      </c>
      <c r="Q2776" s="7" t="str" cm="1">
        <f t="array" ref="Q2776">_xlfn.IFS(M2776="ACTIVE","",M2776="LEAVER","ENTER DOL",M2776="LEAVER @ 31/03","ENTER DOL",M2776="OPT OUT","ENTER OPT OUT DATE",M2776="CAREER BREAK","ENTER START DATE OF CAREER BREAK",M2776="DEATH IN SERVICE","ENTER DATE OF DEATH",M2776="SWITCH TO PARTNERSHIP","ENTER SWITCH DATE",M2776="SWITCH TO ALPHA","ENTER SWITCH DATE",M2776="NEW JOINER","ENTER EMPLOYMENT START DATE",M2776="OPT IN","ENTER OPT IN DATE",M2776="NEW JOINER / LEAVER","ENTER START DATE AND DOL",M2776="NEW JOINER / OPT OUT","ENTER START DATE AND DATE OF OPT OUT",M2776="NEW JOINER / PARTNERSHIP","ENTER START DATE AND DATE OF SWITCH TO PARTNERSHIP",M2776="LEAVER FROM CAREER BREAK","ENTER DOL",M2776="LEAVER FROM OPT OUT","ENTER DOL",M2776="LEAVER FROM PARTNERSHIP","ENTER DOL",M2776="RETURN FROM CAREER BREAK","ENTER RETURN BACK DATE",M2776="INVALID COMBINATION","REVIEW INPUT",M2776="AWAITING INPUT","AWAITING INPUT",M2776="CONTINUOUS OPT OUT","",M2776="CONTINUOUS CAREER BREAK","",M2776="CONTINUOUS PARTNERSHIP","")</f>
        <v>AWAITING INPUT</v>
      </c>
      <c r="S2776" s="11" t="str">
        <f t="shared" si="124"/>
        <v/>
      </c>
    </row>
    <row r="2777" spans="1:19" ht="20.25" x14ac:dyDescent="0.25">
      <c r="A2777" s="46"/>
      <c r="B2777" s="46"/>
      <c r="C2777" s="46"/>
      <c r="D2777" s="46"/>
      <c r="E2777" s="46"/>
      <c r="F2777" s="46"/>
      <c r="G2777" s="46"/>
      <c r="H2777" s="46"/>
      <c r="J2777" s="16"/>
      <c r="K2777" s="16"/>
      <c r="L2777" s="16"/>
      <c r="M2777" s="11" t="str">
        <f t="shared" si="123"/>
        <v>AWAITING INPUT</v>
      </c>
      <c r="O2777" s="15"/>
      <c r="P2777" s="13" t="str">
        <f t="shared" si="130"/>
        <v>←</v>
      </c>
      <c r="Q2777" s="7" t="str" cm="1">
        <f t="array" ref="Q2777">_xlfn.IFS(M2777="ACTIVE","",M2777="LEAVER","ENTER DOL",M2777="LEAVER @ 31/03","ENTER DOL",M2777="OPT OUT","ENTER OPT OUT DATE",M2777="CAREER BREAK","ENTER START DATE OF CAREER BREAK",M2777="DEATH IN SERVICE","ENTER DATE OF DEATH",M2777="SWITCH TO PARTNERSHIP","ENTER SWITCH DATE",M2777="SWITCH TO ALPHA","ENTER SWITCH DATE",M2777="NEW JOINER","ENTER EMPLOYMENT START DATE",M2777="OPT IN","ENTER OPT IN DATE",M2777="NEW JOINER / LEAVER","ENTER START DATE AND DOL",M2777="NEW JOINER / OPT OUT","ENTER START DATE AND DATE OF OPT OUT",M2777="NEW JOINER / PARTNERSHIP","ENTER START DATE AND DATE OF SWITCH TO PARTNERSHIP",M2777="LEAVER FROM CAREER BREAK","ENTER DOL",M2777="LEAVER FROM OPT OUT","ENTER DOL",M2777="LEAVER FROM PARTNERSHIP","ENTER DOL",M2777="RETURN FROM CAREER BREAK","ENTER RETURN BACK DATE",M2777="INVALID COMBINATION","REVIEW INPUT",M2777="AWAITING INPUT","AWAITING INPUT",M2777="CONTINUOUS OPT OUT","",M2777="CONTINUOUS CAREER BREAK","",M2777="CONTINUOUS PARTNERSHIP","")</f>
        <v>AWAITING INPUT</v>
      </c>
      <c r="S2777" s="11" t="str">
        <f t="shared" si="124"/>
        <v/>
      </c>
    </row>
    <row r="2778" spans="1:19" ht="20.25" x14ac:dyDescent="0.25">
      <c r="A2778" s="46"/>
      <c r="B2778" s="46"/>
      <c r="C2778" s="46"/>
      <c r="D2778" s="46"/>
      <c r="E2778" s="46"/>
      <c r="F2778" s="46"/>
      <c r="G2778" s="46"/>
      <c r="H2778" s="46"/>
      <c r="J2778" s="16"/>
      <c r="K2778" s="16"/>
      <c r="L2778" s="16"/>
      <c r="M2778" s="11" t="str">
        <f t="shared" si="123"/>
        <v>AWAITING INPUT</v>
      </c>
      <c r="O2778" s="15"/>
      <c r="P2778" s="13" t="str">
        <f t="shared" si="130"/>
        <v>←</v>
      </c>
      <c r="Q2778" s="7" t="str" cm="1">
        <f t="array" ref="Q2778">_xlfn.IFS(M2778="ACTIVE","",M2778="LEAVER","ENTER DOL",M2778="LEAVER @ 31/03","ENTER DOL",M2778="OPT OUT","ENTER OPT OUT DATE",M2778="CAREER BREAK","ENTER START DATE OF CAREER BREAK",M2778="DEATH IN SERVICE","ENTER DATE OF DEATH",M2778="SWITCH TO PARTNERSHIP","ENTER SWITCH DATE",M2778="SWITCH TO ALPHA","ENTER SWITCH DATE",M2778="NEW JOINER","ENTER EMPLOYMENT START DATE",M2778="OPT IN","ENTER OPT IN DATE",M2778="NEW JOINER / LEAVER","ENTER START DATE AND DOL",M2778="NEW JOINER / OPT OUT","ENTER START DATE AND DATE OF OPT OUT",M2778="NEW JOINER / PARTNERSHIP","ENTER START DATE AND DATE OF SWITCH TO PARTNERSHIP",M2778="LEAVER FROM CAREER BREAK","ENTER DOL",M2778="LEAVER FROM OPT OUT","ENTER DOL",M2778="LEAVER FROM PARTNERSHIP","ENTER DOL",M2778="RETURN FROM CAREER BREAK","ENTER RETURN BACK DATE",M2778="INVALID COMBINATION","REVIEW INPUT",M2778="AWAITING INPUT","AWAITING INPUT",M2778="CONTINUOUS OPT OUT","",M2778="CONTINUOUS CAREER BREAK","",M2778="CONTINUOUS PARTNERSHIP","")</f>
        <v>AWAITING INPUT</v>
      </c>
      <c r="S2778" s="11" t="str">
        <f t="shared" si="124"/>
        <v/>
      </c>
    </row>
    <row r="2779" spans="1:19" ht="20.25" x14ac:dyDescent="0.25">
      <c r="A2779" s="46"/>
      <c r="B2779" s="46"/>
      <c r="C2779" s="46"/>
      <c r="D2779" s="46"/>
      <c r="E2779" s="46"/>
      <c r="F2779" s="46"/>
      <c r="G2779" s="46"/>
      <c r="H2779" s="46"/>
      <c r="J2779" s="16"/>
      <c r="K2779" s="16"/>
      <c r="L2779" s="16"/>
      <c r="M2779" s="11" t="str">
        <f t="shared" si="123"/>
        <v>AWAITING INPUT</v>
      </c>
      <c r="O2779" s="15"/>
      <c r="P2779" s="13" t="str">
        <f t="shared" si="130"/>
        <v>←</v>
      </c>
      <c r="Q2779" s="7" t="str" cm="1">
        <f t="array" ref="Q2779">_xlfn.IFS(M2779="ACTIVE","",M2779="LEAVER","ENTER DOL",M2779="LEAVER @ 31/03","ENTER DOL",M2779="OPT OUT","ENTER OPT OUT DATE",M2779="CAREER BREAK","ENTER START DATE OF CAREER BREAK",M2779="DEATH IN SERVICE","ENTER DATE OF DEATH",M2779="SWITCH TO PARTNERSHIP","ENTER SWITCH DATE",M2779="SWITCH TO ALPHA","ENTER SWITCH DATE",M2779="NEW JOINER","ENTER EMPLOYMENT START DATE",M2779="OPT IN","ENTER OPT IN DATE",M2779="NEW JOINER / LEAVER","ENTER START DATE AND DOL",M2779="NEW JOINER / OPT OUT","ENTER START DATE AND DATE OF OPT OUT",M2779="NEW JOINER / PARTNERSHIP","ENTER START DATE AND DATE OF SWITCH TO PARTNERSHIP",M2779="LEAVER FROM CAREER BREAK","ENTER DOL",M2779="LEAVER FROM OPT OUT","ENTER DOL",M2779="LEAVER FROM PARTNERSHIP","ENTER DOL",M2779="RETURN FROM CAREER BREAK","ENTER RETURN BACK DATE",M2779="INVALID COMBINATION","REVIEW INPUT",M2779="AWAITING INPUT","AWAITING INPUT",M2779="CONTINUOUS OPT OUT","",M2779="CONTINUOUS CAREER BREAK","",M2779="CONTINUOUS PARTNERSHIP","")</f>
        <v>AWAITING INPUT</v>
      </c>
      <c r="S2779" s="11" t="str">
        <f t="shared" si="124"/>
        <v/>
      </c>
    </row>
    <row r="2780" spans="1:19" ht="20.25" x14ac:dyDescent="0.25">
      <c r="A2780" s="46"/>
      <c r="B2780" s="46"/>
      <c r="C2780" s="46"/>
      <c r="D2780" s="46"/>
      <c r="E2780" s="46"/>
      <c r="F2780" s="46"/>
      <c r="G2780" s="46"/>
      <c r="H2780" s="46"/>
      <c r="J2780" s="16"/>
      <c r="K2780" s="16"/>
      <c r="L2780" s="16"/>
      <c r="M2780" s="11" t="str">
        <f t="shared" si="123"/>
        <v>AWAITING INPUT</v>
      </c>
      <c r="O2780" s="15"/>
      <c r="P2780" s="13" t="str">
        <f t="shared" si="130"/>
        <v>←</v>
      </c>
      <c r="Q2780" s="7" t="str" cm="1">
        <f t="array" ref="Q2780">_xlfn.IFS(M2780="ACTIVE","",M2780="LEAVER","ENTER DOL",M2780="LEAVER @ 31/03","ENTER DOL",M2780="OPT OUT","ENTER OPT OUT DATE",M2780="CAREER BREAK","ENTER START DATE OF CAREER BREAK",M2780="DEATH IN SERVICE","ENTER DATE OF DEATH",M2780="SWITCH TO PARTNERSHIP","ENTER SWITCH DATE",M2780="SWITCH TO ALPHA","ENTER SWITCH DATE",M2780="NEW JOINER","ENTER EMPLOYMENT START DATE",M2780="OPT IN","ENTER OPT IN DATE",M2780="NEW JOINER / LEAVER","ENTER START DATE AND DOL",M2780="NEW JOINER / OPT OUT","ENTER START DATE AND DATE OF OPT OUT",M2780="NEW JOINER / PARTNERSHIP","ENTER START DATE AND DATE OF SWITCH TO PARTNERSHIP",M2780="LEAVER FROM CAREER BREAK","ENTER DOL",M2780="LEAVER FROM OPT OUT","ENTER DOL",M2780="LEAVER FROM PARTNERSHIP","ENTER DOL",M2780="RETURN FROM CAREER BREAK","ENTER RETURN BACK DATE",M2780="INVALID COMBINATION","REVIEW INPUT",M2780="AWAITING INPUT","AWAITING INPUT",M2780="CONTINUOUS OPT OUT","",M2780="CONTINUOUS CAREER BREAK","",M2780="CONTINUOUS PARTNERSHIP","")</f>
        <v>AWAITING INPUT</v>
      </c>
      <c r="S2780" s="11" t="str">
        <f t="shared" ref="S2780:S2843" si="131">IF(AND($J2780="ACTIVE",$K2780="ACTIVE"),"A -&gt; A",IF(AND($J2780="INACTIVE",$K2780="ACTIVE"),"I -&gt; A",IF(AND($J2780="ACTIVE",$K2780="INACTIVE"),"A -&gt; I",IF(AND($J2780="INACTIVE",$K2780="INACTIVE"),"I -&gt; I",""))))</f>
        <v/>
      </c>
    </row>
    <row r="2781" spans="1:19" ht="20.25" x14ac:dyDescent="0.25">
      <c r="A2781" s="46"/>
      <c r="B2781" s="46"/>
      <c r="C2781" s="46"/>
      <c r="D2781" s="46"/>
      <c r="E2781" s="46"/>
      <c r="F2781" s="46"/>
      <c r="G2781" s="46"/>
      <c r="H2781" s="46"/>
      <c r="J2781" s="16"/>
      <c r="K2781" s="16"/>
      <c r="L2781" s="16"/>
      <c r="M2781" s="11" t="str">
        <f t="shared" si="123"/>
        <v>AWAITING INPUT</v>
      </c>
      <c r="O2781" s="15"/>
      <c r="P2781" s="13" t="str">
        <f t="shared" si="130"/>
        <v>←</v>
      </c>
      <c r="Q2781" s="7" t="str" cm="1">
        <f t="array" ref="Q2781">_xlfn.IFS(M2781="ACTIVE","",M2781="LEAVER","ENTER DOL",M2781="LEAVER @ 31/03","ENTER DOL",M2781="OPT OUT","ENTER OPT OUT DATE",M2781="CAREER BREAK","ENTER START DATE OF CAREER BREAK",M2781="DEATH IN SERVICE","ENTER DATE OF DEATH",M2781="SWITCH TO PARTNERSHIP","ENTER SWITCH DATE",M2781="SWITCH TO ALPHA","ENTER SWITCH DATE",M2781="NEW JOINER","ENTER EMPLOYMENT START DATE",M2781="OPT IN","ENTER OPT IN DATE",M2781="NEW JOINER / LEAVER","ENTER START DATE AND DOL",M2781="NEW JOINER / OPT OUT","ENTER START DATE AND DATE OF OPT OUT",M2781="NEW JOINER / PARTNERSHIP","ENTER START DATE AND DATE OF SWITCH TO PARTNERSHIP",M2781="LEAVER FROM CAREER BREAK","ENTER DOL",M2781="LEAVER FROM OPT OUT","ENTER DOL",M2781="LEAVER FROM PARTNERSHIP","ENTER DOL",M2781="RETURN FROM CAREER BREAK","ENTER RETURN BACK DATE",M2781="INVALID COMBINATION","REVIEW INPUT",M2781="AWAITING INPUT","AWAITING INPUT",M2781="CONTINUOUS OPT OUT","",M2781="CONTINUOUS CAREER BREAK","",M2781="CONTINUOUS PARTNERSHIP","")</f>
        <v>AWAITING INPUT</v>
      </c>
      <c r="S2781" s="11" t="str">
        <f t="shared" si="131"/>
        <v/>
      </c>
    </row>
    <row r="2782" spans="1:19" ht="20.25" x14ac:dyDescent="0.25">
      <c r="A2782" s="46"/>
      <c r="B2782" s="46"/>
      <c r="C2782" s="46"/>
      <c r="D2782" s="46"/>
      <c r="E2782" s="46"/>
      <c r="F2782" s="46"/>
      <c r="G2782" s="46"/>
      <c r="H2782" s="46"/>
      <c r="J2782" s="16"/>
      <c r="K2782" s="16"/>
      <c r="L2782" s="16"/>
      <c r="M2782" s="11" t="str">
        <f t="shared" si="123"/>
        <v>AWAITING INPUT</v>
      </c>
      <c r="O2782" s="15"/>
      <c r="P2782" s="13" t="str">
        <f t="shared" si="130"/>
        <v>←</v>
      </c>
      <c r="Q2782" s="7" t="str" cm="1">
        <f t="array" ref="Q2782">_xlfn.IFS(M2782="ACTIVE","",M2782="LEAVER","ENTER DOL",M2782="LEAVER @ 31/03","ENTER DOL",M2782="OPT OUT","ENTER OPT OUT DATE",M2782="CAREER BREAK","ENTER START DATE OF CAREER BREAK",M2782="DEATH IN SERVICE","ENTER DATE OF DEATH",M2782="SWITCH TO PARTNERSHIP","ENTER SWITCH DATE",M2782="SWITCH TO ALPHA","ENTER SWITCH DATE",M2782="NEW JOINER","ENTER EMPLOYMENT START DATE",M2782="OPT IN","ENTER OPT IN DATE",M2782="NEW JOINER / LEAVER","ENTER START DATE AND DOL",M2782="NEW JOINER / OPT OUT","ENTER START DATE AND DATE OF OPT OUT",M2782="NEW JOINER / PARTNERSHIP","ENTER START DATE AND DATE OF SWITCH TO PARTNERSHIP",M2782="LEAVER FROM CAREER BREAK","ENTER DOL",M2782="LEAVER FROM OPT OUT","ENTER DOL",M2782="LEAVER FROM PARTNERSHIP","ENTER DOL",M2782="RETURN FROM CAREER BREAK","ENTER RETURN BACK DATE",M2782="INVALID COMBINATION","REVIEW INPUT",M2782="AWAITING INPUT","AWAITING INPUT",M2782="CONTINUOUS OPT OUT","",M2782="CONTINUOUS CAREER BREAK","",M2782="CONTINUOUS PARTNERSHIP","")</f>
        <v>AWAITING INPUT</v>
      </c>
      <c r="S2782" s="11" t="str">
        <f t="shared" si="131"/>
        <v/>
      </c>
    </row>
    <row r="2783" spans="1:19" ht="20.25" x14ac:dyDescent="0.25">
      <c r="A2783" s="46"/>
      <c r="B2783" s="46"/>
      <c r="C2783" s="46"/>
      <c r="D2783" s="46"/>
      <c r="E2783" s="46"/>
      <c r="F2783" s="46"/>
      <c r="G2783" s="46"/>
      <c r="H2783" s="46"/>
      <c r="J2783" s="16"/>
      <c r="K2783" s="16"/>
      <c r="L2783" s="16"/>
      <c r="M2783" s="11" t="str">
        <f t="shared" si="123"/>
        <v>AWAITING INPUT</v>
      </c>
      <c r="O2783" s="15"/>
      <c r="P2783" s="13" t="str">
        <f t="shared" si="130"/>
        <v>←</v>
      </c>
      <c r="Q2783" s="7" t="str" cm="1">
        <f t="array" ref="Q2783">_xlfn.IFS(M2783="ACTIVE","",M2783="LEAVER","ENTER DOL",M2783="LEAVER @ 31/03","ENTER DOL",M2783="OPT OUT","ENTER OPT OUT DATE",M2783="CAREER BREAK","ENTER START DATE OF CAREER BREAK",M2783="DEATH IN SERVICE","ENTER DATE OF DEATH",M2783="SWITCH TO PARTNERSHIP","ENTER SWITCH DATE",M2783="SWITCH TO ALPHA","ENTER SWITCH DATE",M2783="NEW JOINER","ENTER EMPLOYMENT START DATE",M2783="OPT IN","ENTER OPT IN DATE",M2783="NEW JOINER / LEAVER","ENTER START DATE AND DOL",M2783="NEW JOINER / OPT OUT","ENTER START DATE AND DATE OF OPT OUT",M2783="NEW JOINER / PARTNERSHIP","ENTER START DATE AND DATE OF SWITCH TO PARTNERSHIP",M2783="LEAVER FROM CAREER BREAK","ENTER DOL",M2783="LEAVER FROM OPT OUT","ENTER DOL",M2783="LEAVER FROM PARTNERSHIP","ENTER DOL",M2783="RETURN FROM CAREER BREAK","ENTER RETURN BACK DATE",M2783="INVALID COMBINATION","REVIEW INPUT",M2783="AWAITING INPUT","AWAITING INPUT",M2783="CONTINUOUS OPT OUT","",M2783="CONTINUOUS CAREER BREAK","",M2783="CONTINUOUS PARTNERSHIP","")</f>
        <v>AWAITING INPUT</v>
      </c>
      <c r="S2783" s="11" t="str">
        <f t="shared" si="131"/>
        <v/>
      </c>
    </row>
    <row r="2784" spans="1:19" ht="20.25" x14ac:dyDescent="0.25">
      <c r="A2784" s="46"/>
      <c r="B2784" s="46"/>
      <c r="C2784" s="46"/>
      <c r="D2784" s="46"/>
      <c r="E2784" s="46"/>
      <c r="F2784" s="46"/>
      <c r="G2784" s="46"/>
      <c r="H2784" s="46"/>
      <c r="J2784" s="16"/>
      <c r="K2784" s="16"/>
      <c r="L2784" s="16"/>
      <c r="M2784" s="11" t="str">
        <f t="shared" si="123"/>
        <v>AWAITING INPUT</v>
      </c>
      <c r="O2784" s="15"/>
      <c r="P2784" s="13" t="str">
        <f t="shared" si="130"/>
        <v>←</v>
      </c>
      <c r="Q2784" s="7" t="str" cm="1">
        <f t="array" ref="Q2784">_xlfn.IFS(M2784="ACTIVE","",M2784="LEAVER","ENTER DOL",M2784="LEAVER @ 31/03","ENTER DOL",M2784="OPT OUT","ENTER OPT OUT DATE",M2784="CAREER BREAK","ENTER START DATE OF CAREER BREAK",M2784="DEATH IN SERVICE","ENTER DATE OF DEATH",M2784="SWITCH TO PARTNERSHIP","ENTER SWITCH DATE",M2784="SWITCH TO ALPHA","ENTER SWITCH DATE",M2784="NEW JOINER","ENTER EMPLOYMENT START DATE",M2784="OPT IN","ENTER OPT IN DATE",M2784="NEW JOINER / LEAVER","ENTER START DATE AND DOL",M2784="NEW JOINER / OPT OUT","ENTER START DATE AND DATE OF OPT OUT",M2784="NEW JOINER / PARTNERSHIP","ENTER START DATE AND DATE OF SWITCH TO PARTNERSHIP",M2784="LEAVER FROM CAREER BREAK","ENTER DOL",M2784="LEAVER FROM OPT OUT","ENTER DOL",M2784="LEAVER FROM PARTNERSHIP","ENTER DOL",M2784="RETURN FROM CAREER BREAK","ENTER RETURN BACK DATE",M2784="INVALID COMBINATION","REVIEW INPUT",M2784="AWAITING INPUT","AWAITING INPUT",M2784="CONTINUOUS OPT OUT","",M2784="CONTINUOUS CAREER BREAK","",M2784="CONTINUOUS PARTNERSHIP","")</f>
        <v>AWAITING INPUT</v>
      </c>
      <c r="S2784" s="11" t="str">
        <f t="shared" si="131"/>
        <v/>
      </c>
    </row>
    <row r="2785" spans="1:19" ht="20.25" x14ac:dyDescent="0.25">
      <c r="A2785" s="46"/>
      <c r="B2785" s="46"/>
      <c r="C2785" s="46"/>
      <c r="D2785" s="46"/>
      <c r="E2785" s="46"/>
      <c r="F2785" s="46"/>
      <c r="G2785" s="46"/>
      <c r="H2785" s="46"/>
      <c r="J2785" s="16"/>
      <c r="K2785" s="16"/>
      <c r="L2785" s="16"/>
      <c r="M2785" s="11" t="str">
        <f t="shared" si="123"/>
        <v>AWAITING INPUT</v>
      </c>
      <c r="O2785" s="15"/>
      <c r="P2785" s="13" t="str">
        <f t="shared" si="130"/>
        <v>←</v>
      </c>
      <c r="Q2785" s="7" t="str" cm="1">
        <f t="array" ref="Q2785">_xlfn.IFS(M2785="ACTIVE","",M2785="LEAVER","ENTER DOL",M2785="LEAVER @ 31/03","ENTER DOL",M2785="OPT OUT","ENTER OPT OUT DATE",M2785="CAREER BREAK","ENTER START DATE OF CAREER BREAK",M2785="DEATH IN SERVICE","ENTER DATE OF DEATH",M2785="SWITCH TO PARTNERSHIP","ENTER SWITCH DATE",M2785="SWITCH TO ALPHA","ENTER SWITCH DATE",M2785="NEW JOINER","ENTER EMPLOYMENT START DATE",M2785="OPT IN","ENTER OPT IN DATE",M2785="NEW JOINER / LEAVER","ENTER START DATE AND DOL",M2785="NEW JOINER / OPT OUT","ENTER START DATE AND DATE OF OPT OUT",M2785="NEW JOINER / PARTNERSHIP","ENTER START DATE AND DATE OF SWITCH TO PARTNERSHIP",M2785="LEAVER FROM CAREER BREAK","ENTER DOL",M2785="LEAVER FROM OPT OUT","ENTER DOL",M2785="LEAVER FROM PARTNERSHIP","ENTER DOL",M2785="RETURN FROM CAREER BREAK","ENTER RETURN BACK DATE",M2785="INVALID COMBINATION","REVIEW INPUT",M2785="AWAITING INPUT","AWAITING INPUT",M2785="CONTINUOUS OPT OUT","",M2785="CONTINUOUS CAREER BREAK","",M2785="CONTINUOUS PARTNERSHIP","")</f>
        <v>AWAITING INPUT</v>
      </c>
      <c r="S2785" s="11" t="str">
        <f t="shared" si="131"/>
        <v/>
      </c>
    </row>
    <row r="2786" spans="1:19" ht="20.25" x14ac:dyDescent="0.25">
      <c r="A2786" s="46"/>
      <c r="B2786" s="46"/>
      <c r="C2786" s="46"/>
      <c r="D2786" s="46"/>
      <c r="E2786" s="46"/>
      <c r="F2786" s="46"/>
      <c r="G2786" s="46"/>
      <c r="H2786" s="46"/>
      <c r="J2786" s="16"/>
      <c r="K2786" s="16"/>
      <c r="L2786" s="16"/>
      <c r="M2786" s="11" t="str">
        <f t="shared" si="123"/>
        <v>AWAITING INPUT</v>
      </c>
      <c r="O2786" s="15"/>
      <c r="P2786" s="13" t="str">
        <f t="shared" si="130"/>
        <v>←</v>
      </c>
      <c r="Q2786" s="7" t="str" cm="1">
        <f t="array" ref="Q2786">_xlfn.IFS(M2786="ACTIVE","",M2786="LEAVER","ENTER DOL",M2786="LEAVER @ 31/03","ENTER DOL",M2786="OPT OUT","ENTER OPT OUT DATE",M2786="CAREER BREAK","ENTER START DATE OF CAREER BREAK",M2786="DEATH IN SERVICE","ENTER DATE OF DEATH",M2786="SWITCH TO PARTNERSHIP","ENTER SWITCH DATE",M2786="SWITCH TO ALPHA","ENTER SWITCH DATE",M2786="NEW JOINER","ENTER EMPLOYMENT START DATE",M2786="OPT IN","ENTER OPT IN DATE",M2786="NEW JOINER / LEAVER","ENTER START DATE AND DOL",M2786="NEW JOINER / OPT OUT","ENTER START DATE AND DATE OF OPT OUT",M2786="NEW JOINER / PARTNERSHIP","ENTER START DATE AND DATE OF SWITCH TO PARTNERSHIP",M2786="LEAVER FROM CAREER BREAK","ENTER DOL",M2786="LEAVER FROM OPT OUT","ENTER DOL",M2786="LEAVER FROM PARTNERSHIP","ENTER DOL",M2786="RETURN FROM CAREER BREAK","ENTER RETURN BACK DATE",M2786="INVALID COMBINATION","REVIEW INPUT",M2786="AWAITING INPUT","AWAITING INPUT",M2786="CONTINUOUS OPT OUT","",M2786="CONTINUOUS CAREER BREAK","",M2786="CONTINUOUS PARTNERSHIP","")</f>
        <v>AWAITING INPUT</v>
      </c>
      <c r="S2786" s="11" t="str">
        <f t="shared" si="131"/>
        <v/>
      </c>
    </row>
    <row r="2787" spans="1:19" ht="20.25" x14ac:dyDescent="0.25">
      <c r="A2787" s="46"/>
      <c r="B2787" s="46"/>
      <c r="C2787" s="46"/>
      <c r="D2787" s="46"/>
      <c r="E2787" s="46"/>
      <c r="F2787" s="46"/>
      <c r="G2787" s="46"/>
      <c r="H2787" s="46"/>
      <c r="J2787" s="16"/>
      <c r="K2787" s="16"/>
      <c r="L2787" s="16"/>
      <c r="M2787" s="11" t="str">
        <f t="shared" si="123"/>
        <v>AWAITING INPUT</v>
      </c>
      <c r="O2787" s="15"/>
      <c r="P2787" s="13" t="str">
        <f t="shared" si="130"/>
        <v>←</v>
      </c>
      <c r="Q2787" s="7" t="str" cm="1">
        <f t="array" ref="Q2787">_xlfn.IFS(M2787="ACTIVE","",M2787="LEAVER","ENTER DOL",M2787="LEAVER @ 31/03","ENTER DOL",M2787="OPT OUT","ENTER OPT OUT DATE",M2787="CAREER BREAK","ENTER START DATE OF CAREER BREAK",M2787="DEATH IN SERVICE","ENTER DATE OF DEATH",M2787="SWITCH TO PARTNERSHIP","ENTER SWITCH DATE",M2787="SWITCH TO ALPHA","ENTER SWITCH DATE",M2787="NEW JOINER","ENTER EMPLOYMENT START DATE",M2787="OPT IN","ENTER OPT IN DATE",M2787="NEW JOINER / LEAVER","ENTER START DATE AND DOL",M2787="NEW JOINER / OPT OUT","ENTER START DATE AND DATE OF OPT OUT",M2787="NEW JOINER / PARTNERSHIP","ENTER START DATE AND DATE OF SWITCH TO PARTNERSHIP",M2787="LEAVER FROM CAREER BREAK","ENTER DOL",M2787="LEAVER FROM OPT OUT","ENTER DOL",M2787="LEAVER FROM PARTNERSHIP","ENTER DOL",M2787="RETURN FROM CAREER BREAK","ENTER RETURN BACK DATE",M2787="INVALID COMBINATION","REVIEW INPUT",M2787="AWAITING INPUT","AWAITING INPUT",M2787="CONTINUOUS OPT OUT","",M2787="CONTINUOUS CAREER BREAK","",M2787="CONTINUOUS PARTNERSHIP","")</f>
        <v>AWAITING INPUT</v>
      </c>
      <c r="S2787" s="11" t="str">
        <f t="shared" si="131"/>
        <v/>
      </c>
    </row>
    <row r="2788" spans="1:19" ht="20.25" x14ac:dyDescent="0.25">
      <c r="A2788" s="46"/>
      <c r="B2788" s="46"/>
      <c r="C2788" s="46"/>
      <c r="D2788" s="46"/>
      <c r="E2788" s="46"/>
      <c r="F2788" s="46"/>
      <c r="G2788" s="46"/>
      <c r="H2788" s="46"/>
      <c r="J2788" s="16"/>
      <c r="K2788" s="16"/>
      <c r="L2788" s="16"/>
      <c r="M2788" s="11" t="str">
        <f t="shared" si="123"/>
        <v>AWAITING INPUT</v>
      </c>
      <c r="O2788" s="15"/>
      <c r="P2788" s="13" t="str">
        <f t="shared" si="130"/>
        <v>←</v>
      </c>
      <c r="Q2788" s="7" t="str" cm="1">
        <f t="array" ref="Q2788">_xlfn.IFS(M2788="ACTIVE","",M2788="LEAVER","ENTER DOL",M2788="LEAVER @ 31/03","ENTER DOL",M2788="OPT OUT","ENTER OPT OUT DATE",M2788="CAREER BREAK","ENTER START DATE OF CAREER BREAK",M2788="DEATH IN SERVICE","ENTER DATE OF DEATH",M2788="SWITCH TO PARTNERSHIP","ENTER SWITCH DATE",M2788="SWITCH TO ALPHA","ENTER SWITCH DATE",M2788="NEW JOINER","ENTER EMPLOYMENT START DATE",M2788="OPT IN","ENTER OPT IN DATE",M2788="NEW JOINER / LEAVER","ENTER START DATE AND DOL",M2788="NEW JOINER / OPT OUT","ENTER START DATE AND DATE OF OPT OUT",M2788="NEW JOINER / PARTNERSHIP","ENTER START DATE AND DATE OF SWITCH TO PARTNERSHIP",M2788="LEAVER FROM CAREER BREAK","ENTER DOL",M2788="LEAVER FROM OPT OUT","ENTER DOL",M2788="LEAVER FROM PARTNERSHIP","ENTER DOL",M2788="RETURN FROM CAREER BREAK","ENTER RETURN BACK DATE",M2788="INVALID COMBINATION","REVIEW INPUT",M2788="AWAITING INPUT","AWAITING INPUT",M2788="CONTINUOUS OPT OUT","",M2788="CONTINUOUS CAREER BREAK","",M2788="CONTINUOUS PARTNERSHIP","")</f>
        <v>AWAITING INPUT</v>
      </c>
      <c r="S2788" s="11" t="str">
        <f t="shared" si="131"/>
        <v/>
      </c>
    </row>
    <row r="2789" spans="1:19" ht="20.25" x14ac:dyDescent="0.25">
      <c r="A2789" s="46"/>
      <c r="B2789" s="46"/>
      <c r="C2789" s="46"/>
      <c r="D2789" s="46"/>
      <c r="E2789" s="46"/>
      <c r="F2789" s="46"/>
      <c r="G2789" s="46"/>
      <c r="H2789" s="46"/>
      <c r="J2789" s="16"/>
      <c r="K2789" s="16"/>
      <c r="L2789" s="16"/>
      <c r="M2789" s="11" t="str">
        <f t="shared" si="123"/>
        <v>AWAITING INPUT</v>
      </c>
      <c r="O2789" s="15"/>
      <c r="P2789" s="13" t="str">
        <f t="shared" si="130"/>
        <v>←</v>
      </c>
      <c r="Q2789" s="7" t="str" cm="1">
        <f t="array" ref="Q2789">_xlfn.IFS(M2789="ACTIVE","",M2789="LEAVER","ENTER DOL",M2789="LEAVER @ 31/03","ENTER DOL",M2789="OPT OUT","ENTER OPT OUT DATE",M2789="CAREER BREAK","ENTER START DATE OF CAREER BREAK",M2789="DEATH IN SERVICE","ENTER DATE OF DEATH",M2789="SWITCH TO PARTNERSHIP","ENTER SWITCH DATE",M2789="SWITCH TO ALPHA","ENTER SWITCH DATE",M2789="NEW JOINER","ENTER EMPLOYMENT START DATE",M2789="OPT IN","ENTER OPT IN DATE",M2789="NEW JOINER / LEAVER","ENTER START DATE AND DOL",M2789="NEW JOINER / OPT OUT","ENTER START DATE AND DATE OF OPT OUT",M2789="NEW JOINER / PARTNERSHIP","ENTER START DATE AND DATE OF SWITCH TO PARTNERSHIP",M2789="LEAVER FROM CAREER BREAK","ENTER DOL",M2789="LEAVER FROM OPT OUT","ENTER DOL",M2789="LEAVER FROM PARTNERSHIP","ENTER DOL",M2789="RETURN FROM CAREER BREAK","ENTER RETURN BACK DATE",M2789="INVALID COMBINATION","REVIEW INPUT",M2789="AWAITING INPUT","AWAITING INPUT",M2789="CONTINUOUS OPT OUT","",M2789="CONTINUOUS CAREER BREAK","",M2789="CONTINUOUS PARTNERSHIP","")</f>
        <v>AWAITING INPUT</v>
      </c>
      <c r="S2789" s="11" t="str">
        <f t="shared" si="131"/>
        <v/>
      </c>
    </row>
    <row r="2790" spans="1:19" ht="20.25" x14ac:dyDescent="0.25">
      <c r="A2790" s="46"/>
      <c r="B2790" s="46"/>
      <c r="C2790" s="46"/>
      <c r="D2790" s="46"/>
      <c r="E2790" s="46"/>
      <c r="F2790" s="46"/>
      <c r="G2790" s="46"/>
      <c r="H2790" s="46"/>
      <c r="J2790" s="16"/>
      <c r="K2790" s="16"/>
      <c r="L2790" s="16"/>
      <c r="M2790" s="11" t="str">
        <f t="shared" si="123"/>
        <v>AWAITING INPUT</v>
      </c>
      <c r="O2790" s="15"/>
      <c r="P2790" s="13" t="str">
        <f t="shared" si="130"/>
        <v>←</v>
      </c>
      <c r="Q2790" s="7" t="str" cm="1">
        <f t="array" ref="Q2790">_xlfn.IFS(M2790="ACTIVE","",M2790="LEAVER","ENTER DOL",M2790="LEAVER @ 31/03","ENTER DOL",M2790="OPT OUT","ENTER OPT OUT DATE",M2790="CAREER BREAK","ENTER START DATE OF CAREER BREAK",M2790="DEATH IN SERVICE","ENTER DATE OF DEATH",M2790="SWITCH TO PARTNERSHIP","ENTER SWITCH DATE",M2790="SWITCH TO ALPHA","ENTER SWITCH DATE",M2790="NEW JOINER","ENTER EMPLOYMENT START DATE",M2790="OPT IN","ENTER OPT IN DATE",M2790="NEW JOINER / LEAVER","ENTER START DATE AND DOL",M2790="NEW JOINER / OPT OUT","ENTER START DATE AND DATE OF OPT OUT",M2790="NEW JOINER / PARTNERSHIP","ENTER START DATE AND DATE OF SWITCH TO PARTNERSHIP",M2790="LEAVER FROM CAREER BREAK","ENTER DOL",M2790="LEAVER FROM OPT OUT","ENTER DOL",M2790="LEAVER FROM PARTNERSHIP","ENTER DOL",M2790="RETURN FROM CAREER BREAK","ENTER RETURN BACK DATE",M2790="INVALID COMBINATION","REVIEW INPUT",M2790="AWAITING INPUT","AWAITING INPUT",M2790="CONTINUOUS OPT OUT","",M2790="CONTINUOUS CAREER BREAK","",M2790="CONTINUOUS PARTNERSHIP","")</f>
        <v>AWAITING INPUT</v>
      </c>
      <c r="S2790" s="11" t="str">
        <f t="shared" si="131"/>
        <v/>
      </c>
    </row>
    <row r="2791" spans="1:19" ht="20.25" x14ac:dyDescent="0.25">
      <c r="A2791" s="46"/>
      <c r="B2791" s="46"/>
      <c r="C2791" s="46"/>
      <c r="D2791" s="46"/>
      <c r="E2791" s="46"/>
      <c r="F2791" s="46"/>
      <c r="G2791" s="46"/>
      <c r="H2791" s="46"/>
      <c r="J2791" s="16"/>
      <c r="K2791" s="16"/>
      <c r="L2791" s="16"/>
      <c r="M2791" s="11" t="str">
        <f t="shared" si="123"/>
        <v>AWAITING INPUT</v>
      </c>
      <c r="O2791" s="15"/>
      <c r="P2791" s="13" t="str">
        <f t="shared" si="130"/>
        <v>←</v>
      </c>
      <c r="Q2791" s="7" t="str" cm="1">
        <f t="array" ref="Q2791">_xlfn.IFS(M2791="ACTIVE","",M2791="LEAVER","ENTER DOL",M2791="LEAVER @ 31/03","ENTER DOL",M2791="OPT OUT","ENTER OPT OUT DATE",M2791="CAREER BREAK","ENTER START DATE OF CAREER BREAK",M2791="DEATH IN SERVICE","ENTER DATE OF DEATH",M2791="SWITCH TO PARTNERSHIP","ENTER SWITCH DATE",M2791="SWITCH TO ALPHA","ENTER SWITCH DATE",M2791="NEW JOINER","ENTER EMPLOYMENT START DATE",M2791="OPT IN","ENTER OPT IN DATE",M2791="NEW JOINER / LEAVER","ENTER START DATE AND DOL",M2791="NEW JOINER / OPT OUT","ENTER START DATE AND DATE OF OPT OUT",M2791="NEW JOINER / PARTNERSHIP","ENTER START DATE AND DATE OF SWITCH TO PARTNERSHIP",M2791="LEAVER FROM CAREER BREAK","ENTER DOL",M2791="LEAVER FROM OPT OUT","ENTER DOL",M2791="LEAVER FROM PARTNERSHIP","ENTER DOL",M2791="RETURN FROM CAREER BREAK","ENTER RETURN BACK DATE",M2791="INVALID COMBINATION","REVIEW INPUT",M2791="AWAITING INPUT","AWAITING INPUT",M2791="CONTINUOUS OPT OUT","",M2791="CONTINUOUS CAREER BREAK","",M2791="CONTINUOUS PARTNERSHIP","")</f>
        <v>AWAITING INPUT</v>
      </c>
      <c r="S2791" s="11" t="str">
        <f t="shared" si="131"/>
        <v/>
      </c>
    </row>
    <row r="2792" spans="1:19" ht="20.25" x14ac:dyDescent="0.25">
      <c r="A2792" s="46"/>
      <c r="B2792" s="46"/>
      <c r="C2792" s="46"/>
      <c r="D2792" s="46"/>
      <c r="E2792" s="46"/>
      <c r="F2792" s="46"/>
      <c r="G2792" s="46"/>
      <c r="H2792" s="46"/>
      <c r="J2792" s="16"/>
      <c r="K2792" s="16"/>
      <c r="L2792" s="16"/>
      <c r="M2792" s="11" t="str">
        <f t="shared" si="123"/>
        <v>AWAITING INPUT</v>
      </c>
      <c r="O2792" s="15"/>
      <c r="P2792" s="13" t="str">
        <f t="shared" si="130"/>
        <v>←</v>
      </c>
      <c r="Q2792" s="7" t="str" cm="1">
        <f t="array" ref="Q2792">_xlfn.IFS(M2792="ACTIVE","",M2792="LEAVER","ENTER DOL",M2792="LEAVER @ 31/03","ENTER DOL",M2792="OPT OUT","ENTER OPT OUT DATE",M2792="CAREER BREAK","ENTER START DATE OF CAREER BREAK",M2792="DEATH IN SERVICE","ENTER DATE OF DEATH",M2792="SWITCH TO PARTNERSHIP","ENTER SWITCH DATE",M2792="SWITCH TO ALPHA","ENTER SWITCH DATE",M2792="NEW JOINER","ENTER EMPLOYMENT START DATE",M2792="OPT IN","ENTER OPT IN DATE",M2792="NEW JOINER / LEAVER","ENTER START DATE AND DOL",M2792="NEW JOINER / OPT OUT","ENTER START DATE AND DATE OF OPT OUT",M2792="NEW JOINER / PARTNERSHIP","ENTER START DATE AND DATE OF SWITCH TO PARTNERSHIP",M2792="LEAVER FROM CAREER BREAK","ENTER DOL",M2792="LEAVER FROM OPT OUT","ENTER DOL",M2792="LEAVER FROM PARTNERSHIP","ENTER DOL",M2792="RETURN FROM CAREER BREAK","ENTER RETURN BACK DATE",M2792="INVALID COMBINATION","REVIEW INPUT",M2792="AWAITING INPUT","AWAITING INPUT",M2792="CONTINUOUS OPT OUT","",M2792="CONTINUOUS CAREER BREAK","",M2792="CONTINUOUS PARTNERSHIP","")</f>
        <v>AWAITING INPUT</v>
      </c>
      <c r="S2792" s="11" t="str">
        <f t="shared" si="131"/>
        <v/>
      </c>
    </row>
    <row r="2793" spans="1:19" ht="20.25" x14ac:dyDescent="0.25">
      <c r="A2793" s="46"/>
      <c r="B2793" s="46"/>
      <c r="C2793" s="46"/>
      <c r="D2793" s="46"/>
      <c r="E2793" s="46"/>
      <c r="F2793" s="46"/>
      <c r="G2793" s="46"/>
      <c r="H2793" s="46"/>
      <c r="J2793" s="16"/>
      <c r="K2793" s="16"/>
      <c r="L2793" s="16"/>
      <c r="M2793" s="11" t="str">
        <f t="shared" si="123"/>
        <v>AWAITING INPUT</v>
      </c>
      <c r="O2793" s="15"/>
      <c r="P2793" s="13" t="str">
        <f t="shared" si="130"/>
        <v>←</v>
      </c>
      <c r="Q2793" s="7" t="str" cm="1">
        <f t="array" ref="Q2793">_xlfn.IFS(M2793="ACTIVE","",M2793="LEAVER","ENTER DOL",M2793="LEAVER @ 31/03","ENTER DOL",M2793="OPT OUT","ENTER OPT OUT DATE",M2793="CAREER BREAK","ENTER START DATE OF CAREER BREAK",M2793="DEATH IN SERVICE","ENTER DATE OF DEATH",M2793="SWITCH TO PARTNERSHIP","ENTER SWITCH DATE",M2793="SWITCH TO ALPHA","ENTER SWITCH DATE",M2793="NEW JOINER","ENTER EMPLOYMENT START DATE",M2793="OPT IN","ENTER OPT IN DATE",M2793="NEW JOINER / LEAVER","ENTER START DATE AND DOL",M2793="NEW JOINER / OPT OUT","ENTER START DATE AND DATE OF OPT OUT",M2793="NEW JOINER / PARTNERSHIP","ENTER START DATE AND DATE OF SWITCH TO PARTNERSHIP",M2793="LEAVER FROM CAREER BREAK","ENTER DOL",M2793="LEAVER FROM OPT OUT","ENTER DOL",M2793="LEAVER FROM PARTNERSHIP","ENTER DOL",M2793="RETURN FROM CAREER BREAK","ENTER RETURN BACK DATE",M2793="INVALID COMBINATION","REVIEW INPUT",M2793="AWAITING INPUT","AWAITING INPUT",M2793="CONTINUOUS OPT OUT","",M2793="CONTINUOUS CAREER BREAK","",M2793="CONTINUOUS PARTNERSHIP","")</f>
        <v>AWAITING INPUT</v>
      </c>
      <c r="S2793" s="11" t="str">
        <f t="shared" si="131"/>
        <v/>
      </c>
    </row>
    <row r="2794" spans="1:19" ht="20.25" x14ac:dyDescent="0.25">
      <c r="A2794" s="46"/>
      <c r="B2794" s="46"/>
      <c r="C2794" s="46"/>
      <c r="D2794" s="46"/>
      <c r="E2794" s="46"/>
      <c r="F2794" s="46"/>
      <c r="G2794" s="46"/>
      <c r="H2794" s="46"/>
      <c r="J2794" s="16"/>
      <c r="K2794" s="16"/>
      <c r="L2794" s="16"/>
      <c r="M2794" s="11" t="str">
        <f t="shared" si="123"/>
        <v>AWAITING INPUT</v>
      </c>
      <c r="O2794" s="15"/>
      <c r="P2794" s="13" t="str">
        <f t="shared" si="130"/>
        <v>←</v>
      </c>
      <c r="Q2794" s="7" t="str" cm="1">
        <f t="array" ref="Q2794">_xlfn.IFS(M2794="ACTIVE","",M2794="LEAVER","ENTER DOL",M2794="LEAVER @ 31/03","ENTER DOL",M2794="OPT OUT","ENTER OPT OUT DATE",M2794="CAREER BREAK","ENTER START DATE OF CAREER BREAK",M2794="DEATH IN SERVICE","ENTER DATE OF DEATH",M2794="SWITCH TO PARTNERSHIP","ENTER SWITCH DATE",M2794="SWITCH TO ALPHA","ENTER SWITCH DATE",M2794="NEW JOINER","ENTER EMPLOYMENT START DATE",M2794="OPT IN","ENTER OPT IN DATE",M2794="NEW JOINER / LEAVER","ENTER START DATE AND DOL",M2794="NEW JOINER / OPT OUT","ENTER START DATE AND DATE OF OPT OUT",M2794="NEW JOINER / PARTNERSHIP","ENTER START DATE AND DATE OF SWITCH TO PARTNERSHIP",M2794="LEAVER FROM CAREER BREAK","ENTER DOL",M2794="LEAVER FROM OPT OUT","ENTER DOL",M2794="LEAVER FROM PARTNERSHIP","ENTER DOL",M2794="RETURN FROM CAREER BREAK","ENTER RETURN BACK DATE",M2794="INVALID COMBINATION","REVIEW INPUT",M2794="AWAITING INPUT","AWAITING INPUT",M2794="CONTINUOUS OPT OUT","",M2794="CONTINUOUS CAREER BREAK","",M2794="CONTINUOUS PARTNERSHIP","")</f>
        <v>AWAITING INPUT</v>
      </c>
      <c r="S2794" s="11" t="str">
        <f t="shared" si="131"/>
        <v/>
      </c>
    </row>
    <row r="2795" spans="1:19" ht="20.25" x14ac:dyDescent="0.25">
      <c r="A2795" s="46"/>
      <c r="B2795" s="46"/>
      <c r="C2795" s="46"/>
      <c r="D2795" s="46"/>
      <c r="E2795" s="46"/>
      <c r="F2795" s="46"/>
      <c r="G2795" s="46"/>
      <c r="H2795" s="46"/>
      <c r="J2795" s="16"/>
      <c r="K2795" s="16"/>
      <c r="L2795" s="16"/>
      <c r="M2795" s="11" t="str">
        <f t="shared" si="123"/>
        <v>AWAITING INPUT</v>
      </c>
      <c r="O2795" s="15"/>
      <c r="P2795" s="13" t="str">
        <f t="shared" si="130"/>
        <v>←</v>
      </c>
      <c r="Q2795" s="7" t="str" cm="1">
        <f t="array" ref="Q2795">_xlfn.IFS(M2795="ACTIVE","",M2795="LEAVER","ENTER DOL",M2795="LEAVER @ 31/03","ENTER DOL",M2795="OPT OUT","ENTER OPT OUT DATE",M2795="CAREER BREAK","ENTER START DATE OF CAREER BREAK",M2795="DEATH IN SERVICE","ENTER DATE OF DEATH",M2795="SWITCH TO PARTNERSHIP","ENTER SWITCH DATE",M2795="SWITCH TO ALPHA","ENTER SWITCH DATE",M2795="NEW JOINER","ENTER EMPLOYMENT START DATE",M2795="OPT IN","ENTER OPT IN DATE",M2795="NEW JOINER / LEAVER","ENTER START DATE AND DOL",M2795="NEW JOINER / OPT OUT","ENTER START DATE AND DATE OF OPT OUT",M2795="NEW JOINER / PARTNERSHIP","ENTER START DATE AND DATE OF SWITCH TO PARTNERSHIP",M2795="LEAVER FROM CAREER BREAK","ENTER DOL",M2795="LEAVER FROM OPT OUT","ENTER DOL",M2795="LEAVER FROM PARTNERSHIP","ENTER DOL",M2795="RETURN FROM CAREER BREAK","ENTER RETURN BACK DATE",M2795="INVALID COMBINATION","REVIEW INPUT",M2795="AWAITING INPUT","AWAITING INPUT",M2795="CONTINUOUS OPT OUT","",M2795="CONTINUOUS CAREER BREAK","",M2795="CONTINUOUS PARTNERSHIP","")</f>
        <v>AWAITING INPUT</v>
      </c>
      <c r="S2795" s="11" t="str">
        <f t="shared" si="131"/>
        <v/>
      </c>
    </row>
    <row r="2796" spans="1:19" ht="20.25" x14ac:dyDescent="0.25">
      <c r="A2796" s="46"/>
      <c r="B2796" s="46"/>
      <c r="C2796" s="46"/>
      <c r="D2796" s="46"/>
      <c r="E2796" s="46"/>
      <c r="F2796" s="46"/>
      <c r="G2796" s="46"/>
      <c r="H2796" s="46"/>
      <c r="J2796" s="16"/>
      <c r="K2796" s="16"/>
      <c r="L2796" s="16"/>
      <c r="M2796" s="11" t="str">
        <f t="shared" si="123"/>
        <v>AWAITING INPUT</v>
      </c>
      <c r="O2796" s="15"/>
      <c r="P2796" s="13" t="str">
        <f t="shared" si="130"/>
        <v>←</v>
      </c>
      <c r="Q2796" s="7" t="str" cm="1">
        <f t="array" ref="Q2796">_xlfn.IFS(M2796="ACTIVE","",M2796="LEAVER","ENTER DOL",M2796="LEAVER @ 31/03","ENTER DOL",M2796="OPT OUT","ENTER OPT OUT DATE",M2796="CAREER BREAK","ENTER START DATE OF CAREER BREAK",M2796="DEATH IN SERVICE","ENTER DATE OF DEATH",M2796="SWITCH TO PARTNERSHIP","ENTER SWITCH DATE",M2796="SWITCH TO ALPHA","ENTER SWITCH DATE",M2796="NEW JOINER","ENTER EMPLOYMENT START DATE",M2796="OPT IN","ENTER OPT IN DATE",M2796="NEW JOINER / LEAVER","ENTER START DATE AND DOL",M2796="NEW JOINER / OPT OUT","ENTER START DATE AND DATE OF OPT OUT",M2796="NEW JOINER / PARTNERSHIP","ENTER START DATE AND DATE OF SWITCH TO PARTNERSHIP",M2796="LEAVER FROM CAREER BREAK","ENTER DOL",M2796="LEAVER FROM OPT OUT","ENTER DOL",M2796="LEAVER FROM PARTNERSHIP","ENTER DOL",M2796="RETURN FROM CAREER BREAK","ENTER RETURN BACK DATE",M2796="INVALID COMBINATION","REVIEW INPUT",M2796="AWAITING INPUT","AWAITING INPUT",M2796="CONTINUOUS OPT OUT","",M2796="CONTINUOUS CAREER BREAK","",M2796="CONTINUOUS PARTNERSHIP","")</f>
        <v>AWAITING INPUT</v>
      </c>
      <c r="S2796" s="11" t="str">
        <f t="shared" si="131"/>
        <v/>
      </c>
    </row>
    <row r="2797" spans="1:19" ht="20.25" x14ac:dyDescent="0.25">
      <c r="A2797" s="46"/>
      <c r="B2797" s="46"/>
      <c r="C2797" s="46"/>
      <c r="D2797" s="46"/>
      <c r="E2797" s="46"/>
      <c r="F2797" s="46"/>
      <c r="G2797" s="46"/>
      <c r="H2797" s="46"/>
      <c r="J2797" s="16"/>
      <c r="K2797" s="16"/>
      <c r="L2797" s="16"/>
      <c r="M2797" s="11" t="str">
        <f t="shared" ref="M2797:M2860" si="132">IF(AND($J2797="ACTIVE",$K2797="ACTIVE",$L2797="A"),"ACTIVE",(IF(AND($J2797="ACTIVE",$K2797="INACTIVE",$L2797="B"),"LEAVER",(IF(AND($J2797="ACTIVE",$K2797="ACTIVE",$L2797="BE"),"LEAVER @ 31/03",(IF(AND($J2797="ACTIVE",$K2797="INACTIVE",$L2797="C"),"OPT OUT",(IF(AND($J2797="ACTIVE",$K2797="INACTIVE",$L2797="D"),"CAREER BREAK",(IF(AND($J2797="ACTIVE",$K2797="INACTIVE",$L2797="E"),"SWITCH TO PARTNERSHIP",(IF(AND($J2797="ACTIVE",$K2797="INACTIVE",$L2797="X"),"DEATH IN SERVICE",(IF(AND($J2797="INACTIVE",$K2797="ACTIVE",$L2797="F"),"SWITCH TO ALPHA",(IF(AND($J2797="INACTIVE",$K2797="ACTIVE",$L2797="G"),"NEW JOINER",(IF(AND($J2797="INACTIVE",$K2797="ACTIVE",$L2797="H"),"OPT IN",(IF(AND($J2797="INACTIVE",$K2797="ACTIVE",$L2797="I"),"RETURN FROM CAREER BREAK",(IF(AND($J2797="INACTIVE",$K2797="INACTIVE",$L2797="GB"),"NEW JOINER / LEAVER",(IF(AND($J2797="INACTIVE",$K2797="INACTIVE",$L2797="GO"),"NEW JOINER / OPT OUT",(IF(AND($J2797="INACTIVE",$K2797="INACTIVE",$L2797="GP"),"NEW JOINER / PARTNERSHIP",(IF(AND($J2797="INACTIVE",$K2797="INACTIVE",$L2797="BC"),"LEAVER FROM CAREER BREAK",(IF(AND($J2797="INACTIVE",$K2797="INACTIVE",$L2797="BO"),"LEAVER FROM OPT OUT",(IF(AND($J2797="INACTIVE",$K2797="INACTIVE",$L2797="BP"),"LEAVER FROM PARTNERSHIP",(IF(AND($J2797="INACTIVE",$K2797="INACTIVE",$L2797="J"),"CONTINUOUS OPT OUT",(IF(AND($J2797="INACTIVE",$K2797="INACTIVE",$L2797="K"),"CONTINUOUS CAREER BREAK",(IF(AND($J2797="INACTIVE",$K2797="INACTIVE",$L2797="L"),"CONTINUOUS PARTNERSHIP",(IF(AND($J2797="",$K2797="",$L2797=""),"AWAITING INPUT","INVALID COMBINATION")))))))))))))))))))))))))))))))))))))))))</f>
        <v>AWAITING INPUT</v>
      </c>
      <c r="O2797" s="15"/>
      <c r="P2797" s="13" t="str">
        <f t="shared" si="130"/>
        <v>←</v>
      </c>
      <c r="Q2797" s="7" t="str" cm="1">
        <f t="array" ref="Q2797">_xlfn.IFS(M2797="ACTIVE","",M2797="LEAVER","ENTER DOL",M2797="LEAVER @ 31/03","ENTER DOL",M2797="OPT OUT","ENTER OPT OUT DATE",M2797="CAREER BREAK","ENTER START DATE OF CAREER BREAK",M2797="DEATH IN SERVICE","ENTER DATE OF DEATH",M2797="SWITCH TO PARTNERSHIP","ENTER SWITCH DATE",M2797="SWITCH TO ALPHA","ENTER SWITCH DATE",M2797="NEW JOINER","ENTER EMPLOYMENT START DATE",M2797="OPT IN","ENTER OPT IN DATE",M2797="NEW JOINER / LEAVER","ENTER START DATE AND DOL",M2797="NEW JOINER / OPT OUT","ENTER START DATE AND DATE OF OPT OUT",M2797="NEW JOINER / PARTNERSHIP","ENTER START DATE AND DATE OF SWITCH TO PARTNERSHIP",M2797="LEAVER FROM CAREER BREAK","ENTER DOL",M2797="LEAVER FROM OPT OUT","ENTER DOL",M2797="LEAVER FROM PARTNERSHIP","ENTER DOL",M2797="RETURN FROM CAREER BREAK","ENTER RETURN BACK DATE",M2797="INVALID COMBINATION","REVIEW INPUT",M2797="AWAITING INPUT","AWAITING INPUT",M2797="CONTINUOUS OPT OUT","",M2797="CONTINUOUS CAREER BREAK","",M2797="CONTINUOUS PARTNERSHIP","")</f>
        <v>AWAITING INPUT</v>
      </c>
      <c r="S2797" s="11" t="str">
        <f t="shared" si="131"/>
        <v/>
      </c>
    </row>
    <row r="2798" spans="1:19" ht="20.25" x14ac:dyDescent="0.25">
      <c r="A2798" s="46"/>
      <c r="B2798" s="46"/>
      <c r="C2798" s="46"/>
      <c r="D2798" s="46"/>
      <c r="E2798" s="46"/>
      <c r="F2798" s="46"/>
      <c r="G2798" s="46"/>
      <c r="H2798" s="46"/>
      <c r="J2798" s="16"/>
      <c r="K2798" s="16"/>
      <c r="L2798" s="16"/>
      <c r="M2798" s="11" t="str">
        <f t="shared" si="132"/>
        <v>AWAITING INPUT</v>
      </c>
      <c r="O2798" s="15"/>
      <c r="P2798" s="13" t="str">
        <f t="shared" si="130"/>
        <v>←</v>
      </c>
      <c r="Q2798" s="7" t="str" cm="1">
        <f t="array" ref="Q2798">_xlfn.IFS(M2798="ACTIVE","",M2798="LEAVER","ENTER DOL",M2798="LEAVER @ 31/03","ENTER DOL",M2798="OPT OUT","ENTER OPT OUT DATE",M2798="CAREER BREAK","ENTER START DATE OF CAREER BREAK",M2798="DEATH IN SERVICE","ENTER DATE OF DEATH",M2798="SWITCH TO PARTNERSHIP","ENTER SWITCH DATE",M2798="SWITCH TO ALPHA","ENTER SWITCH DATE",M2798="NEW JOINER","ENTER EMPLOYMENT START DATE",M2798="OPT IN","ENTER OPT IN DATE",M2798="NEW JOINER / LEAVER","ENTER START DATE AND DOL",M2798="NEW JOINER / OPT OUT","ENTER START DATE AND DATE OF OPT OUT",M2798="NEW JOINER / PARTNERSHIP","ENTER START DATE AND DATE OF SWITCH TO PARTNERSHIP",M2798="LEAVER FROM CAREER BREAK","ENTER DOL",M2798="LEAVER FROM OPT OUT","ENTER DOL",M2798="LEAVER FROM PARTNERSHIP","ENTER DOL",M2798="RETURN FROM CAREER BREAK","ENTER RETURN BACK DATE",M2798="INVALID COMBINATION","REVIEW INPUT",M2798="AWAITING INPUT","AWAITING INPUT",M2798="CONTINUOUS OPT OUT","",M2798="CONTINUOUS CAREER BREAK","",M2798="CONTINUOUS PARTNERSHIP","")</f>
        <v>AWAITING INPUT</v>
      </c>
      <c r="S2798" s="11" t="str">
        <f t="shared" si="131"/>
        <v/>
      </c>
    </row>
    <row r="2799" spans="1:19" ht="20.25" x14ac:dyDescent="0.25">
      <c r="A2799" s="46"/>
      <c r="B2799" s="46"/>
      <c r="C2799" s="46"/>
      <c r="D2799" s="46"/>
      <c r="E2799" s="46"/>
      <c r="F2799" s="46"/>
      <c r="G2799" s="46"/>
      <c r="H2799" s="46"/>
      <c r="J2799" s="16"/>
      <c r="K2799" s="16"/>
      <c r="L2799" s="16"/>
      <c r="M2799" s="11" t="str">
        <f t="shared" si="132"/>
        <v>AWAITING INPUT</v>
      </c>
      <c r="O2799" s="15"/>
      <c r="P2799" s="13" t="str">
        <f t="shared" ref="P2799:P2862" si="133">IF(Q2799&lt;&gt;"","←","")</f>
        <v>←</v>
      </c>
      <c r="Q2799" s="7" t="str" cm="1">
        <f t="array" ref="Q2799">_xlfn.IFS(M2799="ACTIVE","",M2799="LEAVER","ENTER DOL",M2799="LEAVER @ 31/03","ENTER DOL",M2799="OPT OUT","ENTER OPT OUT DATE",M2799="CAREER BREAK","ENTER START DATE OF CAREER BREAK",M2799="DEATH IN SERVICE","ENTER DATE OF DEATH",M2799="SWITCH TO PARTNERSHIP","ENTER SWITCH DATE",M2799="SWITCH TO ALPHA","ENTER SWITCH DATE",M2799="NEW JOINER","ENTER EMPLOYMENT START DATE",M2799="OPT IN","ENTER OPT IN DATE",M2799="NEW JOINER / LEAVER","ENTER START DATE AND DOL",M2799="NEW JOINER / OPT OUT","ENTER START DATE AND DATE OF OPT OUT",M2799="NEW JOINER / PARTNERSHIP","ENTER START DATE AND DATE OF SWITCH TO PARTNERSHIP",M2799="LEAVER FROM CAREER BREAK","ENTER DOL",M2799="LEAVER FROM OPT OUT","ENTER DOL",M2799="LEAVER FROM PARTNERSHIP","ENTER DOL",M2799="RETURN FROM CAREER BREAK","ENTER RETURN BACK DATE",M2799="INVALID COMBINATION","REVIEW INPUT",M2799="AWAITING INPUT","AWAITING INPUT",M2799="CONTINUOUS OPT OUT","",M2799="CONTINUOUS CAREER BREAK","",M2799="CONTINUOUS PARTNERSHIP","")</f>
        <v>AWAITING INPUT</v>
      </c>
      <c r="S2799" s="11" t="str">
        <f t="shared" si="131"/>
        <v/>
      </c>
    </row>
    <row r="2800" spans="1:19" ht="20.25" x14ac:dyDescent="0.25">
      <c r="A2800" s="46"/>
      <c r="B2800" s="46"/>
      <c r="C2800" s="46"/>
      <c r="D2800" s="46"/>
      <c r="E2800" s="46"/>
      <c r="F2800" s="46"/>
      <c r="G2800" s="46"/>
      <c r="H2800" s="46"/>
      <c r="J2800" s="16"/>
      <c r="K2800" s="16"/>
      <c r="L2800" s="16"/>
      <c r="M2800" s="11" t="str">
        <f t="shared" si="132"/>
        <v>AWAITING INPUT</v>
      </c>
      <c r="O2800" s="15"/>
      <c r="P2800" s="13" t="str">
        <f t="shared" si="133"/>
        <v>←</v>
      </c>
      <c r="Q2800" s="7" t="str" cm="1">
        <f t="array" ref="Q2800">_xlfn.IFS(M2800="ACTIVE","",M2800="LEAVER","ENTER DOL",M2800="LEAVER @ 31/03","ENTER DOL",M2800="OPT OUT","ENTER OPT OUT DATE",M2800="CAREER BREAK","ENTER START DATE OF CAREER BREAK",M2800="DEATH IN SERVICE","ENTER DATE OF DEATH",M2800="SWITCH TO PARTNERSHIP","ENTER SWITCH DATE",M2800="SWITCH TO ALPHA","ENTER SWITCH DATE",M2800="NEW JOINER","ENTER EMPLOYMENT START DATE",M2800="OPT IN","ENTER OPT IN DATE",M2800="NEW JOINER / LEAVER","ENTER START DATE AND DOL",M2800="NEW JOINER / OPT OUT","ENTER START DATE AND DATE OF OPT OUT",M2800="NEW JOINER / PARTNERSHIP","ENTER START DATE AND DATE OF SWITCH TO PARTNERSHIP",M2800="LEAVER FROM CAREER BREAK","ENTER DOL",M2800="LEAVER FROM OPT OUT","ENTER DOL",M2800="LEAVER FROM PARTNERSHIP","ENTER DOL",M2800="RETURN FROM CAREER BREAK","ENTER RETURN BACK DATE",M2800="INVALID COMBINATION","REVIEW INPUT",M2800="AWAITING INPUT","AWAITING INPUT",M2800="CONTINUOUS OPT OUT","",M2800="CONTINUOUS CAREER BREAK","",M2800="CONTINUOUS PARTNERSHIP","")</f>
        <v>AWAITING INPUT</v>
      </c>
      <c r="S2800" s="11" t="str">
        <f t="shared" si="131"/>
        <v/>
      </c>
    </row>
    <row r="2801" spans="1:19" ht="20.25" x14ac:dyDescent="0.25">
      <c r="A2801" s="46"/>
      <c r="B2801" s="46"/>
      <c r="C2801" s="46"/>
      <c r="D2801" s="46"/>
      <c r="E2801" s="46"/>
      <c r="F2801" s="46"/>
      <c r="G2801" s="46"/>
      <c r="H2801" s="46"/>
      <c r="J2801" s="16"/>
      <c r="K2801" s="16"/>
      <c r="L2801" s="16"/>
      <c r="M2801" s="11" t="str">
        <f t="shared" si="132"/>
        <v>AWAITING INPUT</v>
      </c>
      <c r="O2801" s="15"/>
      <c r="P2801" s="13" t="str">
        <f t="shared" si="133"/>
        <v>←</v>
      </c>
      <c r="Q2801" s="7" t="str" cm="1">
        <f t="array" ref="Q2801">_xlfn.IFS(M2801="ACTIVE","",M2801="LEAVER","ENTER DOL",M2801="LEAVER @ 31/03","ENTER DOL",M2801="OPT OUT","ENTER OPT OUT DATE",M2801="CAREER BREAK","ENTER START DATE OF CAREER BREAK",M2801="DEATH IN SERVICE","ENTER DATE OF DEATH",M2801="SWITCH TO PARTNERSHIP","ENTER SWITCH DATE",M2801="SWITCH TO ALPHA","ENTER SWITCH DATE",M2801="NEW JOINER","ENTER EMPLOYMENT START DATE",M2801="OPT IN","ENTER OPT IN DATE",M2801="NEW JOINER / LEAVER","ENTER START DATE AND DOL",M2801="NEW JOINER / OPT OUT","ENTER START DATE AND DATE OF OPT OUT",M2801="NEW JOINER / PARTNERSHIP","ENTER START DATE AND DATE OF SWITCH TO PARTNERSHIP",M2801="LEAVER FROM CAREER BREAK","ENTER DOL",M2801="LEAVER FROM OPT OUT","ENTER DOL",M2801="LEAVER FROM PARTNERSHIP","ENTER DOL",M2801="RETURN FROM CAREER BREAK","ENTER RETURN BACK DATE",M2801="INVALID COMBINATION","REVIEW INPUT",M2801="AWAITING INPUT","AWAITING INPUT",M2801="CONTINUOUS OPT OUT","",M2801="CONTINUOUS CAREER BREAK","",M2801="CONTINUOUS PARTNERSHIP","")</f>
        <v>AWAITING INPUT</v>
      </c>
      <c r="S2801" s="11" t="str">
        <f t="shared" si="131"/>
        <v/>
      </c>
    </row>
    <row r="2802" spans="1:19" ht="20.25" x14ac:dyDescent="0.25">
      <c r="A2802" s="46"/>
      <c r="B2802" s="46"/>
      <c r="C2802" s="46"/>
      <c r="D2802" s="46"/>
      <c r="E2802" s="46"/>
      <c r="F2802" s="46"/>
      <c r="G2802" s="46"/>
      <c r="H2802" s="46"/>
      <c r="J2802" s="16"/>
      <c r="K2802" s="16"/>
      <c r="L2802" s="16"/>
      <c r="M2802" s="11" t="str">
        <f t="shared" si="132"/>
        <v>AWAITING INPUT</v>
      </c>
      <c r="O2802" s="15"/>
      <c r="P2802" s="13" t="str">
        <f t="shared" si="133"/>
        <v>←</v>
      </c>
      <c r="Q2802" s="7" t="str" cm="1">
        <f t="array" ref="Q2802">_xlfn.IFS(M2802="ACTIVE","",M2802="LEAVER","ENTER DOL",M2802="LEAVER @ 31/03","ENTER DOL",M2802="OPT OUT","ENTER OPT OUT DATE",M2802="CAREER BREAK","ENTER START DATE OF CAREER BREAK",M2802="DEATH IN SERVICE","ENTER DATE OF DEATH",M2802="SWITCH TO PARTNERSHIP","ENTER SWITCH DATE",M2802="SWITCH TO ALPHA","ENTER SWITCH DATE",M2802="NEW JOINER","ENTER EMPLOYMENT START DATE",M2802="OPT IN","ENTER OPT IN DATE",M2802="NEW JOINER / LEAVER","ENTER START DATE AND DOL",M2802="NEW JOINER / OPT OUT","ENTER START DATE AND DATE OF OPT OUT",M2802="NEW JOINER / PARTNERSHIP","ENTER START DATE AND DATE OF SWITCH TO PARTNERSHIP",M2802="LEAVER FROM CAREER BREAK","ENTER DOL",M2802="LEAVER FROM OPT OUT","ENTER DOL",M2802="LEAVER FROM PARTNERSHIP","ENTER DOL",M2802="RETURN FROM CAREER BREAK","ENTER RETURN BACK DATE",M2802="INVALID COMBINATION","REVIEW INPUT",M2802="AWAITING INPUT","AWAITING INPUT",M2802="CONTINUOUS OPT OUT","",M2802="CONTINUOUS CAREER BREAK","",M2802="CONTINUOUS PARTNERSHIP","")</f>
        <v>AWAITING INPUT</v>
      </c>
      <c r="S2802" s="11" t="str">
        <f t="shared" si="131"/>
        <v/>
      </c>
    </row>
    <row r="2803" spans="1:19" ht="20.25" x14ac:dyDescent="0.25">
      <c r="A2803" s="46"/>
      <c r="B2803" s="46"/>
      <c r="C2803" s="46"/>
      <c r="D2803" s="46"/>
      <c r="E2803" s="46"/>
      <c r="F2803" s="46"/>
      <c r="G2803" s="46"/>
      <c r="H2803" s="46"/>
      <c r="J2803" s="16"/>
      <c r="K2803" s="16"/>
      <c r="L2803" s="16"/>
      <c r="M2803" s="11" t="str">
        <f t="shared" si="132"/>
        <v>AWAITING INPUT</v>
      </c>
      <c r="O2803" s="15"/>
      <c r="P2803" s="13" t="str">
        <f t="shared" si="133"/>
        <v>←</v>
      </c>
      <c r="Q2803" s="7" t="str" cm="1">
        <f t="array" ref="Q2803">_xlfn.IFS(M2803="ACTIVE","",M2803="LEAVER","ENTER DOL",M2803="LEAVER @ 31/03","ENTER DOL",M2803="OPT OUT","ENTER OPT OUT DATE",M2803="CAREER BREAK","ENTER START DATE OF CAREER BREAK",M2803="DEATH IN SERVICE","ENTER DATE OF DEATH",M2803="SWITCH TO PARTNERSHIP","ENTER SWITCH DATE",M2803="SWITCH TO ALPHA","ENTER SWITCH DATE",M2803="NEW JOINER","ENTER EMPLOYMENT START DATE",M2803="OPT IN","ENTER OPT IN DATE",M2803="NEW JOINER / LEAVER","ENTER START DATE AND DOL",M2803="NEW JOINER / OPT OUT","ENTER START DATE AND DATE OF OPT OUT",M2803="NEW JOINER / PARTNERSHIP","ENTER START DATE AND DATE OF SWITCH TO PARTNERSHIP",M2803="LEAVER FROM CAREER BREAK","ENTER DOL",M2803="LEAVER FROM OPT OUT","ENTER DOL",M2803="LEAVER FROM PARTNERSHIP","ENTER DOL",M2803="RETURN FROM CAREER BREAK","ENTER RETURN BACK DATE",M2803="INVALID COMBINATION","REVIEW INPUT",M2803="AWAITING INPUT","AWAITING INPUT",M2803="CONTINUOUS OPT OUT","",M2803="CONTINUOUS CAREER BREAK","",M2803="CONTINUOUS PARTNERSHIP","")</f>
        <v>AWAITING INPUT</v>
      </c>
      <c r="S2803" s="11" t="str">
        <f t="shared" si="131"/>
        <v/>
      </c>
    </row>
    <row r="2804" spans="1:19" ht="20.25" x14ac:dyDescent="0.25">
      <c r="A2804" s="46"/>
      <c r="B2804" s="46"/>
      <c r="C2804" s="46"/>
      <c r="D2804" s="46"/>
      <c r="E2804" s="46"/>
      <c r="F2804" s="46"/>
      <c r="G2804" s="46"/>
      <c r="H2804" s="46"/>
      <c r="J2804" s="16"/>
      <c r="K2804" s="16"/>
      <c r="L2804" s="16"/>
      <c r="M2804" s="11" t="str">
        <f t="shared" si="132"/>
        <v>AWAITING INPUT</v>
      </c>
      <c r="O2804" s="15"/>
      <c r="P2804" s="13" t="str">
        <f t="shared" si="133"/>
        <v>←</v>
      </c>
      <c r="Q2804" s="7" t="str" cm="1">
        <f t="array" ref="Q2804">_xlfn.IFS(M2804="ACTIVE","",M2804="LEAVER","ENTER DOL",M2804="LEAVER @ 31/03","ENTER DOL",M2804="OPT OUT","ENTER OPT OUT DATE",M2804="CAREER BREAK","ENTER START DATE OF CAREER BREAK",M2804="DEATH IN SERVICE","ENTER DATE OF DEATH",M2804="SWITCH TO PARTNERSHIP","ENTER SWITCH DATE",M2804="SWITCH TO ALPHA","ENTER SWITCH DATE",M2804="NEW JOINER","ENTER EMPLOYMENT START DATE",M2804="OPT IN","ENTER OPT IN DATE",M2804="NEW JOINER / LEAVER","ENTER START DATE AND DOL",M2804="NEW JOINER / OPT OUT","ENTER START DATE AND DATE OF OPT OUT",M2804="NEW JOINER / PARTNERSHIP","ENTER START DATE AND DATE OF SWITCH TO PARTNERSHIP",M2804="LEAVER FROM CAREER BREAK","ENTER DOL",M2804="LEAVER FROM OPT OUT","ENTER DOL",M2804="LEAVER FROM PARTNERSHIP","ENTER DOL",M2804="RETURN FROM CAREER BREAK","ENTER RETURN BACK DATE",M2804="INVALID COMBINATION","REVIEW INPUT",M2804="AWAITING INPUT","AWAITING INPUT",M2804="CONTINUOUS OPT OUT","",M2804="CONTINUOUS CAREER BREAK","",M2804="CONTINUOUS PARTNERSHIP","")</f>
        <v>AWAITING INPUT</v>
      </c>
      <c r="S2804" s="11" t="str">
        <f t="shared" si="131"/>
        <v/>
      </c>
    </row>
    <row r="2805" spans="1:19" ht="20.25" x14ac:dyDescent="0.25">
      <c r="A2805" s="46"/>
      <c r="B2805" s="46"/>
      <c r="C2805" s="46"/>
      <c r="D2805" s="46"/>
      <c r="E2805" s="46"/>
      <c r="F2805" s="46"/>
      <c r="G2805" s="46"/>
      <c r="H2805" s="46"/>
      <c r="J2805" s="16"/>
      <c r="K2805" s="16"/>
      <c r="L2805" s="16"/>
      <c r="M2805" s="11" t="str">
        <f t="shared" si="132"/>
        <v>AWAITING INPUT</v>
      </c>
      <c r="O2805" s="15"/>
      <c r="P2805" s="13" t="str">
        <f t="shared" si="133"/>
        <v>←</v>
      </c>
      <c r="Q2805" s="7" t="str" cm="1">
        <f t="array" ref="Q2805">_xlfn.IFS(M2805="ACTIVE","",M2805="LEAVER","ENTER DOL",M2805="LEAVER @ 31/03","ENTER DOL",M2805="OPT OUT","ENTER OPT OUT DATE",M2805="CAREER BREAK","ENTER START DATE OF CAREER BREAK",M2805="DEATH IN SERVICE","ENTER DATE OF DEATH",M2805="SWITCH TO PARTNERSHIP","ENTER SWITCH DATE",M2805="SWITCH TO ALPHA","ENTER SWITCH DATE",M2805="NEW JOINER","ENTER EMPLOYMENT START DATE",M2805="OPT IN","ENTER OPT IN DATE",M2805="NEW JOINER / LEAVER","ENTER START DATE AND DOL",M2805="NEW JOINER / OPT OUT","ENTER START DATE AND DATE OF OPT OUT",M2805="NEW JOINER / PARTNERSHIP","ENTER START DATE AND DATE OF SWITCH TO PARTNERSHIP",M2805="LEAVER FROM CAREER BREAK","ENTER DOL",M2805="LEAVER FROM OPT OUT","ENTER DOL",M2805="LEAVER FROM PARTNERSHIP","ENTER DOL",M2805="RETURN FROM CAREER BREAK","ENTER RETURN BACK DATE",M2805="INVALID COMBINATION","REVIEW INPUT",M2805="AWAITING INPUT","AWAITING INPUT",M2805="CONTINUOUS OPT OUT","",M2805="CONTINUOUS CAREER BREAK","",M2805="CONTINUOUS PARTNERSHIP","")</f>
        <v>AWAITING INPUT</v>
      </c>
      <c r="S2805" s="11" t="str">
        <f t="shared" si="131"/>
        <v/>
      </c>
    </row>
    <row r="2806" spans="1:19" ht="20.25" x14ac:dyDescent="0.25">
      <c r="A2806" s="46"/>
      <c r="B2806" s="46"/>
      <c r="C2806" s="46"/>
      <c r="D2806" s="46"/>
      <c r="E2806" s="46"/>
      <c r="F2806" s="46"/>
      <c r="G2806" s="46"/>
      <c r="H2806" s="46"/>
      <c r="J2806" s="16"/>
      <c r="K2806" s="16"/>
      <c r="L2806" s="16"/>
      <c r="M2806" s="11" t="str">
        <f t="shared" si="132"/>
        <v>AWAITING INPUT</v>
      </c>
      <c r="O2806" s="15"/>
      <c r="P2806" s="13" t="str">
        <f t="shared" si="133"/>
        <v>←</v>
      </c>
      <c r="Q2806" s="7" t="str" cm="1">
        <f t="array" ref="Q2806">_xlfn.IFS(M2806="ACTIVE","",M2806="LEAVER","ENTER DOL",M2806="LEAVER @ 31/03","ENTER DOL",M2806="OPT OUT","ENTER OPT OUT DATE",M2806="CAREER BREAK","ENTER START DATE OF CAREER BREAK",M2806="DEATH IN SERVICE","ENTER DATE OF DEATH",M2806="SWITCH TO PARTNERSHIP","ENTER SWITCH DATE",M2806="SWITCH TO ALPHA","ENTER SWITCH DATE",M2806="NEW JOINER","ENTER EMPLOYMENT START DATE",M2806="OPT IN","ENTER OPT IN DATE",M2806="NEW JOINER / LEAVER","ENTER START DATE AND DOL",M2806="NEW JOINER / OPT OUT","ENTER START DATE AND DATE OF OPT OUT",M2806="NEW JOINER / PARTNERSHIP","ENTER START DATE AND DATE OF SWITCH TO PARTNERSHIP",M2806="LEAVER FROM CAREER BREAK","ENTER DOL",M2806="LEAVER FROM OPT OUT","ENTER DOL",M2806="LEAVER FROM PARTNERSHIP","ENTER DOL",M2806="RETURN FROM CAREER BREAK","ENTER RETURN BACK DATE",M2806="INVALID COMBINATION","REVIEW INPUT",M2806="AWAITING INPUT","AWAITING INPUT",M2806="CONTINUOUS OPT OUT","",M2806="CONTINUOUS CAREER BREAK","",M2806="CONTINUOUS PARTNERSHIP","")</f>
        <v>AWAITING INPUT</v>
      </c>
      <c r="S2806" s="11" t="str">
        <f t="shared" si="131"/>
        <v/>
      </c>
    </row>
    <row r="2807" spans="1:19" ht="20.25" x14ac:dyDescent="0.25">
      <c r="A2807" s="46"/>
      <c r="B2807" s="46"/>
      <c r="C2807" s="46"/>
      <c r="D2807" s="46"/>
      <c r="E2807" s="46"/>
      <c r="F2807" s="46"/>
      <c r="G2807" s="46"/>
      <c r="H2807" s="46"/>
      <c r="J2807" s="16"/>
      <c r="K2807" s="16"/>
      <c r="L2807" s="16"/>
      <c r="M2807" s="11" t="str">
        <f t="shared" si="132"/>
        <v>AWAITING INPUT</v>
      </c>
      <c r="O2807" s="15"/>
      <c r="P2807" s="13" t="str">
        <f t="shared" si="133"/>
        <v>←</v>
      </c>
      <c r="Q2807" s="7" t="str" cm="1">
        <f t="array" ref="Q2807">_xlfn.IFS(M2807="ACTIVE","",M2807="LEAVER","ENTER DOL",M2807="LEAVER @ 31/03","ENTER DOL",M2807="OPT OUT","ENTER OPT OUT DATE",M2807="CAREER BREAK","ENTER START DATE OF CAREER BREAK",M2807="DEATH IN SERVICE","ENTER DATE OF DEATH",M2807="SWITCH TO PARTNERSHIP","ENTER SWITCH DATE",M2807="SWITCH TO ALPHA","ENTER SWITCH DATE",M2807="NEW JOINER","ENTER EMPLOYMENT START DATE",M2807="OPT IN","ENTER OPT IN DATE",M2807="NEW JOINER / LEAVER","ENTER START DATE AND DOL",M2807="NEW JOINER / OPT OUT","ENTER START DATE AND DATE OF OPT OUT",M2807="NEW JOINER / PARTNERSHIP","ENTER START DATE AND DATE OF SWITCH TO PARTNERSHIP",M2807="LEAVER FROM CAREER BREAK","ENTER DOL",M2807="LEAVER FROM OPT OUT","ENTER DOL",M2807="LEAVER FROM PARTNERSHIP","ENTER DOL",M2807="RETURN FROM CAREER BREAK","ENTER RETURN BACK DATE",M2807="INVALID COMBINATION","REVIEW INPUT",M2807="AWAITING INPUT","AWAITING INPUT",M2807="CONTINUOUS OPT OUT","",M2807="CONTINUOUS CAREER BREAK","",M2807="CONTINUOUS PARTNERSHIP","")</f>
        <v>AWAITING INPUT</v>
      </c>
      <c r="S2807" s="11" t="str">
        <f t="shared" si="131"/>
        <v/>
      </c>
    </row>
    <row r="2808" spans="1:19" ht="20.25" x14ac:dyDescent="0.25">
      <c r="A2808" s="46"/>
      <c r="B2808" s="46"/>
      <c r="C2808" s="46"/>
      <c r="D2808" s="46"/>
      <c r="E2808" s="46"/>
      <c r="F2808" s="46"/>
      <c r="G2808" s="46"/>
      <c r="H2808" s="46"/>
      <c r="J2808" s="16"/>
      <c r="K2808" s="16"/>
      <c r="L2808" s="16"/>
      <c r="M2808" s="11" t="str">
        <f t="shared" si="132"/>
        <v>AWAITING INPUT</v>
      </c>
      <c r="O2808" s="15"/>
      <c r="P2808" s="13" t="str">
        <f t="shared" si="133"/>
        <v>←</v>
      </c>
      <c r="Q2808" s="7" t="str" cm="1">
        <f t="array" ref="Q2808">_xlfn.IFS(M2808="ACTIVE","",M2808="LEAVER","ENTER DOL",M2808="LEAVER @ 31/03","ENTER DOL",M2808="OPT OUT","ENTER OPT OUT DATE",M2808="CAREER BREAK","ENTER START DATE OF CAREER BREAK",M2808="DEATH IN SERVICE","ENTER DATE OF DEATH",M2808="SWITCH TO PARTNERSHIP","ENTER SWITCH DATE",M2808="SWITCH TO ALPHA","ENTER SWITCH DATE",M2808="NEW JOINER","ENTER EMPLOYMENT START DATE",M2808="OPT IN","ENTER OPT IN DATE",M2808="NEW JOINER / LEAVER","ENTER START DATE AND DOL",M2808="NEW JOINER / OPT OUT","ENTER START DATE AND DATE OF OPT OUT",M2808="NEW JOINER / PARTNERSHIP","ENTER START DATE AND DATE OF SWITCH TO PARTNERSHIP",M2808="LEAVER FROM CAREER BREAK","ENTER DOL",M2808="LEAVER FROM OPT OUT","ENTER DOL",M2808="LEAVER FROM PARTNERSHIP","ENTER DOL",M2808="RETURN FROM CAREER BREAK","ENTER RETURN BACK DATE",M2808="INVALID COMBINATION","REVIEW INPUT",M2808="AWAITING INPUT","AWAITING INPUT",M2808="CONTINUOUS OPT OUT","",M2808="CONTINUOUS CAREER BREAK","",M2808="CONTINUOUS PARTNERSHIP","")</f>
        <v>AWAITING INPUT</v>
      </c>
      <c r="S2808" s="11" t="str">
        <f t="shared" si="131"/>
        <v/>
      </c>
    </row>
    <row r="2809" spans="1:19" ht="20.25" x14ac:dyDescent="0.25">
      <c r="A2809" s="46"/>
      <c r="B2809" s="46"/>
      <c r="C2809" s="46"/>
      <c r="D2809" s="46"/>
      <c r="E2809" s="46"/>
      <c r="F2809" s="46"/>
      <c r="G2809" s="46"/>
      <c r="H2809" s="46"/>
      <c r="J2809" s="16"/>
      <c r="K2809" s="16"/>
      <c r="L2809" s="16"/>
      <c r="M2809" s="11" t="str">
        <f t="shared" si="132"/>
        <v>AWAITING INPUT</v>
      </c>
      <c r="O2809" s="15"/>
      <c r="P2809" s="13" t="str">
        <f t="shared" si="133"/>
        <v>←</v>
      </c>
      <c r="Q2809" s="7" t="str" cm="1">
        <f t="array" ref="Q2809">_xlfn.IFS(M2809="ACTIVE","",M2809="LEAVER","ENTER DOL",M2809="LEAVER @ 31/03","ENTER DOL",M2809="OPT OUT","ENTER OPT OUT DATE",M2809="CAREER BREAK","ENTER START DATE OF CAREER BREAK",M2809="DEATH IN SERVICE","ENTER DATE OF DEATH",M2809="SWITCH TO PARTNERSHIP","ENTER SWITCH DATE",M2809="SWITCH TO ALPHA","ENTER SWITCH DATE",M2809="NEW JOINER","ENTER EMPLOYMENT START DATE",M2809="OPT IN","ENTER OPT IN DATE",M2809="NEW JOINER / LEAVER","ENTER START DATE AND DOL",M2809="NEW JOINER / OPT OUT","ENTER START DATE AND DATE OF OPT OUT",M2809="NEW JOINER / PARTNERSHIP","ENTER START DATE AND DATE OF SWITCH TO PARTNERSHIP",M2809="LEAVER FROM CAREER BREAK","ENTER DOL",M2809="LEAVER FROM OPT OUT","ENTER DOL",M2809="LEAVER FROM PARTNERSHIP","ENTER DOL",M2809="RETURN FROM CAREER BREAK","ENTER RETURN BACK DATE",M2809="INVALID COMBINATION","REVIEW INPUT",M2809="AWAITING INPUT","AWAITING INPUT",M2809="CONTINUOUS OPT OUT","",M2809="CONTINUOUS CAREER BREAK","",M2809="CONTINUOUS PARTNERSHIP","")</f>
        <v>AWAITING INPUT</v>
      </c>
      <c r="S2809" s="11" t="str">
        <f t="shared" si="131"/>
        <v/>
      </c>
    </row>
    <row r="2810" spans="1:19" ht="20.25" x14ac:dyDescent="0.25">
      <c r="A2810" s="46"/>
      <c r="B2810" s="46"/>
      <c r="C2810" s="46"/>
      <c r="D2810" s="46"/>
      <c r="E2810" s="46"/>
      <c r="F2810" s="46"/>
      <c r="G2810" s="46"/>
      <c r="H2810" s="46"/>
      <c r="J2810" s="16"/>
      <c r="K2810" s="16"/>
      <c r="L2810" s="16"/>
      <c r="M2810" s="11" t="str">
        <f t="shared" si="132"/>
        <v>AWAITING INPUT</v>
      </c>
      <c r="O2810" s="15"/>
      <c r="P2810" s="13" t="str">
        <f t="shared" si="133"/>
        <v>←</v>
      </c>
      <c r="Q2810" s="7" t="str" cm="1">
        <f t="array" ref="Q2810">_xlfn.IFS(M2810="ACTIVE","",M2810="LEAVER","ENTER DOL",M2810="LEAVER @ 31/03","ENTER DOL",M2810="OPT OUT","ENTER OPT OUT DATE",M2810="CAREER BREAK","ENTER START DATE OF CAREER BREAK",M2810="DEATH IN SERVICE","ENTER DATE OF DEATH",M2810="SWITCH TO PARTNERSHIP","ENTER SWITCH DATE",M2810="SWITCH TO ALPHA","ENTER SWITCH DATE",M2810="NEW JOINER","ENTER EMPLOYMENT START DATE",M2810="OPT IN","ENTER OPT IN DATE",M2810="NEW JOINER / LEAVER","ENTER START DATE AND DOL",M2810="NEW JOINER / OPT OUT","ENTER START DATE AND DATE OF OPT OUT",M2810="NEW JOINER / PARTNERSHIP","ENTER START DATE AND DATE OF SWITCH TO PARTNERSHIP",M2810="LEAVER FROM CAREER BREAK","ENTER DOL",M2810="LEAVER FROM OPT OUT","ENTER DOL",M2810="LEAVER FROM PARTNERSHIP","ENTER DOL",M2810="RETURN FROM CAREER BREAK","ENTER RETURN BACK DATE",M2810="INVALID COMBINATION","REVIEW INPUT",M2810="AWAITING INPUT","AWAITING INPUT",M2810="CONTINUOUS OPT OUT","",M2810="CONTINUOUS CAREER BREAK","",M2810="CONTINUOUS PARTNERSHIP","")</f>
        <v>AWAITING INPUT</v>
      </c>
      <c r="S2810" s="11" t="str">
        <f t="shared" si="131"/>
        <v/>
      </c>
    </row>
    <row r="2811" spans="1:19" ht="20.25" x14ac:dyDescent="0.25">
      <c r="A2811" s="46"/>
      <c r="B2811" s="46"/>
      <c r="C2811" s="46"/>
      <c r="D2811" s="46"/>
      <c r="E2811" s="46"/>
      <c r="F2811" s="46"/>
      <c r="G2811" s="46"/>
      <c r="H2811" s="46"/>
      <c r="J2811" s="16"/>
      <c r="K2811" s="16"/>
      <c r="L2811" s="16"/>
      <c r="M2811" s="11" t="str">
        <f t="shared" si="132"/>
        <v>AWAITING INPUT</v>
      </c>
      <c r="O2811" s="15"/>
      <c r="P2811" s="13" t="str">
        <f t="shared" si="133"/>
        <v>←</v>
      </c>
      <c r="Q2811" s="7" t="str" cm="1">
        <f t="array" ref="Q2811">_xlfn.IFS(M2811="ACTIVE","",M2811="LEAVER","ENTER DOL",M2811="LEAVER @ 31/03","ENTER DOL",M2811="OPT OUT","ENTER OPT OUT DATE",M2811="CAREER BREAK","ENTER START DATE OF CAREER BREAK",M2811="DEATH IN SERVICE","ENTER DATE OF DEATH",M2811="SWITCH TO PARTNERSHIP","ENTER SWITCH DATE",M2811="SWITCH TO ALPHA","ENTER SWITCH DATE",M2811="NEW JOINER","ENTER EMPLOYMENT START DATE",M2811="OPT IN","ENTER OPT IN DATE",M2811="NEW JOINER / LEAVER","ENTER START DATE AND DOL",M2811="NEW JOINER / OPT OUT","ENTER START DATE AND DATE OF OPT OUT",M2811="NEW JOINER / PARTNERSHIP","ENTER START DATE AND DATE OF SWITCH TO PARTNERSHIP",M2811="LEAVER FROM CAREER BREAK","ENTER DOL",M2811="LEAVER FROM OPT OUT","ENTER DOL",M2811="LEAVER FROM PARTNERSHIP","ENTER DOL",M2811="RETURN FROM CAREER BREAK","ENTER RETURN BACK DATE",M2811="INVALID COMBINATION","REVIEW INPUT",M2811="AWAITING INPUT","AWAITING INPUT",M2811="CONTINUOUS OPT OUT","",M2811="CONTINUOUS CAREER BREAK","",M2811="CONTINUOUS PARTNERSHIP","")</f>
        <v>AWAITING INPUT</v>
      </c>
      <c r="S2811" s="11" t="str">
        <f t="shared" si="131"/>
        <v/>
      </c>
    </row>
    <row r="2812" spans="1:19" ht="20.25" x14ac:dyDescent="0.25">
      <c r="A2812" s="46"/>
      <c r="B2812" s="46"/>
      <c r="C2812" s="46"/>
      <c r="D2812" s="46"/>
      <c r="E2812" s="46"/>
      <c r="F2812" s="46"/>
      <c r="G2812" s="46"/>
      <c r="H2812" s="46"/>
      <c r="J2812" s="16"/>
      <c r="K2812" s="16"/>
      <c r="L2812" s="16"/>
      <c r="M2812" s="11" t="str">
        <f t="shared" si="132"/>
        <v>AWAITING INPUT</v>
      </c>
      <c r="O2812" s="15"/>
      <c r="P2812" s="13" t="str">
        <f t="shared" si="133"/>
        <v>←</v>
      </c>
      <c r="Q2812" s="7" t="str" cm="1">
        <f t="array" ref="Q2812">_xlfn.IFS(M2812="ACTIVE","",M2812="LEAVER","ENTER DOL",M2812="LEAVER @ 31/03","ENTER DOL",M2812="OPT OUT","ENTER OPT OUT DATE",M2812="CAREER BREAK","ENTER START DATE OF CAREER BREAK",M2812="DEATH IN SERVICE","ENTER DATE OF DEATH",M2812="SWITCH TO PARTNERSHIP","ENTER SWITCH DATE",M2812="SWITCH TO ALPHA","ENTER SWITCH DATE",M2812="NEW JOINER","ENTER EMPLOYMENT START DATE",M2812="OPT IN","ENTER OPT IN DATE",M2812="NEW JOINER / LEAVER","ENTER START DATE AND DOL",M2812="NEW JOINER / OPT OUT","ENTER START DATE AND DATE OF OPT OUT",M2812="NEW JOINER / PARTNERSHIP","ENTER START DATE AND DATE OF SWITCH TO PARTNERSHIP",M2812="LEAVER FROM CAREER BREAK","ENTER DOL",M2812="LEAVER FROM OPT OUT","ENTER DOL",M2812="LEAVER FROM PARTNERSHIP","ENTER DOL",M2812="RETURN FROM CAREER BREAK","ENTER RETURN BACK DATE",M2812="INVALID COMBINATION","REVIEW INPUT",M2812="AWAITING INPUT","AWAITING INPUT",M2812="CONTINUOUS OPT OUT","",M2812="CONTINUOUS CAREER BREAK","",M2812="CONTINUOUS PARTNERSHIP","")</f>
        <v>AWAITING INPUT</v>
      </c>
      <c r="S2812" s="11" t="str">
        <f t="shared" si="131"/>
        <v/>
      </c>
    </row>
    <row r="2813" spans="1:19" ht="20.25" x14ac:dyDescent="0.25">
      <c r="A2813" s="46"/>
      <c r="B2813" s="46"/>
      <c r="C2813" s="46"/>
      <c r="D2813" s="46"/>
      <c r="E2813" s="46"/>
      <c r="F2813" s="46"/>
      <c r="G2813" s="46"/>
      <c r="H2813" s="46"/>
      <c r="J2813" s="16"/>
      <c r="K2813" s="16"/>
      <c r="L2813" s="16"/>
      <c r="M2813" s="11" t="str">
        <f t="shared" si="132"/>
        <v>AWAITING INPUT</v>
      </c>
      <c r="O2813" s="15"/>
      <c r="P2813" s="13" t="str">
        <f t="shared" si="133"/>
        <v>←</v>
      </c>
      <c r="Q2813" s="7" t="str" cm="1">
        <f t="array" ref="Q2813">_xlfn.IFS(M2813="ACTIVE","",M2813="LEAVER","ENTER DOL",M2813="LEAVER @ 31/03","ENTER DOL",M2813="OPT OUT","ENTER OPT OUT DATE",M2813="CAREER BREAK","ENTER START DATE OF CAREER BREAK",M2813="DEATH IN SERVICE","ENTER DATE OF DEATH",M2813="SWITCH TO PARTNERSHIP","ENTER SWITCH DATE",M2813="SWITCH TO ALPHA","ENTER SWITCH DATE",M2813="NEW JOINER","ENTER EMPLOYMENT START DATE",M2813="OPT IN","ENTER OPT IN DATE",M2813="NEW JOINER / LEAVER","ENTER START DATE AND DOL",M2813="NEW JOINER / OPT OUT","ENTER START DATE AND DATE OF OPT OUT",M2813="NEW JOINER / PARTNERSHIP","ENTER START DATE AND DATE OF SWITCH TO PARTNERSHIP",M2813="LEAVER FROM CAREER BREAK","ENTER DOL",M2813="LEAVER FROM OPT OUT","ENTER DOL",M2813="LEAVER FROM PARTNERSHIP","ENTER DOL",M2813="RETURN FROM CAREER BREAK","ENTER RETURN BACK DATE",M2813="INVALID COMBINATION","REVIEW INPUT",M2813="AWAITING INPUT","AWAITING INPUT",M2813="CONTINUOUS OPT OUT","",M2813="CONTINUOUS CAREER BREAK","",M2813="CONTINUOUS PARTNERSHIP","")</f>
        <v>AWAITING INPUT</v>
      </c>
      <c r="S2813" s="11" t="str">
        <f t="shared" si="131"/>
        <v/>
      </c>
    </row>
    <row r="2814" spans="1:19" ht="20.25" x14ac:dyDescent="0.25">
      <c r="A2814" s="46"/>
      <c r="B2814" s="46"/>
      <c r="C2814" s="46"/>
      <c r="D2814" s="46"/>
      <c r="E2814" s="46"/>
      <c r="F2814" s="46"/>
      <c r="G2814" s="46"/>
      <c r="H2814" s="46"/>
      <c r="J2814" s="16"/>
      <c r="K2814" s="16"/>
      <c r="L2814" s="16"/>
      <c r="M2814" s="11" t="str">
        <f t="shared" si="132"/>
        <v>AWAITING INPUT</v>
      </c>
      <c r="O2814" s="15"/>
      <c r="P2814" s="13" t="str">
        <f t="shared" si="133"/>
        <v>←</v>
      </c>
      <c r="Q2814" s="7" t="str" cm="1">
        <f t="array" ref="Q2814">_xlfn.IFS(M2814="ACTIVE","",M2814="LEAVER","ENTER DOL",M2814="LEAVER @ 31/03","ENTER DOL",M2814="OPT OUT","ENTER OPT OUT DATE",M2814="CAREER BREAK","ENTER START DATE OF CAREER BREAK",M2814="DEATH IN SERVICE","ENTER DATE OF DEATH",M2814="SWITCH TO PARTNERSHIP","ENTER SWITCH DATE",M2814="SWITCH TO ALPHA","ENTER SWITCH DATE",M2814="NEW JOINER","ENTER EMPLOYMENT START DATE",M2814="OPT IN","ENTER OPT IN DATE",M2814="NEW JOINER / LEAVER","ENTER START DATE AND DOL",M2814="NEW JOINER / OPT OUT","ENTER START DATE AND DATE OF OPT OUT",M2814="NEW JOINER / PARTNERSHIP","ENTER START DATE AND DATE OF SWITCH TO PARTNERSHIP",M2814="LEAVER FROM CAREER BREAK","ENTER DOL",M2814="LEAVER FROM OPT OUT","ENTER DOL",M2814="LEAVER FROM PARTNERSHIP","ENTER DOL",M2814="RETURN FROM CAREER BREAK","ENTER RETURN BACK DATE",M2814="INVALID COMBINATION","REVIEW INPUT",M2814="AWAITING INPUT","AWAITING INPUT",M2814="CONTINUOUS OPT OUT","",M2814="CONTINUOUS CAREER BREAK","",M2814="CONTINUOUS PARTNERSHIP","")</f>
        <v>AWAITING INPUT</v>
      </c>
      <c r="S2814" s="11" t="str">
        <f t="shared" si="131"/>
        <v/>
      </c>
    </row>
    <row r="2815" spans="1:19" ht="20.25" x14ac:dyDescent="0.25">
      <c r="A2815" s="46"/>
      <c r="B2815" s="46"/>
      <c r="C2815" s="46"/>
      <c r="D2815" s="46"/>
      <c r="E2815" s="46"/>
      <c r="F2815" s="46"/>
      <c r="G2815" s="46"/>
      <c r="H2815" s="46"/>
      <c r="J2815" s="16"/>
      <c r="K2815" s="16"/>
      <c r="L2815" s="16"/>
      <c r="M2815" s="11" t="str">
        <f t="shared" si="132"/>
        <v>AWAITING INPUT</v>
      </c>
      <c r="O2815" s="15"/>
      <c r="P2815" s="13" t="str">
        <f t="shared" si="133"/>
        <v>←</v>
      </c>
      <c r="Q2815" s="7" t="str" cm="1">
        <f t="array" ref="Q2815">_xlfn.IFS(M2815="ACTIVE","",M2815="LEAVER","ENTER DOL",M2815="LEAVER @ 31/03","ENTER DOL",M2815="OPT OUT","ENTER OPT OUT DATE",M2815="CAREER BREAK","ENTER START DATE OF CAREER BREAK",M2815="DEATH IN SERVICE","ENTER DATE OF DEATH",M2815="SWITCH TO PARTNERSHIP","ENTER SWITCH DATE",M2815="SWITCH TO ALPHA","ENTER SWITCH DATE",M2815="NEW JOINER","ENTER EMPLOYMENT START DATE",M2815="OPT IN","ENTER OPT IN DATE",M2815="NEW JOINER / LEAVER","ENTER START DATE AND DOL",M2815="NEW JOINER / OPT OUT","ENTER START DATE AND DATE OF OPT OUT",M2815="NEW JOINER / PARTNERSHIP","ENTER START DATE AND DATE OF SWITCH TO PARTNERSHIP",M2815="LEAVER FROM CAREER BREAK","ENTER DOL",M2815="LEAVER FROM OPT OUT","ENTER DOL",M2815="LEAVER FROM PARTNERSHIP","ENTER DOL",M2815="RETURN FROM CAREER BREAK","ENTER RETURN BACK DATE",M2815="INVALID COMBINATION","REVIEW INPUT",M2815="AWAITING INPUT","AWAITING INPUT",M2815="CONTINUOUS OPT OUT","",M2815="CONTINUOUS CAREER BREAK","",M2815="CONTINUOUS PARTNERSHIP","")</f>
        <v>AWAITING INPUT</v>
      </c>
      <c r="S2815" s="11" t="str">
        <f t="shared" si="131"/>
        <v/>
      </c>
    </row>
    <row r="2816" spans="1:19" ht="20.25" x14ac:dyDescent="0.25">
      <c r="A2816" s="46"/>
      <c r="B2816" s="46"/>
      <c r="C2816" s="46"/>
      <c r="D2816" s="46"/>
      <c r="E2816" s="46"/>
      <c r="F2816" s="46"/>
      <c r="G2816" s="46"/>
      <c r="H2816" s="46"/>
      <c r="J2816" s="16"/>
      <c r="K2816" s="16"/>
      <c r="L2816" s="16"/>
      <c r="M2816" s="11" t="str">
        <f t="shared" si="132"/>
        <v>AWAITING INPUT</v>
      </c>
      <c r="O2816" s="15"/>
      <c r="P2816" s="13" t="str">
        <f t="shared" si="133"/>
        <v>←</v>
      </c>
      <c r="Q2816" s="7" t="str" cm="1">
        <f t="array" ref="Q2816">_xlfn.IFS(M2816="ACTIVE","",M2816="LEAVER","ENTER DOL",M2816="LEAVER @ 31/03","ENTER DOL",M2816="OPT OUT","ENTER OPT OUT DATE",M2816="CAREER BREAK","ENTER START DATE OF CAREER BREAK",M2816="DEATH IN SERVICE","ENTER DATE OF DEATH",M2816="SWITCH TO PARTNERSHIP","ENTER SWITCH DATE",M2816="SWITCH TO ALPHA","ENTER SWITCH DATE",M2816="NEW JOINER","ENTER EMPLOYMENT START DATE",M2816="OPT IN","ENTER OPT IN DATE",M2816="NEW JOINER / LEAVER","ENTER START DATE AND DOL",M2816="NEW JOINER / OPT OUT","ENTER START DATE AND DATE OF OPT OUT",M2816="NEW JOINER / PARTNERSHIP","ENTER START DATE AND DATE OF SWITCH TO PARTNERSHIP",M2816="LEAVER FROM CAREER BREAK","ENTER DOL",M2816="LEAVER FROM OPT OUT","ENTER DOL",M2816="LEAVER FROM PARTNERSHIP","ENTER DOL",M2816="RETURN FROM CAREER BREAK","ENTER RETURN BACK DATE",M2816="INVALID COMBINATION","REVIEW INPUT",M2816="AWAITING INPUT","AWAITING INPUT",M2816="CONTINUOUS OPT OUT","",M2816="CONTINUOUS CAREER BREAK","",M2816="CONTINUOUS PARTNERSHIP","")</f>
        <v>AWAITING INPUT</v>
      </c>
      <c r="S2816" s="11" t="str">
        <f t="shared" si="131"/>
        <v/>
      </c>
    </row>
    <row r="2817" spans="1:19" ht="20.25" x14ac:dyDescent="0.25">
      <c r="A2817" s="46"/>
      <c r="B2817" s="46"/>
      <c r="C2817" s="46"/>
      <c r="D2817" s="46"/>
      <c r="E2817" s="46"/>
      <c r="F2817" s="46"/>
      <c r="G2817" s="46"/>
      <c r="H2817" s="46"/>
      <c r="J2817" s="16"/>
      <c r="K2817" s="16"/>
      <c r="L2817" s="16"/>
      <c r="M2817" s="11" t="str">
        <f t="shared" si="132"/>
        <v>AWAITING INPUT</v>
      </c>
      <c r="O2817" s="15"/>
      <c r="P2817" s="13" t="str">
        <f t="shared" si="133"/>
        <v>←</v>
      </c>
      <c r="Q2817" s="7" t="str" cm="1">
        <f t="array" ref="Q2817">_xlfn.IFS(M2817="ACTIVE","",M2817="LEAVER","ENTER DOL",M2817="LEAVER @ 31/03","ENTER DOL",M2817="OPT OUT","ENTER OPT OUT DATE",M2817="CAREER BREAK","ENTER START DATE OF CAREER BREAK",M2817="DEATH IN SERVICE","ENTER DATE OF DEATH",M2817="SWITCH TO PARTNERSHIP","ENTER SWITCH DATE",M2817="SWITCH TO ALPHA","ENTER SWITCH DATE",M2817="NEW JOINER","ENTER EMPLOYMENT START DATE",M2817="OPT IN","ENTER OPT IN DATE",M2817="NEW JOINER / LEAVER","ENTER START DATE AND DOL",M2817="NEW JOINER / OPT OUT","ENTER START DATE AND DATE OF OPT OUT",M2817="NEW JOINER / PARTNERSHIP","ENTER START DATE AND DATE OF SWITCH TO PARTNERSHIP",M2817="LEAVER FROM CAREER BREAK","ENTER DOL",M2817="LEAVER FROM OPT OUT","ENTER DOL",M2817="LEAVER FROM PARTNERSHIP","ENTER DOL",M2817="RETURN FROM CAREER BREAK","ENTER RETURN BACK DATE",M2817="INVALID COMBINATION","REVIEW INPUT",M2817="AWAITING INPUT","AWAITING INPUT",M2817="CONTINUOUS OPT OUT","",M2817="CONTINUOUS CAREER BREAK","",M2817="CONTINUOUS PARTNERSHIP","")</f>
        <v>AWAITING INPUT</v>
      </c>
      <c r="S2817" s="11" t="str">
        <f t="shared" si="131"/>
        <v/>
      </c>
    </row>
    <row r="2818" spans="1:19" ht="20.25" x14ac:dyDescent="0.25">
      <c r="A2818" s="46"/>
      <c r="B2818" s="46"/>
      <c r="C2818" s="46"/>
      <c r="D2818" s="46"/>
      <c r="E2818" s="46"/>
      <c r="F2818" s="46"/>
      <c r="G2818" s="46"/>
      <c r="H2818" s="46"/>
      <c r="J2818" s="16"/>
      <c r="K2818" s="16"/>
      <c r="L2818" s="16"/>
      <c r="M2818" s="11" t="str">
        <f t="shared" si="132"/>
        <v>AWAITING INPUT</v>
      </c>
      <c r="O2818" s="15"/>
      <c r="P2818" s="13" t="str">
        <f t="shared" si="133"/>
        <v>←</v>
      </c>
      <c r="Q2818" s="7" t="str" cm="1">
        <f t="array" ref="Q2818">_xlfn.IFS(M2818="ACTIVE","",M2818="LEAVER","ENTER DOL",M2818="LEAVER @ 31/03","ENTER DOL",M2818="OPT OUT","ENTER OPT OUT DATE",M2818="CAREER BREAK","ENTER START DATE OF CAREER BREAK",M2818="DEATH IN SERVICE","ENTER DATE OF DEATH",M2818="SWITCH TO PARTNERSHIP","ENTER SWITCH DATE",M2818="SWITCH TO ALPHA","ENTER SWITCH DATE",M2818="NEW JOINER","ENTER EMPLOYMENT START DATE",M2818="OPT IN","ENTER OPT IN DATE",M2818="NEW JOINER / LEAVER","ENTER START DATE AND DOL",M2818="NEW JOINER / OPT OUT","ENTER START DATE AND DATE OF OPT OUT",M2818="NEW JOINER / PARTNERSHIP","ENTER START DATE AND DATE OF SWITCH TO PARTNERSHIP",M2818="LEAVER FROM CAREER BREAK","ENTER DOL",M2818="LEAVER FROM OPT OUT","ENTER DOL",M2818="LEAVER FROM PARTNERSHIP","ENTER DOL",M2818="RETURN FROM CAREER BREAK","ENTER RETURN BACK DATE",M2818="INVALID COMBINATION","REVIEW INPUT",M2818="AWAITING INPUT","AWAITING INPUT",M2818="CONTINUOUS OPT OUT","",M2818="CONTINUOUS CAREER BREAK","",M2818="CONTINUOUS PARTNERSHIP","")</f>
        <v>AWAITING INPUT</v>
      </c>
      <c r="S2818" s="11" t="str">
        <f t="shared" si="131"/>
        <v/>
      </c>
    </row>
    <row r="2819" spans="1:19" ht="20.25" x14ac:dyDescent="0.25">
      <c r="A2819" s="46"/>
      <c r="B2819" s="46"/>
      <c r="C2819" s="46"/>
      <c r="D2819" s="46"/>
      <c r="E2819" s="46"/>
      <c r="F2819" s="46"/>
      <c r="G2819" s="46"/>
      <c r="H2819" s="46"/>
      <c r="J2819" s="16"/>
      <c r="K2819" s="16"/>
      <c r="L2819" s="16"/>
      <c r="M2819" s="11" t="str">
        <f t="shared" si="132"/>
        <v>AWAITING INPUT</v>
      </c>
      <c r="O2819" s="15"/>
      <c r="P2819" s="13" t="str">
        <f t="shared" si="133"/>
        <v>←</v>
      </c>
      <c r="Q2819" s="7" t="str" cm="1">
        <f t="array" ref="Q2819">_xlfn.IFS(M2819="ACTIVE","",M2819="LEAVER","ENTER DOL",M2819="LEAVER @ 31/03","ENTER DOL",M2819="OPT OUT","ENTER OPT OUT DATE",M2819="CAREER BREAK","ENTER START DATE OF CAREER BREAK",M2819="DEATH IN SERVICE","ENTER DATE OF DEATH",M2819="SWITCH TO PARTNERSHIP","ENTER SWITCH DATE",M2819="SWITCH TO ALPHA","ENTER SWITCH DATE",M2819="NEW JOINER","ENTER EMPLOYMENT START DATE",M2819="OPT IN","ENTER OPT IN DATE",M2819="NEW JOINER / LEAVER","ENTER START DATE AND DOL",M2819="NEW JOINER / OPT OUT","ENTER START DATE AND DATE OF OPT OUT",M2819="NEW JOINER / PARTNERSHIP","ENTER START DATE AND DATE OF SWITCH TO PARTNERSHIP",M2819="LEAVER FROM CAREER BREAK","ENTER DOL",M2819="LEAVER FROM OPT OUT","ENTER DOL",M2819="LEAVER FROM PARTNERSHIP","ENTER DOL",M2819="RETURN FROM CAREER BREAK","ENTER RETURN BACK DATE",M2819="INVALID COMBINATION","REVIEW INPUT",M2819="AWAITING INPUT","AWAITING INPUT",M2819="CONTINUOUS OPT OUT","",M2819="CONTINUOUS CAREER BREAK","",M2819="CONTINUOUS PARTNERSHIP","")</f>
        <v>AWAITING INPUT</v>
      </c>
      <c r="S2819" s="11" t="str">
        <f t="shared" si="131"/>
        <v/>
      </c>
    </row>
    <row r="2820" spans="1:19" ht="20.25" x14ac:dyDescent="0.25">
      <c r="A2820" s="46"/>
      <c r="B2820" s="46"/>
      <c r="C2820" s="46"/>
      <c r="D2820" s="46"/>
      <c r="E2820" s="46"/>
      <c r="F2820" s="46"/>
      <c r="G2820" s="46"/>
      <c r="H2820" s="46"/>
      <c r="J2820" s="16"/>
      <c r="K2820" s="16"/>
      <c r="L2820" s="16"/>
      <c r="M2820" s="11" t="str">
        <f t="shared" si="132"/>
        <v>AWAITING INPUT</v>
      </c>
      <c r="O2820" s="15"/>
      <c r="P2820" s="13" t="str">
        <f t="shared" si="133"/>
        <v>←</v>
      </c>
      <c r="Q2820" s="7" t="str" cm="1">
        <f t="array" ref="Q2820">_xlfn.IFS(M2820="ACTIVE","",M2820="LEAVER","ENTER DOL",M2820="LEAVER @ 31/03","ENTER DOL",M2820="OPT OUT","ENTER OPT OUT DATE",M2820="CAREER BREAK","ENTER START DATE OF CAREER BREAK",M2820="DEATH IN SERVICE","ENTER DATE OF DEATH",M2820="SWITCH TO PARTNERSHIP","ENTER SWITCH DATE",M2820="SWITCH TO ALPHA","ENTER SWITCH DATE",M2820="NEW JOINER","ENTER EMPLOYMENT START DATE",M2820="OPT IN","ENTER OPT IN DATE",M2820="NEW JOINER / LEAVER","ENTER START DATE AND DOL",M2820="NEW JOINER / OPT OUT","ENTER START DATE AND DATE OF OPT OUT",M2820="NEW JOINER / PARTNERSHIP","ENTER START DATE AND DATE OF SWITCH TO PARTNERSHIP",M2820="LEAVER FROM CAREER BREAK","ENTER DOL",M2820="LEAVER FROM OPT OUT","ENTER DOL",M2820="LEAVER FROM PARTNERSHIP","ENTER DOL",M2820="RETURN FROM CAREER BREAK","ENTER RETURN BACK DATE",M2820="INVALID COMBINATION","REVIEW INPUT",M2820="AWAITING INPUT","AWAITING INPUT",M2820="CONTINUOUS OPT OUT","",M2820="CONTINUOUS CAREER BREAK","",M2820="CONTINUOUS PARTNERSHIP","")</f>
        <v>AWAITING INPUT</v>
      </c>
      <c r="S2820" s="11" t="str">
        <f t="shared" si="131"/>
        <v/>
      </c>
    </row>
    <row r="2821" spans="1:19" ht="20.25" x14ac:dyDescent="0.25">
      <c r="A2821" s="46"/>
      <c r="B2821" s="46"/>
      <c r="C2821" s="46"/>
      <c r="D2821" s="46"/>
      <c r="E2821" s="46"/>
      <c r="F2821" s="46"/>
      <c r="G2821" s="46"/>
      <c r="H2821" s="46"/>
      <c r="J2821" s="16"/>
      <c r="K2821" s="16"/>
      <c r="L2821" s="16"/>
      <c r="M2821" s="11" t="str">
        <f t="shared" si="132"/>
        <v>AWAITING INPUT</v>
      </c>
      <c r="O2821" s="15"/>
      <c r="P2821" s="13" t="str">
        <f t="shared" si="133"/>
        <v>←</v>
      </c>
      <c r="Q2821" s="7" t="str" cm="1">
        <f t="array" ref="Q2821">_xlfn.IFS(M2821="ACTIVE","",M2821="LEAVER","ENTER DOL",M2821="LEAVER @ 31/03","ENTER DOL",M2821="OPT OUT","ENTER OPT OUT DATE",M2821="CAREER BREAK","ENTER START DATE OF CAREER BREAK",M2821="DEATH IN SERVICE","ENTER DATE OF DEATH",M2821="SWITCH TO PARTNERSHIP","ENTER SWITCH DATE",M2821="SWITCH TO ALPHA","ENTER SWITCH DATE",M2821="NEW JOINER","ENTER EMPLOYMENT START DATE",M2821="OPT IN","ENTER OPT IN DATE",M2821="NEW JOINER / LEAVER","ENTER START DATE AND DOL",M2821="NEW JOINER / OPT OUT","ENTER START DATE AND DATE OF OPT OUT",M2821="NEW JOINER / PARTNERSHIP","ENTER START DATE AND DATE OF SWITCH TO PARTNERSHIP",M2821="LEAVER FROM CAREER BREAK","ENTER DOL",M2821="LEAVER FROM OPT OUT","ENTER DOL",M2821="LEAVER FROM PARTNERSHIP","ENTER DOL",M2821="RETURN FROM CAREER BREAK","ENTER RETURN BACK DATE",M2821="INVALID COMBINATION","REVIEW INPUT",M2821="AWAITING INPUT","AWAITING INPUT",M2821="CONTINUOUS OPT OUT","",M2821="CONTINUOUS CAREER BREAK","",M2821="CONTINUOUS PARTNERSHIP","")</f>
        <v>AWAITING INPUT</v>
      </c>
      <c r="S2821" s="11" t="str">
        <f t="shared" si="131"/>
        <v/>
      </c>
    </row>
    <row r="2822" spans="1:19" ht="20.25" x14ac:dyDescent="0.25">
      <c r="A2822" s="46"/>
      <c r="B2822" s="46"/>
      <c r="C2822" s="46"/>
      <c r="D2822" s="46"/>
      <c r="E2822" s="46"/>
      <c r="F2822" s="46"/>
      <c r="G2822" s="46"/>
      <c r="H2822" s="46"/>
      <c r="J2822" s="16"/>
      <c r="K2822" s="16"/>
      <c r="L2822" s="16"/>
      <c r="M2822" s="11" t="str">
        <f t="shared" si="132"/>
        <v>AWAITING INPUT</v>
      </c>
      <c r="O2822" s="15"/>
      <c r="P2822" s="13" t="str">
        <f t="shared" si="133"/>
        <v>←</v>
      </c>
      <c r="Q2822" s="7" t="str" cm="1">
        <f t="array" ref="Q2822">_xlfn.IFS(M2822="ACTIVE","",M2822="LEAVER","ENTER DOL",M2822="LEAVER @ 31/03","ENTER DOL",M2822="OPT OUT","ENTER OPT OUT DATE",M2822="CAREER BREAK","ENTER START DATE OF CAREER BREAK",M2822="DEATH IN SERVICE","ENTER DATE OF DEATH",M2822="SWITCH TO PARTNERSHIP","ENTER SWITCH DATE",M2822="SWITCH TO ALPHA","ENTER SWITCH DATE",M2822="NEW JOINER","ENTER EMPLOYMENT START DATE",M2822="OPT IN","ENTER OPT IN DATE",M2822="NEW JOINER / LEAVER","ENTER START DATE AND DOL",M2822="NEW JOINER / OPT OUT","ENTER START DATE AND DATE OF OPT OUT",M2822="NEW JOINER / PARTNERSHIP","ENTER START DATE AND DATE OF SWITCH TO PARTNERSHIP",M2822="LEAVER FROM CAREER BREAK","ENTER DOL",M2822="LEAVER FROM OPT OUT","ENTER DOL",M2822="LEAVER FROM PARTNERSHIP","ENTER DOL",M2822="RETURN FROM CAREER BREAK","ENTER RETURN BACK DATE",M2822="INVALID COMBINATION","REVIEW INPUT",M2822="AWAITING INPUT","AWAITING INPUT",M2822="CONTINUOUS OPT OUT","",M2822="CONTINUOUS CAREER BREAK","",M2822="CONTINUOUS PARTNERSHIP","")</f>
        <v>AWAITING INPUT</v>
      </c>
      <c r="S2822" s="11" t="str">
        <f t="shared" si="131"/>
        <v/>
      </c>
    </row>
    <row r="2823" spans="1:19" ht="20.25" x14ac:dyDescent="0.25">
      <c r="A2823" s="46"/>
      <c r="B2823" s="46"/>
      <c r="C2823" s="46"/>
      <c r="D2823" s="46"/>
      <c r="E2823" s="46"/>
      <c r="F2823" s="46"/>
      <c r="G2823" s="46"/>
      <c r="H2823" s="46"/>
      <c r="J2823" s="16"/>
      <c r="K2823" s="16"/>
      <c r="L2823" s="16"/>
      <c r="M2823" s="11" t="str">
        <f t="shared" si="132"/>
        <v>AWAITING INPUT</v>
      </c>
      <c r="O2823" s="15"/>
      <c r="P2823" s="13" t="str">
        <f t="shared" si="133"/>
        <v>←</v>
      </c>
      <c r="Q2823" s="7" t="str" cm="1">
        <f t="array" ref="Q2823">_xlfn.IFS(M2823="ACTIVE","",M2823="LEAVER","ENTER DOL",M2823="LEAVER @ 31/03","ENTER DOL",M2823="OPT OUT","ENTER OPT OUT DATE",M2823="CAREER BREAK","ENTER START DATE OF CAREER BREAK",M2823="DEATH IN SERVICE","ENTER DATE OF DEATH",M2823="SWITCH TO PARTNERSHIP","ENTER SWITCH DATE",M2823="SWITCH TO ALPHA","ENTER SWITCH DATE",M2823="NEW JOINER","ENTER EMPLOYMENT START DATE",M2823="OPT IN","ENTER OPT IN DATE",M2823="NEW JOINER / LEAVER","ENTER START DATE AND DOL",M2823="NEW JOINER / OPT OUT","ENTER START DATE AND DATE OF OPT OUT",M2823="NEW JOINER / PARTNERSHIP","ENTER START DATE AND DATE OF SWITCH TO PARTNERSHIP",M2823="LEAVER FROM CAREER BREAK","ENTER DOL",M2823="LEAVER FROM OPT OUT","ENTER DOL",M2823="LEAVER FROM PARTNERSHIP","ENTER DOL",M2823="RETURN FROM CAREER BREAK","ENTER RETURN BACK DATE",M2823="INVALID COMBINATION","REVIEW INPUT",M2823="AWAITING INPUT","AWAITING INPUT",M2823="CONTINUOUS OPT OUT","",M2823="CONTINUOUS CAREER BREAK","",M2823="CONTINUOUS PARTNERSHIP","")</f>
        <v>AWAITING INPUT</v>
      </c>
      <c r="S2823" s="11" t="str">
        <f t="shared" si="131"/>
        <v/>
      </c>
    </row>
    <row r="2824" spans="1:19" ht="20.25" x14ac:dyDescent="0.25">
      <c r="A2824" s="46"/>
      <c r="B2824" s="46"/>
      <c r="C2824" s="46"/>
      <c r="D2824" s="46"/>
      <c r="E2824" s="46"/>
      <c r="F2824" s="46"/>
      <c r="G2824" s="46"/>
      <c r="H2824" s="46"/>
      <c r="J2824" s="16"/>
      <c r="K2824" s="16"/>
      <c r="L2824" s="16"/>
      <c r="M2824" s="11" t="str">
        <f t="shared" si="132"/>
        <v>AWAITING INPUT</v>
      </c>
      <c r="O2824" s="15"/>
      <c r="P2824" s="13" t="str">
        <f t="shared" si="133"/>
        <v>←</v>
      </c>
      <c r="Q2824" s="7" t="str" cm="1">
        <f t="array" ref="Q2824">_xlfn.IFS(M2824="ACTIVE","",M2824="LEAVER","ENTER DOL",M2824="LEAVER @ 31/03","ENTER DOL",M2824="OPT OUT","ENTER OPT OUT DATE",M2824="CAREER BREAK","ENTER START DATE OF CAREER BREAK",M2824="DEATH IN SERVICE","ENTER DATE OF DEATH",M2824="SWITCH TO PARTNERSHIP","ENTER SWITCH DATE",M2824="SWITCH TO ALPHA","ENTER SWITCH DATE",M2824="NEW JOINER","ENTER EMPLOYMENT START DATE",M2824="OPT IN","ENTER OPT IN DATE",M2824="NEW JOINER / LEAVER","ENTER START DATE AND DOL",M2824="NEW JOINER / OPT OUT","ENTER START DATE AND DATE OF OPT OUT",M2824="NEW JOINER / PARTNERSHIP","ENTER START DATE AND DATE OF SWITCH TO PARTNERSHIP",M2824="LEAVER FROM CAREER BREAK","ENTER DOL",M2824="LEAVER FROM OPT OUT","ENTER DOL",M2824="LEAVER FROM PARTNERSHIP","ENTER DOL",M2824="RETURN FROM CAREER BREAK","ENTER RETURN BACK DATE",M2824="INVALID COMBINATION","REVIEW INPUT",M2824="AWAITING INPUT","AWAITING INPUT",M2824="CONTINUOUS OPT OUT","",M2824="CONTINUOUS CAREER BREAK","",M2824="CONTINUOUS PARTNERSHIP","")</f>
        <v>AWAITING INPUT</v>
      </c>
      <c r="S2824" s="11" t="str">
        <f t="shared" si="131"/>
        <v/>
      </c>
    </row>
    <row r="2825" spans="1:19" ht="20.25" x14ac:dyDescent="0.25">
      <c r="A2825" s="46"/>
      <c r="B2825" s="46"/>
      <c r="C2825" s="46"/>
      <c r="D2825" s="46"/>
      <c r="E2825" s="46"/>
      <c r="F2825" s="46"/>
      <c r="G2825" s="46"/>
      <c r="H2825" s="46"/>
      <c r="J2825" s="16"/>
      <c r="K2825" s="16"/>
      <c r="L2825" s="16"/>
      <c r="M2825" s="11" t="str">
        <f t="shared" si="132"/>
        <v>AWAITING INPUT</v>
      </c>
      <c r="O2825" s="15"/>
      <c r="P2825" s="13" t="str">
        <f t="shared" si="133"/>
        <v>←</v>
      </c>
      <c r="Q2825" s="7" t="str" cm="1">
        <f t="array" ref="Q2825">_xlfn.IFS(M2825="ACTIVE","",M2825="LEAVER","ENTER DOL",M2825="LEAVER @ 31/03","ENTER DOL",M2825="OPT OUT","ENTER OPT OUT DATE",M2825="CAREER BREAK","ENTER START DATE OF CAREER BREAK",M2825="DEATH IN SERVICE","ENTER DATE OF DEATH",M2825="SWITCH TO PARTNERSHIP","ENTER SWITCH DATE",M2825="SWITCH TO ALPHA","ENTER SWITCH DATE",M2825="NEW JOINER","ENTER EMPLOYMENT START DATE",M2825="OPT IN","ENTER OPT IN DATE",M2825="NEW JOINER / LEAVER","ENTER START DATE AND DOL",M2825="NEW JOINER / OPT OUT","ENTER START DATE AND DATE OF OPT OUT",M2825="NEW JOINER / PARTNERSHIP","ENTER START DATE AND DATE OF SWITCH TO PARTNERSHIP",M2825="LEAVER FROM CAREER BREAK","ENTER DOL",M2825="LEAVER FROM OPT OUT","ENTER DOL",M2825="LEAVER FROM PARTNERSHIP","ENTER DOL",M2825="RETURN FROM CAREER BREAK","ENTER RETURN BACK DATE",M2825="INVALID COMBINATION","REVIEW INPUT",M2825="AWAITING INPUT","AWAITING INPUT",M2825="CONTINUOUS OPT OUT","",M2825="CONTINUOUS CAREER BREAK","",M2825="CONTINUOUS PARTNERSHIP","")</f>
        <v>AWAITING INPUT</v>
      </c>
      <c r="S2825" s="11" t="str">
        <f t="shared" si="131"/>
        <v/>
      </c>
    </row>
    <row r="2826" spans="1:19" ht="20.25" x14ac:dyDescent="0.25">
      <c r="A2826" s="46"/>
      <c r="B2826" s="46"/>
      <c r="C2826" s="46"/>
      <c r="D2826" s="46"/>
      <c r="E2826" s="46"/>
      <c r="F2826" s="46"/>
      <c r="G2826" s="46"/>
      <c r="H2826" s="46"/>
      <c r="J2826" s="16"/>
      <c r="K2826" s="16"/>
      <c r="L2826" s="16"/>
      <c r="M2826" s="11" t="str">
        <f t="shared" si="132"/>
        <v>AWAITING INPUT</v>
      </c>
      <c r="O2826" s="15"/>
      <c r="P2826" s="13" t="str">
        <f t="shared" si="133"/>
        <v>←</v>
      </c>
      <c r="Q2826" s="7" t="str" cm="1">
        <f t="array" ref="Q2826">_xlfn.IFS(M2826="ACTIVE","",M2826="LEAVER","ENTER DOL",M2826="LEAVER @ 31/03","ENTER DOL",M2826="OPT OUT","ENTER OPT OUT DATE",M2826="CAREER BREAK","ENTER START DATE OF CAREER BREAK",M2826="DEATH IN SERVICE","ENTER DATE OF DEATH",M2826="SWITCH TO PARTNERSHIP","ENTER SWITCH DATE",M2826="SWITCH TO ALPHA","ENTER SWITCH DATE",M2826="NEW JOINER","ENTER EMPLOYMENT START DATE",M2826="OPT IN","ENTER OPT IN DATE",M2826="NEW JOINER / LEAVER","ENTER START DATE AND DOL",M2826="NEW JOINER / OPT OUT","ENTER START DATE AND DATE OF OPT OUT",M2826="NEW JOINER / PARTNERSHIP","ENTER START DATE AND DATE OF SWITCH TO PARTNERSHIP",M2826="LEAVER FROM CAREER BREAK","ENTER DOL",M2826="LEAVER FROM OPT OUT","ENTER DOL",M2826="LEAVER FROM PARTNERSHIP","ENTER DOL",M2826="RETURN FROM CAREER BREAK","ENTER RETURN BACK DATE",M2826="INVALID COMBINATION","REVIEW INPUT",M2826="AWAITING INPUT","AWAITING INPUT",M2826="CONTINUOUS OPT OUT","",M2826="CONTINUOUS CAREER BREAK","",M2826="CONTINUOUS PARTNERSHIP","")</f>
        <v>AWAITING INPUT</v>
      </c>
      <c r="S2826" s="11" t="str">
        <f t="shared" si="131"/>
        <v/>
      </c>
    </row>
    <row r="2827" spans="1:19" ht="20.25" x14ac:dyDescent="0.25">
      <c r="A2827" s="46"/>
      <c r="B2827" s="46"/>
      <c r="C2827" s="46"/>
      <c r="D2827" s="46"/>
      <c r="E2827" s="46"/>
      <c r="F2827" s="46"/>
      <c r="G2827" s="46"/>
      <c r="H2827" s="46"/>
      <c r="J2827" s="16"/>
      <c r="K2827" s="16"/>
      <c r="L2827" s="16"/>
      <c r="M2827" s="11" t="str">
        <f t="shared" si="132"/>
        <v>AWAITING INPUT</v>
      </c>
      <c r="O2827" s="15"/>
      <c r="P2827" s="13" t="str">
        <f t="shared" si="133"/>
        <v>←</v>
      </c>
      <c r="Q2827" s="7" t="str" cm="1">
        <f t="array" ref="Q2827">_xlfn.IFS(M2827="ACTIVE","",M2827="LEAVER","ENTER DOL",M2827="LEAVER @ 31/03","ENTER DOL",M2827="OPT OUT","ENTER OPT OUT DATE",M2827="CAREER BREAK","ENTER START DATE OF CAREER BREAK",M2827="DEATH IN SERVICE","ENTER DATE OF DEATH",M2827="SWITCH TO PARTNERSHIP","ENTER SWITCH DATE",M2827="SWITCH TO ALPHA","ENTER SWITCH DATE",M2827="NEW JOINER","ENTER EMPLOYMENT START DATE",M2827="OPT IN","ENTER OPT IN DATE",M2827="NEW JOINER / LEAVER","ENTER START DATE AND DOL",M2827="NEW JOINER / OPT OUT","ENTER START DATE AND DATE OF OPT OUT",M2827="NEW JOINER / PARTNERSHIP","ENTER START DATE AND DATE OF SWITCH TO PARTNERSHIP",M2827="LEAVER FROM CAREER BREAK","ENTER DOL",M2827="LEAVER FROM OPT OUT","ENTER DOL",M2827="LEAVER FROM PARTNERSHIP","ENTER DOL",M2827="RETURN FROM CAREER BREAK","ENTER RETURN BACK DATE",M2827="INVALID COMBINATION","REVIEW INPUT",M2827="AWAITING INPUT","AWAITING INPUT",M2827="CONTINUOUS OPT OUT","",M2827="CONTINUOUS CAREER BREAK","",M2827="CONTINUOUS PARTNERSHIP","")</f>
        <v>AWAITING INPUT</v>
      </c>
      <c r="S2827" s="11" t="str">
        <f t="shared" si="131"/>
        <v/>
      </c>
    </row>
    <row r="2828" spans="1:19" ht="20.25" x14ac:dyDescent="0.25">
      <c r="A2828" s="46"/>
      <c r="B2828" s="46"/>
      <c r="C2828" s="46"/>
      <c r="D2828" s="46"/>
      <c r="E2828" s="46"/>
      <c r="F2828" s="46"/>
      <c r="G2828" s="46"/>
      <c r="H2828" s="46"/>
      <c r="J2828" s="16"/>
      <c r="K2828" s="16"/>
      <c r="L2828" s="16"/>
      <c r="M2828" s="11" t="str">
        <f t="shared" si="132"/>
        <v>AWAITING INPUT</v>
      </c>
      <c r="O2828" s="15"/>
      <c r="P2828" s="13" t="str">
        <f t="shared" si="133"/>
        <v>←</v>
      </c>
      <c r="Q2828" s="7" t="str" cm="1">
        <f t="array" ref="Q2828">_xlfn.IFS(M2828="ACTIVE","",M2828="LEAVER","ENTER DOL",M2828="LEAVER @ 31/03","ENTER DOL",M2828="OPT OUT","ENTER OPT OUT DATE",M2828="CAREER BREAK","ENTER START DATE OF CAREER BREAK",M2828="DEATH IN SERVICE","ENTER DATE OF DEATH",M2828="SWITCH TO PARTNERSHIP","ENTER SWITCH DATE",M2828="SWITCH TO ALPHA","ENTER SWITCH DATE",M2828="NEW JOINER","ENTER EMPLOYMENT START DATE",M2828="OPT IN","ENTER OPT IN DATE",M2828="NEW JOINER / LEAVER","ENTER START DATE AND DOL",M2828="NEW JOINER / OPT OUT","ENTER START DATE AND DATE OF OPT OUT",M2828="NEW JOINER / PARTNERSHIP","ENTER START DATE AND DATE OF SWITCH TO PARTNERSHIP",M2828="LEAVER FROM CAREER BREAK","ENTER DOL",M2828="LEAVER FROM OPT OUT","ENTER DOL",M2828="LEAVER FROM PARTNERSHIP","ENTER DOL",M2828="RETURN FROM CAREER BREAK","ENTER RETURN BACK DATE",M2828="INVALID COMBINATION","REVIEW INPUT",M2828="AWAITING INPUT","AWAITING INPUT",M2828="CONTINUOUS OPT OUT","",M2828="CONTINUOUS CAREER BREAK","",M2828="CONTINUOUS PARTNERSHIP","")</f>
        <v>AWAITING INPUT</v>
      </c>
      <c r="S2828" s="11" t="str">
        <f t="shared" si="131"/>
        <v/>
      </c>
    </row>
    <row r="2829" spans="1:19" ht="20.25" x14ac:dyDescent="0.25">
      <c r="A2829" s="46"/>
      <c r="B2829" s="46"/>
      <c r="C2829" s="46"/>
      <c r="D2829" s="46"/>
      <c r="E2829" s="46"/>
      <c r="F2829" s="46"/>
      <c r="G2829" s="46"/>
      <c r="H2829" s="46"/>
      <c r="J2829" s="16"/>
      <c r="K2829" s="16"/>
      <c r="L2829" s="16"/>
      <c r="M2829" s="11" t="str">
        <f t="shared" si="132"/>
        <v>AWAITING INPUT</v>
      </c>
      <c r="O2829" s="15"/>
      <c r="P2829" s="13" t="str">
        <f t="shared" si="133"/>
        <v>←</v>
      </c>
      <c r="Q2829" s="7" t="str" cm="1">
        <f t="array" ref="Q2829">_xlfn.IFS(M2829="ACTIVE","",M2829="LEAVER","ENTER DOL",M2829="LEAVER @ 31/03","ENTER DOL",M2829="OPT OUT","ENTER OPT OUT DATE",M2829="CAREER BREAK","ENTER START DATE OF CAREER BREAK",M2829="DEATH IN SERVICE","ENTER DATE OF DEATH",M2829="SWITCH TO PARTNERSHIP","ENTER SWITCH DATE",M2829="SWITCH TO ALPHA","ENTER SWITCH DATE",M2829="NEW JOINER","ENTER EMPLOYMENT START DATE",M2829="OPT IN","ENTER OPT IN DATE",M2829="NEW JOINER / LEAVER","ENTER START DATE AND DOL",M2829="NEW JOINER / OPT OUT","ENTER START DATE AND DATE OF OPT OUT",M2829="NEW JOINER / PARTNERSHIP","ENTER START DATE AND DATE OF SWITCH TO PARTNERSHIP",M2829="LEAVER FROM CAREER BREAK","ENTER DOL",M2829="LEAVER FROM OPT OUT","ENTER DOL",M2829="LEAVER FROM PARTNERSHIP","ENTER DOL",M2829="RETURN FROM CAREER BREAK","ENTER RETURN BACK DATE",M2829="INVALID COMBINATION","REVIEW INPUT",M2829="AWAITING INPUT","AWAITING INPUT",M2829="CONTINUOUS OPT OUT","",M2829="CONTINUOUS CAREER BREAK","",M2829="CONTINUOUS PARTNERSHIP","")</f>
        <v>AWAITING INPUT</v>
      </c>
      <c r="S2829" s="11" t="str">
        <f t="shared" si="131"/>
        <v/>
      </c>
    </row>
    <row r="2830" spans="1:19" ht="20.25" x14ac:dyDescent="0.25">
      <c r="A2830" s="46"/>
      <c r="B2830" s="46"/>
      <c r="C2830" s="46"/>
      <c r="D2830" s="46"/>
      <c r="E2830" s="46"/>
      <c r="F2830" s="46"/>
      <c r="G2830" s="46"/>
      <c r="H2830" s="46"/>
      <c r="J2830" s="16"/>
      <c r="K2830" s="16"/>
      <c r="L2830" s="16"/>
      <c r="M2830" s="11" t="str">
        <f t="shared" si="132"/>
        <v>AWAITING INPUT</v>
      </c>
      <c r="O2830" s="15"/>
      <c r="P2830" s="13" t="str">
        <f t="shared" si="133"/>
        <v>←</v>
      </c>
      <c r="Q2830" s="7" t="str" cm="1">
        <f t="array" ref="Q2830">_xlfn.IFS(M2830="ACTIVE","",M2830="LEAVER","ENTER DOL",M2830="LEAVER @ 31/03","ENTER DOL",M2830="OPT OUT","ENTER OPT OUT DATE",M2830="CAREER BREAK","ENTER START DATE OF CAREER BREAK",M2830="DEATH IN SERVICE","ENTER DATE OF DEATH",M2830="SWITCH TO PARTNERSHIP","ENTER SWITCH DATE",M2830="SWITCH TO ALPHA","ENTER SWITCH DATE",M2830="NEW JOINER","ENTER EMPLOYMENT START DATE",M2830="OPT IN","ENTER OPT IN DATE",M2830="NEW JOINER / LEAVER","ENTER START DATE AND DOL",M2830="NEW JOINER / OPT OUT","ENTER START DATE AND DATE OF OPT OUT",M2830="NEW JOINER / PARTNERSHIP","ENTER START DATE AND DATE OF SWITCH TO PARTNERSHIP",M2830="LEAVER FROM CAREER BREAK","ENTER DOL",M2830="LEAVER FROM OPT OUT","ENTER DOL",M2830="LEAVER FROM PARTNERSHIP","ENTER DOL",M2830="RETURN FROM CAREER BREAK","ENTER RETURN BACK DATE",M2830="INVALID COMBINATION","REVIEW INPUT",M2830="AWAITING INPUT","AWAITING INPUT",M2830="CONTINUOUS OPT OUT","",M2830="CONTINUOUS CAREER BREAK","",M2830="CONTINUOUS PARTNERSHIP","")</f>
        <v>AWAITING INPUT</v>
      </c>
      <c r="S2830" s="11" t="str">
        <f t="shared" si="131"/>
        <v/>
      </c>
    </row>
    <row r="2831" spans="1:19" ht="20.25" x14ac:dyDescent="0.25">
      <c r="A2831" s="46"/>
      <c r="B2831" s="46"/>
      <c r="C2831" s="46"/>
      <c r="D2831" s="46"/>
      <c r="E2831" s="46"/>
      <c r="F2831" s="46"/>
      <c r="G2831" s="46"/>
      <c r="H2831" s="46"/>
      <c r="J2831" s="16"/>
      <c r="K2831" s="16"/>
      <c r="L2831" s="16"/>
      <c r="M2831" s="11" t="str">
        <f t="shared" si="132"/>
        <v>AWAITING INPUT</v>
      </c>
      <c r="O2831" s="15"/>
      <c r="P2831" s="13" t="str">
        <f t="shared" si="133"/>
        <v>←</v>
      </c>
      <c r="Q2831" s="7" t="str" cm="1">
        <f t="array" ref="Q2831">_xlfn.IFS(M2831="ACTIVE","",M2831="LEAVER","ENTER DOL",M2831="LEAVER @ 31/03","ENTER DOL",M2831="OPT OUT","ENTER OPT OUT DATE",M2831="CAREER BREAK","ENTER START DATE OF CAREER BREAK",M2831="DEATH IN SERVICE","ENTER DATE OF DEATH",M2831="SWITCH TO PARTNERSHIP","ENTER SWITCH DATE",M2831="SWITCH TO ALPHA","ENTER SWITCH DATE",M2831="NEW JOINER","ENTER EMPLOYMENT START DATE",M2831="OPT IN","ENTER OPT IN DATE",M2831="NEW JOINER / LEAVER","ENTER START DATE AND DOL",M2831="NEW JOINER / OPT OUT","ENTER START DATE AND DATE OF OPT OUT",M2831="NEW JOINER / PARTNERSHIP","ENTER START DATE AND DATE OF SWITCH TO PARTNERSHIP",M2831="LEAVER FROM CAREER BREAK","ENTER DOL",M2831="LEAVER FROM OPT OUT","ENTER DOL",M2831="LEAVER FROM PARTNERSHIP","ENTER DOL",M2831="RETURN FROM CAREER BREAK","ENTER RETURN BACK DATE",M2831="INVALID COMBINATION","REVIEW INPUT",M2831="AWAITING INPUT","AWAITING INPUT",M2831="CONTINUOUS OPT OUT","",M2831="CONTINUOUS CAREER BREAK","",M2831="CONTINUOUS PARTNERSHIP","")</f>
        <v>AWAITING INPUT</v>
      </c>
      <c r="S2831" s="11" t="str">
        <f t="shared" si="131"/>
        <v/>
      </c>
    </row>
    <row r="2832" spans="1:19" ht="20.25" x14ac:dyDescent="0.25">
      <c r="A2832" s="46"/>
      <c r="B2832" s="46"/>
      <c r="C2832" s="46"/>
      <c r="D2832" s="46"/>
      <c r="E2832" s="46"/>
      <c r="F2832" s="46"/>
      <c r="G2832" s="46"/>
      <c r="H2832" s="46"/>
      <c r="J2832" s="16"/>
      <c r="K2832" s="16"/>
      <c r="L2832" s="16"/>
      <c r="M2832" s="11" t="str">
        <f t="shared" si="132"/>
        <v>AWAITING INPUT</v>
      </c>
      <c r="O2832" s="15"/>
      <c r="P2832" s="13" t="str">
        <f t="shared" si="133"/>
        <v>←</v>
      </c>
      <c r="Q2832" s="7" t="str" cm="1">
        <f t="array" ref="Q2832">_xlfn.IFS(M2832="ACTIVE","",M2832="LEAVER","ENTER DOL",M2832="LEAVER @ 31/03","ENTER DOL",M2832="OPT OUT","ENTER OPT OUT DATE",M2832="CAREER BREAK","ENTER START DATE OF CAREER BREAK",M2832="DEATH IN SERVICE","ENTER DATE OF DEATH",M2832="SWITCH TO PARTNERSHIP","ENTER SWITCH DATE",M2832="SWITCH TO ALPHA","ENTER SWITCH DATE",M2832="NEW JOINER","ENTER EMPLOYMENT START DATE",M2832="OPT IN","ENTER OPT IN DATE",M2832="NEW JOINER / LEAVER","ENTER START DATE AND DOL",M2832="NEW JOINER / OPT OUT","ENTER START DATE AND DATE OF OPT OUT",M2832="NEW JOINER / PARTNERSHIP","ENTER START DATE AND DATE OF SWITCH TO PARTNERSHIP",M2832="LEAVER FROM CAREER BREAK","ENTER DOL",M2832="LEAVER FROM OPT OUT","ENTER DOL",M2832="LEAVER FROM PARTNERSHIP","ENTER DOL",M2832="RETURN FROM CAREER BREAK","ENTER RETURN BACK DATE",M2832="INVALID COMBINATION","REVIEW INPUT",M2832="AWAITING INPUT","AWAITING INPUT",M2832="CONTINUOUS OPT OUT","",M2832="CONTINUOUS CAREER BREAK","",M2832="CONTINUOUS PARTNERSHIP","")</f>
        <v>AWAITING INPUT</v>
      </c>
      <c r="S2832" s="11" t="str">
        <f t="shared" si="131"/>
        <v/>
      </c>
    </row>
    <row r="2833" spans="1:19" ht="20.25" x14ac:dyDescent="0.25">
      <c r="A2833" s="46"/>
      <c r="B2833" s="46"/>
      <c r="C2833" s="46"/>
      <c r="D2833" s="46"/>
      <c r="E2833" s="46"/>
      <c r="F2833" s="46"/>
      <c r="G2833" s="46"/>
      <c r="H2833" s="46"/>
      <c r="J2833" s="16"/>
      <c r="K2833" s="16"/>
      <c r="L2833" s="16"/>
      <c r="M2833" s="11" t="str">
        <f t="shared" si="132"/>
        <v>AWAITING INPUT</v>
      </c>
      <c r="O2833" s="15"/>
      <c r="P2833" s="13" t="str">
        <f t="shared" si="133"/>
        <v>←</v>
      </c>
      <c r="Q2833" s="7" t="str" cm="1">
        <f t="array" ref="Q2833">_xlfn.IFS(M2833="ACTIVE","",M2833="LEAVER","ENTER DOL",M2833="LEAVER @ 31/03","ENTER DOL",M2833="OPT OUT","ENTER OPT OUT DATE",M2833="CAREER BREAK","ENTER START DATE OF CAREER BREAK",M2833="DEATH IN SERVICE","ENTER DATE OF DEATH",M2833="SWITCH TO PARTNERSHIP","ENTER SWITCH DATE",M2833="SWITCH TO ALPHA","ENTER SWITCH DATE",M2833="NEW JOINER","ENTER EMPLOYMENT START DATE",M2833="OPT IN","ENTER OPT IN DATE",M2833="NEW JOINER / LEAVER","ENTER START DATE AND DOL",M2833="NEW JOINER / OPT OUT","ENTER START DATE AND DATE OF OPT OUT",M2833="NEW JOINER / PARTNERSHIP","ENTER START DATE AND DATE OF SWITCH TO PARTNERSHIP",M2833="LEAVER FROM CAREER BREAK","ENTER DOL",M2833="LEAVER FROM OPT OUT","ENTER DOL",M2833="LEAVER FROM PARTNERSHIP","ENTER DOL",M2833="RETURN FROM CAREER BREAK","ENTER RETURN BACK DATE",M2833="INVALID COMBINATION","REVIEW INPUT",M2833="AWAITING INPUT","AWAITING INPUT",M2833="CONTINUOUS OPT OUT","",M2833="CONTINUOUS CAREER BREAK","",M2833="CONTINUOUS PARTNERSHIP","")</f>
        <v>AWAITING INPUT</v>
      </c>
      <c r="S2833" s="11" t="str">
        <f t="shared" si="131"/>
        <v/>
      </c>
    </row>
    <row r="2834" spans="1:19" ht="20.25" x14ac:dyDescent="0.25">
      <c r="A2834" s="46"/>
      <c r="B2834" s="46"/>
      <c r="C2834" s="46"/>
      <c r="D2834" s="46"/>
      <c r="E2834" s="46"/>
      <c r="F2834" s="46"/>
      <c r="G2834" s="46"/>
      <c r="H2834" s="46"/>
      <c r="J2834" s="16"/>
      <c r="K2834" s="16"/>
      <c r="L2834" s="16"/>
      <c r="M2834" s="11" t="str">
        <f t="shared" si="132"/>
        <v>AWAITING INPUT</v>
      </c>
      <c r="O2834" s="15"/>
      <c r="P2834" s="13" t="str">
        <f t="shared" si="133"/>
        <v>←</v>
      </c>
      <c r="Q2834" s="7" t="str" cm="1">
        <f t="array" ref="Q2834">_xlfn.IFS(M2834="ACTIVE","",M2834="LEAVER","ENTER DOL",M2834="LEAVER @ 31/03","ENTER DOL",M2834="OPT OUT","ENTER OPT OUT DATE",M2834="CAREER BREAK","ENTER START DATE OF CAREER BREAK",M2834="DEATH IN SERVICE","ENTER DATE OF DEATH",M2834="SWITCH TO PARTNERSHIP","ENTER SWITCH DATE",M2834="SWITCH TO ALPHA","ENTER SWITCH DATE",M2834="NEW JOINER","ENTER EMPLOYMENT START DATE",M2834="OPT IN","ENTER OPT IN DATE",M2834="NEW JOINER / LEAVER","ENTER START DATE AND DOL",M2834="NEW JOINER / OPT OUT","ENTER START DATE AND DATE OF OPT OUT",M2834="NEW JOINER / PARTNERSHIP","ENTER START DATE AND DATE OF SWITCH TO PARTNERSHIP",M2834="LEAVER FROM CAREER BREAK","ENTER DOL",M2834="LEAVER FROM OPT OUT","ENTER DOL",M2834="LEAVER FROM PARTNERSHIP","ENTER DOL",M2834="RETURN FROM CAREER BREAK","ENTER RETURN BACK DATE",M2834="INVALID COMBINATION","REVIEW INPUT",M2834="AWAITING INPUT","AWAITING INPUT",M2834="CONTINUOUS OPT OUT","",M2834="CONTINUOUS CAREER BREAK","",M2834="CONTINUOUS PARTNERSHIP","")</f>
        <v>AWAITING INPUT</v>
      </c>
      <c r="S2834" s="11" t="str">
        <f t="shared" si="131"/>
        <v/>
      </c>
    </row>
    <row r="2835" spans="1:19" ht="20.25" x14ac:dyDescent="0.25">
      <c r="A2835" s="46"/>
      <c r="B2835" s="46"/>
      <c r="C2835" s="46"/>
      <c r="D2835" s="46"/>
      <c r="E2835" s="46"/>
      <c r="F2835" s="46"/>
      <c r="G2835" s="46"/>
      <c r="H2835" s="46"/>
      <c r="J2835" s="16"/>
      <c r="K2835" s="16"/>
      <c r="L2835" s="16"/>
      <c r="M2835" s="11" t="str">
        <f t="shared" si="132"/>
        <v>AWAITING INPUT</v>
      </c>
      <c r="O2835" s="15"/>
      <c r="P2835" s="13" t="str">
        <f t="shared" si="133"/>
        <v>←</v>
      </c>
      <c r="Q2835" s="7" t="str" cm="1">
        <f t="array" ref="Q2835">_xlfn.IFS(M2835="ACTIVE","",M2835="LEAVER","ENTER DOL",M2835="LEAVER @ 31/03","ENTER DOL",M2835="OPT OUT","ENTER OPT OUT DATE",M2835="CAREER BREAK","ENTER START DATE OF CAREER BREAK",M2835="DEATH IN SERVICE","ENTER DATE OF DEATH",M2835="SWITCH TO PARTNERSHIP","ENTER SWITCH DATE",M2835="SWITCH TO ALPHA","ENTER SWITCH DATE",M2835="NEW JOINER","ENTER EMPLOYMENT START DATE",M2835="OPT IN","ENTER OPT IN DATE",M2835="NEW JOINER / LEAVER","ENTER START DATE AND DOL",M2835="NEW JOINER / OPT OUT","ENTER START DATE AND DATE OF OPT OUT",M2835="NEW JOINER / PARTNERSHIP","ENTER START DATE AND DATE OF SWITCH TO PARTNERSHIP",M2835="LEAVER FROM CAREER BREAK","ENTER DOL",M2835="LEAVER FROM OPT OUT","ENTER DOL",M2835="LEAVER FROM PARTNERSHIP","ENTER DOL",M2835="RETURN FROM CAREER BREAK","ENTER RETURN BACK DATE",M2835="INVALID COMBINATION","REVIEW INPUT",M2835="AWAITING INPUT","AWAITING INPUT",M2835="CONTINUOUS OPT OUT","",M2835="CONTINUOUS CAREER BREAK","",M2835="CONTINUOUS PARTNERSHIP","")</f>
        <v>AWAITING INPUT</v>
      </c>
      <c r="S2835" s="11" t="str">
        <f t="shared" si="131"/>
        <v/>
      </c>
    </row>
    <row r="2836" spans="1:19" ht="20.25" x14ac:dyDescent="0.25">
      <c r="A2836" s="46"/>
      <c r="B2836" s="46"/>
      <c r="C2836" s="46"/>
      <c r="D2836" s="46"/>
      <c r="E2836" s="46"/>
      <c r="F2836" s="46"/>
      <c r="G2836" s="46"/>
      <c r="H2836" s="46"/>
      <c r="J2836" s="16"/>
      <c r="K2836" s="16"/>
      <c r="L2836" s="16"/>
      <c r="M2836" s="11" t="str">
        <f t="shared" si="132"/>
        <v>AWAITING INPUT</v>
      </c>
      <c r="O2836" s="15"/>
      <c r="P2836" s="13" t="str">
        <f t="shared" si="133"/>
        <v>←</v>
      </c>
      <c r="Q2836" s="7" t="str" cm="1">
        <f t="array" ref="Q2836">_xlfn.IFS(M2836="ACTIVE","",M2836="LEAVER","ENTER DOL",M2836="LEAVER @ 31/03","ENTER DOL",M2836="OPT OUT","ENTER OPT OUT DATE",M2836="CAREER BREAK","ENTER START DATE OF CAREER BREAK",M2836="DEATH IN SERVICE","ENTER DATE OF DEATH",M2836="SWITCH TO PARTNERSHIP","ENTER SWITCH DATE",M2836="SWITCH TO ALPHA","ENTER SWITCH DATE",M2836="NEW JOINER","ENTER EMPLOYMENT START DATE",M2836="OPT IN","ENTER OPT IN DATE",M2836="NEW JOINER / LEAVER","ENTER START DATE AND DOL",M2836="NEW JOINER / OPT OUT","ENTER START DATE AND DATE OF OPT OUT",M2836="NEW JOINER / PARTNERSHIP","ENTER START DATE AND DATE OF SWITCH TO PARTNERSHIP",M2836="LEAVER FROM CAREER BREAK","ENTER DOL",M2836="LEAVER FROM OPT OUT","ENTER DOL",M2836="LEAVER FROM PARTNERSHIP","ENTER DOL",M2836="RETURN FROM CAREER BREAK","ENTER RETURN BACK DATE",M2836="INVALID COMBINATION","REVIEW INPUT",M2836="AWAITING INPUT","AWAITING INPUT",M2836="CONTINUOUS OPT OUT","",M2836="CONTINUOUS CAREER BREAK","",M2836="CONTINUOUS PARTNERSHIP","")</f>
        <v>AWAITING INPUT</v>
      </c>
      <c r="S2836" s="11" t="str">
        <f t="shared" si="131"/>
        <v/>
      </c>
    </row>
    <row r="2837" spans="1:19" ht="20.25" x14ac:dyDescent="0.25">
      <c r="A2837" s="46"/>
      <c r="B2837" s="46"/>
      <c r="C2837" s="46"/>
      <c r="D2837" s="46"/>
      <c r="E2837" s="46"/>
      <c r="F2837" s="46"/>
      <c r="G2837" s="46"/>
      <c r="H2837" s="46"/>
      <c r="J2837" s="16"/>
      <c r="K2837" s="16"/>
      <c r="L2837" s="16"/>
      <c r="M2837" s="11" t="str">
        <f t="shared" si="132"/>
        <v>AWAITING INPUT</v>
      </c>
      <c r="O2837" s="15"/>
      <c r="P2837" s="13" t="str">
        <f t="shared" si="133"/>
        <v>←</v>
      </c>
      <c r="Q2837" s="7" t="str" cm="1">
        <f t="array" ref="Q2837">_xlfn.IFS(M2837="ACTIVE","",M2837="LEAVER","ENTER DOL",M2837="LEAVER @ 31/03","ENTER DOL",M2837="OPT OUT","ENTER OPT OUT DATE",M2837="CAREER BREAK","ENTER START DATE OF CAREER BREAK",M2837="DEATH IN SERVICE","ENTER DATE OF DEATH",M2837="SWITCH TO PARTNERSHIP","ENTER SWITCH DATE",M2837="SWITCH TO ALPHA","ENTER SWITCH DATE",M2837="NEW JOINER","ENTER EMPLOYMENT START DATE",M2837="OPT IN","ENTER OPT IN DATE",M2837="NEW JOINER / LEAVER","ENTER START DATE AND DOL",M2837="NEW JOINER / OPT OUT","ENTER START DATE AND DATE OF OPT OUT",M2837="NEW JOINER / PARTNERSHIP","ENTER START DATE AND DATE OF SWITCH TO PARTNERSHIP",M2837="LEAVER FROM CAREER BREAK","ENTER DOL",M2837="LEAVER FROM OPT OUT","ENTER DOL",M2837="LEAVER FROM PARTNERSHIP","ENTER DOL",M2837="RETURN FROM CAREER BREAK","ENTER RETURN BACK DATE",M2837="INVALID COMBINATION","REVIEW INPUT",M2837="AWAITING INPUT","AWAITING INPUT",M2837="CONTINUOUS OPT OUT","",M2837="CONTINUOUS CAREER BREAK","",M2837="CONTINUOUS PARTNERSHIP","")</f>
        <v>AWAITING INPUT</v>
      </c>
      <c r="S2837" s="11" t="str">
        <f t="shared" si="131"/>
        <v/>
      </c>
    </row>
    <row r="2838" spans="1:19" ht="20.25" x14ac:dyDescent="0.25">
      <c r="A2838" s="46"/>
      <c r="B2838" s="46"/>
      <c r="C2838" s="46"/>
      <c r="D2838" s="46"/>
      <c r="E2838" s="46"/>
      <c r="F2838" s="46"/>
      <c r="G2838" s="46"/>
      <c r="H2838" s="46"/>
      <c r="J2838" s="16"/>
      <c r="K2838" s="16"/>
      <c r="L2838" s="16"/>
      <c r="M2838" s="11" t="str">
        <f t="shared" si="132"/>
        <v>AWAITING INPUT</v>
      </c>
      <c r="O2838" s="15"/>
      <c r="P2838" s="13" t="str">
        <f t="shared" si="133"/>
        <v>←</v>
      </c>
      <c r="Q2838" s="7" t="str" cm="1">
        <f t="array" ref="Q2838">_xlfn.IFS(M2838="ACTIVE","",M2838="LEAVER","ENTER DOL",M2838="LEAVER @ 31/03","ENTER DOL",M2838="OPT OUT","ENTER OPT OUT DATE",M2838="CAREER BREAK","ENTER START DATE OF CAREER BREAK",M2838="DEATH IN SERVICE","ENTER DATE OF DEATH",M2838="SWITCH TO PARTNERSHIP","ENTER SWITCH DATE",M2838="SWITCH TO ALPHA","ENTER SWITCH DATE",M2838="NEW JOINER","ENTER EMPLOYMENT START DATE",M2838="OPT IN","ENTER OPT IN DATE",M2838="NEW JOINER / LEAVER","ENTER START DATE AND DOL",M2838="NEW JOINER / OPT OUT","ENTER START DATE AND DATE OF OPT OUT",M2838="NEW JOINER / PARTNERSHIP","ENTER START DATE AND DATE OF SWITCH TO PARTNERSHIP",M2838="LEAVER FROM CAREER BREAK","ENTER DOL",M2838="LEAVER FROM OPT OUT","ENTER DOL",M2838="LEAVER FROM PARTNERSHIP","ENTER DOL",M2838="RETURN FROM CAREER BREAK","ENTER RETURN BACK DATE",M2838="INVALID COMBINATION","REVIEW INPUT",M2838="AWAITING INPUT","AWAITING INPUT",M2838="CONTINUOUS OPT OUT","",M2838="CONTINUOUS CAREER BREAK","",M2838="CONTINUOUS PARTNERSHIP","")</f>
        <v>AWAITING INPUT</v>
      </c>
      <c r="S2838" s="11" t="str">
        <f t="shared" si="131"/>
        <v/>
      </c>
    </row>
    <row r="2839" spans="1:19" ht="20.25" x14ac:dyDescent="0.25">
      <c r="A2839" s="46"/>
      <c r="B2839" s="46"/>
      <c r="C2839" s="46"/>
      <c r="D2839" s="46"/>
      <c r="E2839" s="46"/>
      <c r="F2839" s="46"/>
      <c r="G2839" s="46"/>
      <c r="H2839" s="46"/>
      <c r="J2839" s="16"/>
      <c r="K2839" s="16"/>
      <c r="L2839" s="16"/>
      <c r="M2839" s="11" t="str">
        <f t="shared" si="132"/>
        <v>AWAITING INPUT</v>
      </c>
      <c r="O2839" s="15"/>
      <c r="P2839" s="13" t="str">
        <f t="shared" si="133"/>
        <v>←</v>
      </c>
      <c r="Q2839" s="7" t="str" cm="1">
        <f t="array" ref="Q2839">_xlfn.IFS(M2839="ACTIVE","",M2839="LEAVER","ENTER DOL",M2839="LEAVER @ 31/03","ENTER DOL",M2839="OPT OUT","ENTER OPT OUT DATE",M2839="CAREER BREAK","ENTER START DATE OF CAREER BREAK",M2839="DEATH IN SERVICE","ENTER DATE OF DEATH",M2839="SWITCH TO PARTNERSHIP","ENTER SWITCH DATE",M2839="SWITCH TO ALPHA","ENTER SWITCH DATE",M2839="NEW JOINER","ENTER EMPLOYMENT START DATE",M2839="OPT IN","ENTER OPT IN DATE",M2839="NEW JOINER / LEAVER","ENTER START DATE AND DOL",M2839="NEW JOINER / OPT OUT","ENTER START DATE AND DATE OF OPT OUT",M2839="NEW JOINER / PARTNERSHIP","ENTER START DATE AND DATE OF SWITCH TO PARTNERSHIP",M2839="LEAVER FROM CAREER BREAK","ENTER DOL",M2839="LEAVER FROM OPT OUT","ENTER DOL",M2839="LEAVER FROM PARTNERSHIP","ENTER DOL",M2839="RETURN FROM CAREER BREAK","ENTER RETURN BACK DATE",M2839="INVALID COMBINATION","REVIEW INPUT",M2839="AWAITING INPUT","AWAITING INPUT",M2839="CONTINUOUS OPT OUT","",M2839="CONTINUOUS CAREER BREAK","",M2839="CONTINUOUS PARTNERSHIP","")</f>
        <v>AWAITING INPUT</v>
      </c>
      <c r="S2839" s="11" t="str">
        <f t="shared" si="131"/>
        <v/>
      </c>
    </row>
    <row r="2840" spans="1:19" ht="20.25" x14ac:dyDescent="0.25">
      <c r="A2840" s="46"/>
      <c r="B2840" s="46"/>
      <c r="C2840" s="46"/>
      <c r="D2840" s="46"/>
      <c r="E2840" s="46"/>
      <c r="F2840" s="46"/>
      <c r="G2840" s="46"/>
      <c r="H2840" s="46"/>
      <c r="J2840" s="16"/>
      <c r="K2840" s="16"/>
      <c r="L2840" s="16"/>
      <c r="M2840" s="11" t="str">
        <f t="shared" si="132"/>
        <v>AWAITING INPUT</v>
      </c>
      <c r="O2840" s="15"/>
      <c r="P2840" s="13" t="str">
        <f t="shared" si="133"/>
        <v>←</v>
      </c>
      <c r="Q2840" s="7" t="str" cm="1">
        <f t="array" ref="Q2840">_xlfn.IFS(M2840="ACTIVE","",M2840="LEAVER","ENTER DOL",M2840="LEAVER @ 31/03","ENTER DOL",M2840="OPT OUT","ENTER OPT OUT DATE",M2840="CAREER BREAK","ENTER START DATE OF CAREER BREAK",M2840="DEATH IN SERVICE","ENTER DATE OF DEATH",M2840="SWITCH TO PARTNERSHIP","ENTER SWITCH DATE",M2840="SWITCH TO ALPHA","ENTER SWITCH DATE",M2840="NEW JOINER","ENTER EMPLOYMENT START DATE",M2840="OPT IN","ENTER OPT IN DATE",M2840="NEW JOINER / LEAVER","ENTER START DATE AND DOL",M2840="NEW JOINER / OPT OUT","ENTER START DATE AND DATE OF OPT OUT",M2840="NEW JOINER / PARTNERSHIP","ENTER START DATE AND DATE OF SWITCH TO PARTNERSHIP",M2840="LEAVER FROM CAREER BREAK","ENTER DOL",M2840="LEAVER FROM OPT OUT","ENTER DOL",M2840="LEAVER FROM PARTNERSHIP","ENTER DOL",M2840="RETURN FROM CAREER BREAK","ENTER RETURN BACK DATE",M2840="INVALID COMBINATION","REVIEW INPUT",M2840="AWAITING INPUT","AWAITING INPUT",M2840="CONTINUOUS OPT OUT","",M2840="CONTINUOUS CAREER BREAK","",M2840="CONTINUOUS PARTNERSHIP","")</f>
        <v>AWAITING INPUT</v>
      </c>
      <c r="S2840" s="11" t="str">
        <f t="shared" si="131"/>
        <v/>
      </c>
    </row>
    <row r="2841" spans="1:19" ht="20.25" x14ac:dyDescent="0.25">
      <c r="A2841" s="46"/>
      <c r="B2841" s="46"/>
      <c r="C2841" s="46"/>
      <c r="D2841" s="46"/>
      <c r="E2841" s="46"/>
      <c r="F2841" s="46"/>
      <c r="G2841" s="46"/>
      <c r="H2841" s="46"/>
      <c r="J2841" s="16"/>
      <c r="K2841" s="16"/>
      <c r="L2841" s="16"/>
      <c r="M2841" s="11" t="str">
        <f t="shared" si="132"/>
        <v>AWAITING INPUT</v>
      </c>
      <c r="O2841" s="15"/>
      <c r="P2841" s="13" t="str">
        <f t="shared" si="133"/>
        <v>←</v>
      </c>
      <c r="Q2841" s="7" t="str" cm="1">
        <f t="array" ref="Q2841">_xlfn.IFS(M2841="ACTIVE","",M2841="LEAVER","ENTER DOL",M2841="LEAVER @ 31/03","ENTER DOL",M2841="OPT OUT","ENTER OPT OUT DATE",M2841="CAREER BREAK","ENTER START DATE OF CAREER BREAK",M2841="DEATH IN SERVICE","ENTER DATE OF DEATH",M2841="SWITCH TO PARTNERSHIP","ENTER SWITCH DATE",M2841="SWITCH TO ALPHA","ENTER SWITCH DATE",M2841="NEW JOINER","ENTER EMPLOYMENT START DATE",M2841="OPT IN","ENTER OPT IN DATE",M2841="NEW JOINER / LEAVER","ENTER START DATE AND DOL",M2841="NEW JOINER / OPT OUT","ENTER START DATE AND DATE OF OPT OUT",M2841="NEW JOINER / PARTNERSHIP","ENTER START DATE AND DATE OF SWITCH TO PARTNERSHIP",M2841="LEAVER FROM CAREER BREAK","ENTER DOL",M2841="LEAVER FROM OPT OUT","ENTER DOL",M2841="LEAVER FROM PARTNERSHIP","ENTER DOL",M2841="RETURN FROM CAREER BREAK","ENTER RETURN BACK DATE",M2841="INVALID COMBINATION","REVIEW INPUT",M2841="AWAITING INPUT","AWAITING INPUT",M2841="CONTINUOUS OPT OUT","",M2841="CONTINUOUS CAREER BREAK","",M2841="CONTINUOUS PARTNERSHIP","")</f>
        <v>AWAITING INPUT</v>
      </c>
      <c r="S2841" s="11" t="str">
        <f t="shared" si="131"/>
        <v/>
      </c>
    </row>
    <row r="2842" spans="1:19" ht="20.25" x14ac:dyDescent="0.25">
      <c r="A2842" s="46"/>
      <c r="B2842" s="46"/>
      <c r="C2842" s="46"/>
      <c r="D2842" s="46"/>
      <c r="E2842" s="46"/>
      <c r="F2842" s="46"/>
      <c r="G2842" s="46"/>
      <c r="H2842" s="46"/>
      <c r="J2842" s="16"/>
      <c r="K2842" s="16"/>
      <c r="L2842" s="16"/>
      <c r="M2842" s="11" t="str">
        <f t="shared" si="132"/>
        <v>AWAITING INPUT</v>
      </c>
      <c r="O2842" s="15"/>
      <c r="P2842" s="13" t="str">
        <f t="shared" si="133"/>
        <v>←</v>
      </c>
      <c r="Q2842" s="7" t="str" cm="1">
        <f t="array" ref="Q2842">_xlfn.IFS(M2842="ACTIVE","",M2842="LEAVER","ENTER DOL",M2842="LEAVER @ 31/03","ENTER DOL",M2842="OPT OUT","ENTER OPT OUT DATE",M2842="CAREER BREAK","ENTER START DATE OF CAREER BREAK",M2842="DEATH IN SERVICE","ENTER DATE OF DEATH",M2842="SWITCH TO PARTNERSHIP","ENTER SWITCH DATE",M2842="SWITCH TO ALPHA","ENTER SWITCH DATE",M2842="NEW JOINER","ENTER EMPLOYMENT START DATE",M2842="OPT IN","ENTER OPT IN DATE",M2842="NEW JOINER / LEAVER","ENTER START DATE AND DOL",M2842="NEW JOINER / OPT OUT","ENTER START DATE AND DATE OF OPT OUT",M2842="NEW JOINER / PARTNERSHIP","ENTER START DATE AND DATE OF SWITCH TO PARTNERSHIP",M2842="LEAVER FROM CAREER BREAK","ENTER DOL",M2842="LEAVER FROM OPT OUT","ENTER DOL",M2842="LEAVER FROM PARTNERSHIP","ENTER DOL",M2842="RETURN FROM CAREER BREAK","ENTER RETURN BACK DATE",M2842="INVALID COMBINATION","REVIEW INPUT",M2842="AWAITING INPUT","AWAITING INPUT",M2842="CONTINUOUS OPT OUT","",M2842="CONTINUOUS CAREER BREAK","",M2842="CONTINUOUS PARTNERSHIP","")</f>
        <v>AWAITING INPUT</v>
      </c>
      <c r="S2842" s="11" t="str">
        <f t="shared" si="131"/>
        <v/>
      </c>
    </row>
    <row r="2843" spans="1:19" ht="20.25" x14ac:dyDescent="0.25">
      <c r="A2843" s="46"/>
      <c r="B2843" s="46"/>
      <c r="C2843" s="46"/>
      <c r="D2843" s="46"/>
      <c r="E2843" s="46"/>
      <c r="F2843" s="46"/>
      <c r="G2843" s="46"/>
      <c r="H2843" s="46"/>
      <c r="J2843" s="16"/>
      <c r="K2843" s="16"/>
      <c r="L2843" s="16"/>
      <c r="M2843" s="11" t="str">
        <f t="shared" si="132"/>
        <v>AWAITING INPUT</v>
      </c>
      <c r="O2843" s="15"/>
      <c r="P2843" s="13" t="str">
        <f t="shared" si="133"/>
        <v>←</v>
      </c>
      <c r="Q2843" s="7" t="str" cm="1">
        <f t="array" ref="Q2843">_xlfn.IFS(M2843="ACTIVE","",M2843="LEAVER","ENTER DOL",M2843="LEAVER @ 31/03","ENTER DOL",M2843="OPT OUT","ENTER OPT OUT DATE",M2843="CAREER BREAK","ENTER START DATE OF CAREER BREAK",M2843="DEATH IN SERVICE","ENTER DATE OF DEATH",M2843="SWITCH TO PARTNERSHIP","ENTER SWITCH DATE",M2843="SWITCH TO ALPHA","ENTER SWITCH DATE",M2843="NEW JOINER","ENTER EMPLOYMENT START DATE",M2843="OPT IN","ENTER OPT IN DATE",M2843="NEW JOINER / LEAVER","ENTER START DATE AND DOL",M2843="NEW JOINER / OPT OUT","ENTER START DATE AND DATE OF OPT OUT",M2843="NEW JOINER / PARTNERSHIP","ENTER START DATE AND DATE OF SWITCH TO PARTNERSHIP",M2843="LEAVER FROM CAREER BREAK","ENTER DOL",M2843="LEAVER FROM OPT OUT","ENTER DOL",M2843="LEAVER FROM PARTNERSHIP","ENTER DOL",M2843="RETURN FROM CAREER BREAK","ENTER RETURN BACK DATE",M2843="INVALID COMBINATION","REVIEW INPUT",M2843="AWAITING INPUT","AWAITING INPUT",M2843="CONTINUOUS OPT OUT","",M2843="CONTINUOUS CAREER BREAK","",M2843="CONTINUOUS PARTNERSHIP","")</f>
        <v>AWAITING INPUT</v>
      </c>
      <c r="S2843" s="11" t="str">
        <f t="shared" si="131"/>
        <v/>
      </c>
    </row>
    <row r="2844" spans="1:19" ht="20.25" x14ac:dyDescent="0.25">
      <c r="A2844" s="46"/>
      <c r="B2844" s="46"/>
      <c r="C2844" s="46"/>
      <c r="D2844" s="46"/>
      <c r="E2844" s="46"/>
      <c r="F2844" s="46"/>
      <c r="G2844" s="46"/>
      <c r="H2844" s="46"/>
      <c r="J2844" s="16"/>
      <c r="K2844" s="16"/>
      <c r="L2844" s="16"/>
      <c r="M2844" s="11" t="str">
        <f t="shared" si="132"/>
        <v>AWAITING INPUT</v>
      </c>
      <c r="O2844" s="15"/>
      <c r="P2844" s="13" t="str">
        <f t="shared" si="133"/>
        <v>←</v>
      </c>
      <c r="Q2844" s="7" t="str" cm="1">
        <f t="array" ref="Q2844">_xlfn.IFS(M2844="ACTIVE","",M2844="LEAVER","ENTER DOL",M2844="LEAVER @ 31/03","ENTER DOL",M2844="OPT OUT","ENTER OPT OUT DATE",M2844="CAREER BREAK","ENTER START DATE OF CAREER BREAK",M2844="DEATH IN SERVICE","ENTER DATE OF DEATH",M2844="SWITCH TO PARTNERSHIP","ENTER SWITCH DATE",M2844="SWITCH TO ALPHA","ENTER SWITCH DATE",M2844="NEW JOINER","ENTER EMPLOYMENT START DATE",M2844="OPT IN","ENTER OPT IN DATE",M2844="NEW JOINER / LEAVER","ENTER START DATE AND DOL",M2844="NEW JOINER / OPT OUT","ENTER START DATE AND DATE OF OPT OUT",M2844="NEW JOINER / PARTNERSHIP","ENTER START DATE AND DATE OF SWITCH TO PARTNERSHIP",M2844="LEAVER FROM CAREER BREAK","ENTER DOL",M2844="LEAVER FROM OPT OUT","ENTER DOL",M2844="LEAVER FROM PARTNERSHIP","ENTER DOL",M2844="RETURN FROM CAREER BREAK","ENTER RETURN BACK DATE",M2844="INVALID COMBINATION","REVIEW INPUT",M2844="AWAITING INPUT","AWAITING INPUT",M2844="CONTINUOUS OPT OUT","",M2844="CONTINUOUS CAREER BREAK","",M2844="CONTINUOUS PARTNERSHIP","")</f>
        <v>AWAITING INPUT</v>
      </c>
      <c r="S2844" s="11" t="str">
        <f t="shared" ref="S2844:S2907" si="134">IF(AND($J2844="ACTIVE",$K2844="ACTIVE"),"A -&gt; A",IF(AND($J2844="INACTIVE",$K2844="ACTIVE"),"I -&gt; A",IF(AND($J2844="ACTIVE",$K2844="INACTIVE"),"A -&gt; I",IF(AND($J2844="INACTIVE",$K2844="INACTIVE"),"I -&gt; I",""))))</f>
        <v/>
      </c>
    </row>
    <row r="2845" spans="1:19" ht="20.25" x14ac:dyDescent="0.25">
      <c r="A2845" s="46"/>
      <c r="B2845" s="46"/>
      <c r="C2845" s="46"/>
      <c r="D2845" s="46"/>
      <c r="E2845" s="46"/>
      <c r="F2845" s="46"/>
      <c r="G2845" s="46"/>
      <c r="H2845" s="46"/>
      <c r="J2845" s="16"/>
      <c r="K2845" s="16"/>
      <c r="L2845" s="16"/>
      <c r="M2845" s="11" t="str">
        <f t="shared" si="132"/>
        <v>AWAITING INPUT</v>
      </c>
      <c r="O2845" s="15"/>
      <c r="P2845" s="13" t="str">
        <f t="shared" si="133"/>
        <v>←</v>
      </c>
      <c r="Q2845" s="7" t="str" cm="1">
        <f t="array" ref="Q2845">_xlfn.IFS(M2845="ACTIVE","",M2845="LEAVER","ENTER DOL",M2845="LEAVER @ 31/03","ENTER DOL",M2845="OPT OUT","ENTER OPT OUT DATE",M2845="CAREER BREAK","ENTER START DATE OF CAREER BREAK",M2845="DEATH IN SERVICE","ENTER DATE OF DEATH",M2845="SWITCH TO PARTNERSHIP","ENTER SWITCH DATE",M2845="SWITCH TO ALPHA","ENTER SWITCH DATE",M2845="NEW JOINER","ENTER EMPLOYMENT START DATE",M2845="OPT IN","ENTER OPT IN DATE",M2845="NEW JOINER / LEAVER","ENTER START DATE AND DOL",M2845="NEW JOINER / OPT OUT","ENTER START DATE AND DATE OF OPT OUT",M2845="NEW JOINER / PARTNERSHIP","ENTER START DATE AND DATE OF SWITCH TO PARTNERSHIP",M2845="LEAVER FROM CAREER BREAK","ENTER DOL",M2845="LEAVER FROM OPT OUT","ENTER DOL",M2845="LEAVER FROM PARTNERSHIP","ENTER DOL",M2845="RETURN FROM CAREER BREAK","ENTER RETURN BACK DATE",M2845="INVALID COMBINATION","REVIEW INPUT",M2845="AWAITING INPUT","AWAITING INPUT",M2845="CONTINUOUS OPT OUT","",M2845="CONTINUOUS CAREER BREAK","",M2845="CONTINUOUS PARTNERSHIP","")</f>
        <v>AWAITING INPUT</v>
      </c>
      <c r="S2845" s="11" t="str">
        <f t="shared" si="134"/>
        <v/>
      </c>
    </row>
    <row r="2846" spans="1:19" ht="20.25" x14ac:dyDescent="0.25">
      <c r="A2846" s="46"/>
      <c r="B2846" s="46"/>
      <c r="C2846" s="46"/>
      <c r="D2846" s="46"/>
      <c r="E2846" s="46"/>
      <c r="F2846" s="46"/>
      <c r="G2846" s="46"/>
      <c r="H2846" s="46"/>
      <c r="J2846" s="16"/>
      <c r="K2846" s="16"/>
      <c r="L2846" s="16"/>
      <c r="M2846" s="11" t="str">
        <f t="shared" si="132"/>
        <v>AWAITING INPUT</v>
      </c>
      <c r="O2846" s="15"/>
      <c r="P2846" s="13" t="str">
        <f t="shared" si="133"/>
        <v>←</v>
      </c>
      <c r="Q2846" s="7" t="str" cm="1">
        <f t="array" ref="Q2846">_xlfn.IFS(M2846="ACTIVE","",M2846="LEAVER","ENTER DOL",M2846="LEAVER @ 31/03","ENTER DOL",M2846="OPT OUT","ENTER OPT OUT DATE",M2846="CAREER BREAK","ENTER START DATE OF CAREER BREAK",M2846="DEATH IN SERVICE","ENTER DATE OF DEATH",M2846="SWITCH TO PARTNERSHIP","ENTER SWITCH DATE",M2846="SWITCH TO ALPHA","ENTER SWITCH DATE",M2846="NEW JOINER","ENTER EMPLOYMENT START DATE",M2846="OPT IN","ENTER OPT IN DATE",M2846="NEW JOINER / LEAVER","ENTER START DATE AND DOL",M2846="NEW JOINER / OPT OUT","ENTER START DATE AND DATE OF OPT OUT",M2846="NEW JOINER / PARTNERSHIP","ENTER START DATE AND DATE OF SWITCH TO PARTNERSHIP",M2846="LEAVER FROM CAREER BREAK","ENTER DOL",M2846="LEAVER FROM OPT OUT","ENTER DOL",M2846="LEAVER FROM PARTNERSHIP","ENTER DOL",M2846="RETURN FROM CAREER BREAK","ENTER RETURN BACK DATE",M2846="INVALID COMBINATION","REVIEW INPUT",M2846="AWAITING INPUT","AWAITING INPUT",M2846="CONTINUOUS OPT OUT","",M2846="CONTINUOUS CAREER BREAK","",M2846="CONTINUOUS PARTNERSHIP","")</f>
        <v>AWAITING INPUT</v>
      </c>
      <c r="S2846" s="11" t="str">
        <f t="shared" si="134"/>
        <v/>
      </c>
    </row>
    <row r="2847" spans="1:19" ht="20.25" x14ac:dyDescent="0.25">
      <c r="A2847" s="46"/>
      <c r="B2847" s="46"/>
      <c r="C2847" s="46"/>
      <c r="D2847" s="46"/>
      <c r="E2847" s="46"/>
      <c r="F2847" s="46"/>
      <c r="G2847" s="46"/>
      <c r="H2847" s="46"/>
      <c r="J2847" s="16"/>
      <c r="K2847" s="16"/>
      <c r="L2847" s="16"/>
      <c r="M2847" s="11" t="str">
        <f t="shared" si="132"/>
        <v>AWAITING INPUT</v>
      </c>
      <c r="O2847" s="15"/>
      <c r="P2847" s="13" t="str">
        <f t="shared" si="133"/>
        <v>←</v>
      </c>
      <c r="Q2847" s="7" t="str" cm="1">
        <f t="array" ref="Q2847">_xlfn.IFS(M2847="ACTIVE","",M2847="LEAVER","ENTER DOL",M2847="LEAVER @ 31/03","ENTER DOL",M2847="OPT OUT","ENTER OPT OUT DATE",M2847="CAREER BREAK","ENTER START DATE OF CAREER BREAK",M2847="DEATH IN SERVICE","ENTER DATE OF DEATH",M2847="SWITCH TO PARTNERSHIP","ENTER SWITCH DATE",M2847="SWITCH TO ALPHA","ENTER SWITCH DATE",M2847="NEW JOINER","ENTER EMPLOYMENT START DATE",M2847="OPT IN","ENTER OPT IN DATE",M2847="NEW JOINER / LEAVER","ENTER START DATE AND DOL",M2847="NEW JOINER / OPT OUT","ENTER START DATE AND DATE OF OPT OUT",M2847="NEW JOINER / PARTNERSHIP","ENTER START DATE AND DATE OF SWITCH TO PARTNERSHIP",M2847="LEAVER FROM CAREER BREAK","ENTER DOL",M2847="LEAVER FROM OPT OUT","ENTER DOL",M2847="LEAVER FROM PARTNERSHIP","ENTER DOL",M2847="RETURN FROM CAREER BREAK","ENTER RETURN BACK DATE",M2847="INVALID COMBINATION","REVIEW INPUT",M2847="AWAITING INPUT","AWAITING INPUT",M2847="CONTINUOUS OPT OUT","",M2847="CONTINUOUS CAREER BREAK","",M2847="CONTINUOUS PARTNERSHIP","")</f>
        <v>AWAITING INPUT</v>
      </c>
      <c r="S2847" s="11" t="str">
        <f t="shared" si="134"/>
        <v/>
      </c>
    </row>
    <row r="2848" spans="1:19" ht="20.25" x14ac:dyDescent="0.25">
      <c r="A2848" s="46"/>
      <c r="B2848" s="46"/>
      <c r="C2848" s="46"/>
      <c r="D2848" s="46"/>
      <c r="E2848" s="46"/>
      <c r="F2848" s="46"/>
      <c r="G2848" s="46"/>
      <c r="H2848" s="46"/>
      <c r="J2848" s="16"/>
      <c r="K2848" s="16"/>
      <c r="L2848" s="16"/>
      <c r="M2848" s="11" t="str">
        <f t="shared" si="132"/>
        <v>AWAITING INPUT</v>
      </c>
      <c r="O2848" s="15"/>
      <c r="P2848" s="13" t="str">
        <f t="shared" si="133"/>
        <v>←</v>
      </c>
      <c r="Q2848" s="7" t="str" cm="1">
        <f t="array" ref="Q2848">_xlfn.IFS(M2848="ACTIVE","",M2848="LEAVER","ENTER DOL",M2848="LEAVER @ 31/03","ENTER DOL",M2848="OPT OUT","ENTER OPT OUT DATE",M2848="CAREER BREAK","ENTER START DATE OF CAREER BREAK",M2848="DEATH IN SERVICE","ENTER DATE OF DEATH",M2848="SWITCH TO PARTNERSHIP","ENTER SWITCH DATE",M2848="SWITCH TO ALPHA","ENTER SWITCH DATE",M2848="NEW JOINER","ENTER EMPLOYMENT START DATE",M2848="OPT IN","ENTER OPT IN DATE",M2848="NEW JOINER / LEAVER","ENTER START DATE AND DOL",M2848="NEW JOINER / OPT OUT","ENTER START DATE AND DATE OF OPT OUT",M2848="NEW JOINER / PARTNERSHIP","ENTER START DATE AND DATE OF SWITCH TO PARTNERSHIP",M2848="LEAVER FROM CAREER BREAK","ENTER DOL",M2848="LEAVER FROM OPT OUT","ENTER DOL",M2848="LEAVER FROM PARTNERSHIP","ENTER DOL",M2848="RETURN FROM CAREER BREAK","ENTER RETURN BACK DATE",M2848="INVALID COMBINATION","REVIEW INPUT",M2848="AWAITING INPUT","AWAITING INPUT",M2848="CONTINUOUS OPT OUT","",M2848="CONTINUOUS CAREER BREAK","",M2848="CONTINUOUS PARTNERSHIP","")</f>
        <v>AWAITING INPUT</v>
      </c>
      <c r="S2848" s="11" t="str">
        <f t="shared" si="134"/>
        <v/>
      </c>
    </row>
    <row r="2849" spans="1:19" ht="20.25" x14ac:dyDescent="0.25">
      <c r="A2849" s="46"/>
      <c r="B2849" s="46"/>
      <c r="C2849" s="46"/>
      <c r="D2849" s="46"/>
      <c r="E2849" s="46"/>
      <c r="F2849" s="46"/>
      <c r="G2849" s="46"/>
      <c r="H2849" s="46"/>
      <c r="J2849" s="16"/>
      <c r="K2849" s="16"/>
      <c r="L2849" s="16"/>
      <c r="M2849" s="11" t="str">
        <f t="shared" si="132"/>
        <v>AWAITING INPUT</v>
      </c>
      <c r="O2849" s="15"/>
      <c r="P2849" s="13" t="str">
        <f t="shared" si="133"/>
        <v>←</v>
      </c>
      <c r="Q2849" s="7" t="str" cm="1">
        <f t="array" ref="Q2849">_xlfn.IFS(M2849="ACTIVE","",M2849="LEAVER","ENTER DOL",M2849="LEAVER @ 31/03","ENTER DOL",M2849="OPT OUT","ENTER OPT OUT DATE",M2849="CAREER BREAK","ENTER START DATE OF CAREER BREAK",M2849="DEATH IN SERVICE","ENTER DATE OF DEATH",M2849="SWITCH TO PARTNERSHIP","ENTER SWITCH DATE",M2849="SWITCH TO ALPHA","ENTER SWITCH DATE",M2849="NEW JOINER","ENTER EMPLOYMENT START DATE",M2849="OPT IN","ENTER OPT IN DATE",M2849="NEW JOINER / LEAVER","ENTER START DATE AND DOL",M2849="NEW JOINER / OPT OUT","ENTER START DATE AND DATE OF OPT OUT",M2849="NEW JOINER / PARTNERSHIP","ENTER START DATE AND DATE OF SWITCH TO PARTNERSHIP",M2849="LEAVER FROM CAREER BREAK","ENTER DOL",M2849="LEAVER FROM OPT OUT","ENTER DOL",M2849="LEAVER FROM PARTNERSHIP","ENTER DOL",M2849="RETURN FROM CAREER BREAK","ENTER RETURN BACK DATE",M2849="INVALID COMBINATION","REVIEW INPUT",M2849="AWAITING INPUT","AWAITING INPUT",M2849="CONTINUOUS OPT OUT","",M2849="CONTINUOUS CAREER BREAK","",M2849="CONTINUOUS PARTNERSHIP","")</f>
        <v>AWAITING INPUT</v>
      </c>
      <c r="S2849" s="11" t="str">
        <f t="shared" si="134"/>
        <v/>
      </c>
    </row>
    <row r="2850" spans="1:19" ht="20.25" x14ac:dyDescent="0.25">
      <c r="A2850" s="46"/>
      <c r="B2850" s="46"/>
      <c r="C2850" s="46"/>
      <c r="D2850" s="46"/>
      <c r="E2850" s="46"/>
      <c r="F2850" s="46"/>
      <c r="G2850" s="46"/>
      <c r="H2850" s="46"/>
      <c r="J2850" s="16"/>
      <c r="K2850" s="16"/>
      <c r="L2850" s="16"/>
      <c r="M2850" s="11" t="str">
        <f t="shared" si="132"/>
        <v>AWAITING INPUT</v>
      </c>
      <c r="O2850" s="15"/>
      <c r="P2850" s="13" t="str">
        <f t="shared" si="133"/>
        <v>←</v>
      </c>
      <c r="Q2850" s="7" t="str" cm="1">
        <f t="array" ref="Q2850">_xlfn.IFS(M2850="ACTIVE","",M2850="LEAVER","ENTER DOL",M2850="LEAVER @ 31/03","ENTER DOL",M2850="OPT OUT","ENTER OPT OUT DATE",M2850="CAREER BREAK","ENTER START DATE OF CAREER BREAK",M2850="DEATH IN SERVICE","ENTER DATE OF DEATH",M2850="SWITCH TO PARTNERSHIP","ENTER SWITCH DATE",M2850="SWITCH TO ALPHA","ENTER SWITCH DATE",M2850="NEW JOINER","ENTER EMPLOYMENT START DATE",M2850="OPT IN","ENTER OPT IN DATE",M2850="NEW JOINER / LEAVER","ENTER START DATE AND DOL",M2850="NEW JOINER / OPT OUT","ENTER START DATE AND DATE OF OPT OUT",M2850="NEW JOINER / PARTNERSHIP","ENTER START DATE AND DATE OF SWITCH TO PARTNERSHIP",M2850="LEAVER FROM CAREER BREAK","ENTER DOL",M2850="LEAVER FROM OPT OUT","ENTER DOL",M2850="LEAVER FROM PARTNERSHIP","ENTER DOL",M2850="RETURN FROM CAREER BREAK","ENTER RETURN BACK DATE",M2850="INVALID COMBINATION","REVIEW INPUT",M2850="AWAITING INPUT","AWAITING INPUT",M2850="CONTINUOUS OPT OUT","",M2850="CONTINUOUS CAREER BREAK","",M2850="CONTINUOUS PARTNERSHIP","")</f>
        <v>AWAITING INPUT</v>
      </c>
      <c r="S2850" s="11" t="str">
        <f t="shared" si="134"/>
        <v/>
      </c>
    </row>
    <row r="2851" spans="1:19" ht="20.25" x14ac:dyDescent="0.25">
      <c r="A2851" s="46"/>
      <c r="B2851" s="46"/>
      <c r="C2851" s="46"/>
      <c r="D2851" s="46"/>
      <c r="E2851" s="46"/>
      <c r="F2851" s="46"/>
      <c r="G2851" s="46"/>
      <c r="H2851" s="46"/>
      <c r="J2851" s="16"/>
      <c r="K2851" s="16"/>
      <c r="L2851" s="16"/>
      <c r="M2851" s="11" t="str">
        <f t="shared" si="132"/>
        <v>AWAITING INPUT</v>
      </c>
      <c r="O2851" s="15"/>
      <c r="P2851" s="13" t="str">
        <f t="shared" si="133"/>
        <v>←</v>
      </c>
      <c r="Q2851" s="7" t="str" cm="1">
        <f t="array" ref="Q2851">_xlfn.IFS(M2851="ACTIVE","",M2851="LEAVER","ENTER DOL",M2851="LEAVER @ 31/03","ENTER DOL",M2851="OPT OUT","ENTER OPT OUT DATE",M2851="CAREER BREAK","ENTER START DATE OF CAREER BREAK",M2851="DEATH IN SERVICE","ENTER DATE OF DEATH",M2851="SWITCH TO PARTNERSHIP","ENTER SWITCH DATE",M2851="SWITCH TO ALPHA","ENTER SWITCH DATE",M2851="NEW JOINER","ENTER EMPLOYMENT START DATE",M2851="OPT IN","ENTER OPT IN DATE",M2851="NEW JOINER / LEAVER","ENTER START DATE AND DOL",M2851="NEW JOINER / OPT OUT","ENTER START DATE AND DATE OF OPT OUT",M2851="NEW JOINER / PARTNERSHIP","ENTER START DATE AND DATE OF SWITCH TO PARTNERSHIP",M2851="LEAVER FROM CAREER BREAK","ENTER DOL",M2851="LEAVER FROM OPT OUT","ENTER DOL",M2851="LEAVER FROM PARTNERSHIP","ENTER DOL",M2851="RETURN FROM CAREER BREAK","ENTER RETURN BACK DATE",M2851="INVALID COMBINATION","REVIEW INPUT",M2851="AWAITING INPUT","AWAITING INPUT",M2851="CONTINUOUS OPT OUT","",M2851="CONTINUOUS CAREER BREAK","",M2851="CONTINUOUS PARTNERSHIP","")</f>
        <v>AWAITING INPUT</v>
      </c>
      <c r="S2851" s="11" t="str">
        <f t="shared" si="134"/>
        <v/>
      </c>
    </row>
    <row r="2852" spans="1:19" ht="20.25" x14ac:dyDescent="0.25">
      <c r="A2852" s="46"/>
      <c r="B2852" s="46"/>
      <c r="C2852" s="46"/>
      <c r="D2852" s="46"/>
      <c r="E2852" s="46"/>
      <c r="F2852" s="46"/>
      <c r="G2852" s="46"/>
      <c r="H2852" s="46"/>
      <c r="J2852" s="16"/>
      <c r="K2852" s="16"/>
      <c r="L2852" s="16"/>
      <c r="M2852" s="11" t="str">
        <f t="shared" si="132"/>
        <v>AWAITING INPUT</v>
      </c>
      <c r="O2852" s="15"/>
      <c r="P2852" s="13" t="str">
        <f t="shared" si="133"/>
        <v>←</v>
      </c>
      <c r="Q2852" s="7" t="str" cm="1">
        <f t="array" ref="Q2852">_xlfn.IFS(M2852="ACTIVE","",M2852="LEAVER","ENTER DOL",M2852="LEAVER @ 31/03","ENTER DOL",M2852="OPT OUT","ENTER OPT OUT DATE",M2852="CAREER BREAK","ENTER START DATE OF CAREER BREAK",M2852="DEATH IN SERVICE","ENTER DATE OF DEATH",M2852="SWITCH TO PARTNERSHIP","ENTER SWITCH DATE",M2852="SWITCH TO ALPHA","ENTER SWITCH DATE",M2852="NEW JOINER","ENTER EMPLOYMENT START DATE",M2852="OPT IN","ENTER OPT IN DATE",M2852="NEW JOINER / LEAVER","ENTER START DATE AND DOL",M2852="NEW JOINER / OPT OUT","ENTER START DATE AND DATE OF OPT OUT",M2852="NEW JOINER / PARTNERSHIP","ENTER START DATE AND DATE OF SWITCH TO PARTNERSHIP",M2852="LEAVER FROM CAREER BREAK","ENTER DOL",M2852="LEAVER FROM OPT OUT","ENTER DOL",M2852="LEAVER FROM PARTNERSHIP","ENTER DOL",M2852="RETURN FROM CAREER BREAK","ENTER RETURN BACK DATE",M2852="INVALID COMBINATION","REVIEW INPUT",M2852="AWAITING INPUT","AWAITING INPUT",M2852="CONTINUOUS OPT OUT","",M2852="CONTINUOUS CAREER BREAK","",M2852="CONTINUOUS PARTNERSHIP","")</f>
        <v>AWAITING INPUT</v>
      </c>
      <c r="S2852" s="11" t="str">
        <f t="shared" si="134"/>
        <v/>
      </c>
    </row>
    <row r="2853" spans="1:19" ht="20.25" x14ac:dyDescent="0.25">
      <c r="A2853" s="46"/>
      <c r="B2853" s="46"/>
      <c r="C2853" s="46"/>
      <c r="D2853" s="46"/>
      <c r="E2853" s="46"/>
      <c r="F2853" s="46"/>
      <c r="G2853" s="46"/>
      <c r="H2853" s="46"/>
      <c r="J2853" s="16"/>
      <c r="K2853" s="16"/>
      <c r="L2853" s="16"/>
      <c r="M2853" s="11" t="str">
        <f t="shared" si="132"/>
        <v>AWAITING INPUT</v>
      </c>
      <c r="O2853" s="15"/>
      <c r="P2853" s="13" t="str">
        <f t="shared" si="133"/>
        <v>←</v>
      </c>
      <c r="Q2853" s="7" t="str" cm="1">
        <f t="array" ref="Q2853">_xlfn.IFS(M2853="ACTIVE","",M2853="LEAVER","ENTER DOL",M2853="LEAVER @ 31/03","ENTER DOL",M2853="OPT OUT","ENTER OPT OUT DATE",M2853="CAREER BREAK","ENTER START DATE OF CAREER BREAK",M2853="DEATH IN SERVICE","ENTER DATE OF DEATH",M2853="SWITCH TO PARTNERSHIP","ENTER SWITCH DATE",M2853="SWITCH TO ALPHA","ENTER SWITCH DATE",M2853="NEW JOINER","ENTER EMPLOYMENT START DATE",M2853="OPT IN","ENTER OPT IN DATE",M2853="NEW JOINER / LEAVER","ENTER START DATE AND DOL",M2853="NEW JOINER / OPT OUT","ENTER START DATE AND DATE OF OPT OUT",M2853="NEW JOINER / PARTNERSHIP","ENTER START DATE AND DATE OF SWITCH TO PARTNERSHIP",M2853="LEAVER FROM CAREER BREAK","ENTER DOL",M2853="LEAVER FROM OPT OUT","ENTER DOL",M2853="LEAVER FROM PARTNERSHIP","ENTER DOL",M2853="RETURN FROM CAREER BREAK","ENTER RETURN BACK DATE",M2853="INVALID COMBINATION","REVIEW INPUT",M2853="AWAITING INPUT","AWAITING INPUT",M2853="CONTINUOUS OPT OUT","",M2853="CONTINUOUS CAREER BREAK","",M2853="CONTINUOUS PARTNERSHIP","")</f>
        <v>AWAITING INPUT</v>
      </c>
      <c r="S2853" s="11" t="str">
        <f t="shared" si="134"/>
        <v/>
      </c>
    </row>
    <row r="2854" spans="1:19" ht="20.25" x14ac:dyDescent="0.25">
      <c r="A2854" s="46"/>
      <c r="B2854" s="46"/>
      <c r="C2854" s="46"/>
      <c r="D2854" s="46"/>
      <c r="E2854" s="46"/>
      <c r="F2854" s="46"/>
      <c r="G2854" s="46"/>
      <c r="H2854" s="46"/>
      <c r="J2854" s="16"/>
      <c r="K2854" s="16"/>
      <c r="L2854" s="16"/>
      <c r="M2854" s="11" t="str">
        <f t="shared" si="132"/>
        <v>AWAITING INPUT</v>
      </c>
      <c r="O2854" s="15"/>
      <c r="P2854" s="13" t="str">
        <f t="shared" si="133"/>
        <v>←</v>
      </c>
      <c r="Q2854" s="7" t="str" cm="1">
        <f t="array" ref="Q2854">_xlfn.IFS(M2854="ACTIVE","",M2854="LEAVER","ENTER DOL",M2854="LEAVER @ 31/03","ENTER DOL",M2854="OPT OUT","ENTER OPT OUT DATE",M2854="CAREER BREAK","ENTER START DATE OF CAREER BREAK",M2854="DEATH IN SERVICE","ENTER DATE OF DEATH",M2854="SWITCH TO PARTNERSHIP","ENTER SWITCH DATE",M2854="SWITCH TO ALPHA","ENTER SWITCH DATE",M2854="NEW JOINER","ENTER EMPLOYMENT START DATE",M2854="OPT IN","ENTER OPT IN DATE",M2854="NEW JOINER / LEAVER","ENTER START DATE AND DOL",M2854="NEW JOINER / OPT OUT","ENTER START DATE AND DATE OF OPT OUT",M2854="NEW JOINER / PARTNERSHIP","ENTER START DATE AND DATE OF SWITCH TO PARTNERSHIP",M2854="LEAVER FROM CAREER BREAK","ENTER DOL",M2854="LEAVER FROM OPT OUT","ENTER DOL",M2854="LEAVER FROM PARTNERSHIP","ENTER DOL",M2854="RETURN FROM CAREER BREAK","ENTER RETURN BACK DATE",M2854="INVALID COMBINATION","REVIEW INPUT",M2854="AWAITING INPUT","AWAITING INPUT",M2854="CONTINUOUS OPT OUT","",M2854="CONTINUOUS CAREER BREAK","",M2854="CONTINUOUS PARTNERSHIP","")</f>
        <v>AWAITING INPUT</v>
      </c>
      <c r="S2854" s="11" t="str">
        <f t="shared" si="134"/>
        <v/>
      </c>
    </row>
    <row r="2855" spans="1:19" ht="20.25" x14ac:dyDescent="0.25">
      <c r="A2855" s="46"/>
      <c r="B2855" s="46"/>
      <c r="C2855" s="46"/>
      <c r="D2855" s="46"/>
      <c r="E2855" s="46"/>
      <c r="F2855" s="46"/>
      <c r="G2855" s="46"/>
      <c r="H2855" s="46"/>
      <c r="J2855" s="16"/>
      <c r="K2855" s="16"/>
      <c r="L2855" s="16"/>
      <c r="M2855" s="11" t="str">
        <f t="shared" si="132"/>
        <v>AWAITING INPUT</v>
      </c>
      <c r="O2855" s="15"/>
      <c r="P2855" s="13" t="str">
        <f t="shared" si="133"/>
        <v>←</v>
      </c>
      <c r="Q2855" s="7" t="str" cm="1">
        <f t="array" ref="Q2855">_xlfn.IFS(M2855="ACTIVE","",M2855="LEAVER","ENTER DOL",M2855="LEAVER @ 31/03","ENTER DOL",M2855="OPT OUT","ENTER OPT OUT DATE",M2855="CAREER BREAK","ENTER START DATE OF CAREER BREAK",M2855="DEATH IN SERVICE","ENTER DATE OF DEATH",M2855="SWITCH TO PARTNERSHIP","ENTER SWITCH DATE",M2855="SWITCH TO ALPHA","ENTER SWITCH DATE",M2855="NEW JOINER","ENTER EMPLOYMENT START DATE",M2855="OPT IN","ENTER OPT IN DATE",M2855="NEW JOINER / LEAVER","ENTER START DATE AND DOL",M2855="NEW JOINER / OPT OUT","ENTER START DATE AND DATE OF OPT OUT",M2855="NEW JOINER / PARTNERSHIP","ENTER START DATE AND DATE OF SWITCH TO PARTNERSHIP",M2855="LEAVER FROM CAREER BREAK","ENTER DOL",M2855="LEAVER FROM OPT OUT","ENTER DOL",M2855="LEAVER FROM PARTNERSHIP","ENTER DOL",M2855="RETURN FROM CAREER BREAK","ENTER RETURN BACK DATE",M2855="INVALID COMBINATION","REVIEW INPUT",M2855="AWAITING INPUT","AWAITING INPUT",M2855="CONTINUOUS OPT OUT","",M2855="CONTINUOUS CAREER BREAK","",M2855="CONTINUOUS PARTNERSHIP","")</f>
        <v>AWAITING INPUT</v>
      </c>
      <c r="S2855" s="11" t="str">
        <f t="shared" si="134"/>
        <v/>
      </c>
    </row>
    <row r="2856" spans="1:19" ht="20.25" x14ac:dyDescent="0.25">
      <c r="A2856" s="46"/>
      <c r="B2856" s="46"/>
      <c r="C2856" s="46"/>
      <c r="D2856" s="46"/>
      <c r="E2856" s="46"/>
      <c r="F2856" s="46"/>
      <c r="G2856" s="46"/>
      <c r="H2856" s="46"/>
      <c r="J2856" s="16"/>
      <c r="K2856" s="16"/>
      <c r="L2856" s="16"/>
      <c r="M2856" s="11" t="str">
        <f t="shared" si="132"/>
        <v>AWAITING INPUT</v>
      </c>
      <c r="O2856" s="15"/>
      <c r="P2856" s="13" t="str">
        <f t="shared" si="133"/>
        <v>←</v>
      </c>
      <c r="Q2856" s="7" t="str" cm="1">
        <f t="array" ref="Q2856">_xlfn.IFS(M2856="ACTIVE","",M2856="LEAVER","ENTER DOL",M2856="LEAVER @ 31/03","ENTER DOL",M2856="OPT OUT","ENTER OPT OUT DATE",M2856="CAREER BREAK","ENTER START DATE OF CAREER BREAK",M2856="DEATH IN SERVICE","ENTER DATE OF DEATH",M2856="SWITCH TO PARTNERSHIP","ENTER SWITCH DATE",M2856="SWITCH TO ALPHA","ENTER SWITCH DATE",M2856="NEW JOINER","ENTER EMPLOYMENT START DATE",M2856="OPT IN","ENTER OPT IN DATE",M2856="NEW JOINER / LEAVER","ENTER START DATE AND DOL",M2856="NEW JOINER / OPT OUT","ENTER START DATE AND DATE OF OPT OUT",M2856="NEW JOINER / PARTNERSHIP","ENTER START DATE AND DATE OF SWITCH TO PARTNERSHIP",M2856="LEAVER FROM CAREER BREAK","ENTER DOL",M2856="LEAVER FROM OPT OUT","ENTER DOL",M2856="LEAVER FROM PARTNERSHIP","ENTER DOL",M2856="RETURN FROM CAREER BREAK","ENTER RETURN BACK DATE",M2856="INVALID COMBINATION","REVIEW INPUT",M2856="AWAITING INPUT","AWAITING INPUT",M2856="CONTINUOUS OPT OUT","",M2856="CONTINUOUS CAREER BREAK","",M2856="CONTINUOUS PARTNERSHIP","")</f>
        <v>AWAITING INPUT</v>
      </c>
      <c r="S2856" s="11" t="str">
        <f t="shared" si="134"/>
        <v/>
      </c>
    </row>
    <row r="2857" spans="1:19" ht="20.25" x14ac:dyDescent="0.25">
      <c r="A2857" s="46"/>
      <c r="B2857" s="46"/>
      <c r="C2857" s="46"/>
      <c r="D2857" s="46"/>
      <c r="E2857" s="46"/>
      <c r="F2857" s="46"/>
      <c r="G2857" s="46"/>
      <c r="H2857" s="46"/>
      <c r="J2857" s="16"/>
      <c r="K2857" s="16"/>
      <c r="L2857" s="16"/>
      <c r="M2857" s="11" t="str">
        <f t="shared" si="132"/>
        <v>AWAITING INPUT</v>
      </c>
      <c r="O2857" s="15"/>
      <c r="P2857" s="13" t="str">
        <f t="shared" si="133"/>
        <v>←</v>
      </c>
      <c r="Q2857" s="7" t="str" cm="1">
        <f t="array" ref="Q2857">_xlfn.IFS(M2857="ACTIVE","",M2857="LEAVER","ENTER DOL",M2857="LEAVER @ 31/03","ENTER DOL",M2857="OPT OUT","ENTER OPT OUT DATE",M2857="CAREER BREAK","ENTER START DATE OF CAREER BREAK",M2857="DEATH IN SERVICE","ENTER DATE OF DEATH",M2857="SWITCH TO PARTNERSHIP","ENTER SWITCH DATE",M2857="SWITCH TO ALPHA","ENTER SWITCH DATE",M2857="NEW JOINER","ENTER EMPLOYMENT START DATE",M2857="OPT IN","ENTER OPT IN DATE",M2857="NEW JOINER / LEAVER","ENTER START DATE AND DOL",M2857="NEW JOINER / OPT OUT","ENTER START DATE AND DATE OF OPT OUT",M2857="NEW JOINER / PARTNERSHIP","ENTER START DATE AND DATE OF SWITCH TO PARTNERSHIP",M2857="LEAVER FROM CAREER BREAK","ENTER DOL",M2857="LEAVER FROM OPT OUT","ENTER DOL",M2857="LEAVER FROM PARTNERSHIP","ENTER DOL",M2857="RETURN FROM CAREER BREAK","ENTER RETURN BACK DATE",M2857="INVALID COMBINATION","REVIEW INPUT",M2857="AWAITING INPUT","AWAITING INPUT",M2857="CONTINUOUS OPT OUT","",M2857="CONTINUOUS CAREER BREAK","",M2857="CONTINUOUS PARTNERSHIP","")</f>
        <v>AWAITING INPUT</v>
      </c>
      <c r="S2857" s="11" t="str">
        <f t="shared" si="134"/>
        <v/>
      </c>
    </row>
    <row r="2858" spans="1:19" ht="20.25" x14ac:dyDescent="0.25">
      <c r="A2858" s="46"/>
      <c r="B2858" s="46"/>
      <c r="C2858" s="46"/>
      <c r="D2858" s="46"/>
      <c r="E2858" s="46"/>
      <c r="F2858" s="46"/>
      <c r="G2858" s="46"/>
      <c r="H2858" s="46"/>
      <c r="J2858" s="16"/>
      <c r="K2858" s="16"/>
      <c r="L2858" s="16"/>
      <c r="M2858" s="11" t="str">
        <f t="shared" si="132"/>
        <v>AWAITING INPUT</v>
      </c>
      <c r="O2858" s="15"/>
      <c r="P2858" s="13" t="str">
        <f t="shared" si="133"/>
        <v>←</v>
      </c>
      <c r="Q2858" s="7" t="str" cm="1">
        <f t="array" ref="Q2858">_xlfn.IFS(M2858="ACTIVE","",M2858="LEAVER","ENTER DOL",M2858="LEAVER @ 31/03","ENTER DOL",M2858="OPT OUT","ENTER OPT OUT DATE",M2858="CAREER BREAK","ENTER START DATE OF CAREER BREAK",M2858="DEATH IN SERVICE","ENTER DATE OF DEATH",M2858="SWITCH TO PARTNERSHIP","ENTER SWITCH DATE",M2858="SWITCH TO ALPHA","ENTER SWITCH DATE",M2858="NEW JOINER","ENTER EMPLOYMENT START DATE",M2858="OPT IN","ENTER OPT IN DATE",M2858="NEW JOINER / LEAVER","ENTER START DATE AND DOL",M2858="NEW JOINER / OPT OUT","ENTER START DATE AND DATE OF OPT OUT",M2858="NEW JOINER / PARTNERSHIP","ENTER START DATE AND DATE OF SWITCH TO PARTNERSHIP",M2858="LEAVER FROM CAREER BREAK","ENTER DOL",M2858="LEAVER FROM OPT OUT","ENTER DOL",M2858="LEAVER FROM PARTNERSHIP","ENTER DOL",M2858="RETURN FROM CAREER BREAK","ENTER RETURN BACK DATE",M2858="INVALID COMBINATION","REVIEW INPUT",M2858="AWAITING INPUT","AWAITING INPUT",M2858="CONTINUOUS OPT OUT","",M2858="CONTINUOUS CAREER BREAK","",M2858="CONTINUOUS PARTNERSHIP","")</f>
        <v>AWAITING INPUT</v>
      </c>
      <c r="S2858" s="11" t="str">
        <f t="shared" si="134"/>
        <v/>
      </c>
    </row>
    <row r="2859" spans="1:19" ht="20.25" x14ac:dyDescent="0.25">
      <c r="A2859" s="46"/>
      <c r="B2859" s="46"/>
      <c r="C2859" s="46"/>
      <c r="D2859" s="46"/>
      <c r="E2859" s="46"/>
      <c r="F2859" s="46"/>
      <c r="G2859" s="46"/>
      <c r="H2859" s="46"/>
      <c r="J2859" s="16"/>
      <c r="K2859" s="16"/>
      <c r="L2859" s="16"/>
      <c r="M2859" s="11" t="str">
        <f t="shared" si="132"/>
        <v>AWAITING INPUT</v>
      </c>
      <c r="O2859" s="15"/>
      <c r="P2859" s="13" t="str">
        <f t="shared" si="133"/>
        <v>←</v>
      </c>
      <c r="Q2859" s="7" t="str" cm="1">
        <f t="array" ref="Q2859">_xlfn.IFS(M2859="ACTIVE","",M2859="LEAVER","ENTER DOL",M2859="LEAVER @ 31/03","ENTER DOL",M2859="OPT OUT","ENTER OPT OUT DATE",M2859="CAREER BREAK","ENTER START DATE OF CAREER BREAK",M2859="DEATH IN SERVICE","ENTER DATE OF DEATH",M2859="SWITCH TO PARTNERSHIP","ENTER SWITCH DATE",M2859="SWITCH TO ALPHA","ENTER SWITCH DATE",M2859="NEW JOINER","ENTER EMPLOYMENT START DATE",M2859="OPT IN","ENTER OPT IN DATE",M2859="NEW JOINER / LEAVER","ENTER START DATE AND DOL",M2859="NEW JOINER / OPT OUT","ENTER START DATE AND DATE OF OPT OUT",M2859="NEW JOINER / PARTNERSHIP","ENTER START DATE AND DATE OF SWITCH TO PARTNERSHIP",M2859="LEAVER FROM CAREER BREAK","ENTER DOL",M2859="LEAVER FROM OPT OUT","ENTER DOL",M2859="LEAVER FROM PARTNERSHIP","ENTER DOL",M2859="RETURN FROM CAREER BREAK","ENTER RETURN BACK DATE",M2859="INVALID COMBINATION","REVIEW INPUT",M2859="AWAITING INPUT","AWAITING INPUT",M2859="CONTINUOUS OPT OUT","",M2859="CONTINUOUS CAREER BREAK","",M2859="CONTINUOUS PARTNERSHIP","")</f>
        <v>AWAITING INPUT</v>
      </c>
      <c r="S2859" s="11" t="str">
        <f t="shared" si="134"/>
        <v/>
      </c>
    </row>
    <row r="2860" spans="1:19" ht="20.25" x14ac:dyDescent="0.25">
      <c r="A2860" s="46"/>
      <c r="B2860" s="46"/>
      <c r="C2860" s="46"/>
      <c r="D2860" s="46"/>
      <c r="E2860" s="46"/>
      <c r="F2860" s="46"/>
      <c r="G2860" s="46"/>
      <c r="H2860" s="46"/>
      <c r="J2860" s="16"/>
      <c r="K2860" s="16"/>
      <c r="L2860" s="16"/>
      <c r="M2860" s="11" t="str">
        <f t="shared" si="132"/>
        <v>AWAITING INPUT</v>
      </c>
      <c r="O2860" s="15"/>
      <c r="P2860" s="13" t="str">
        <f t="shared" si="133"/>
        <v>←</v>
      </c>
      <c r="Q2860" s="7" t="str" cm="1">
        <f t="array" ref="Q2860">_xlfn.IFS(M2860="ACTIVE","",M2860="LEAVER","ENTER DOL",M2860="LEAVER @ 31/03","ENTER DOL",M2860="OPT OUT","ENTER OPT OUT DATE",M2860="CAREER BREAK","ENTER START DATE OF CAREER BREAK",M2860="DEATH IN SERVICE","ENTER DATE OF DEATH",M2860="SWITCH TO PARTNERSHIP","ENTER SWITCH DATE",M2860="SWITCH TO ALPHA","ENTER SWITCH DATE",M2860="NEW JOINER","ENTER EMPLOYMENT START DATE",M2860="OPT IN","ENTER OPT IN DATE",M2860="NEW JOINER / LEAVER","ENTER START DATE AND DOL",M2860="NEW JOINER / OPT OUT","ENTER START DATE AND DATE OF OPT OUT",M2860="NEW JOINER / PARTNERSHIP","ENTER START DATE AND DATE OF SWITCH TO PARTNERSHIP",M2860="LEAVER FROM CAREER BREAK","ENTER DOL",M2860="LEAVER FROM OPT OUT","ENTER DOL",M2860="LEAVER FROM PARTNERSHIP","ENTER DOL",M2860="RETURN FROM CAREER BREAK","ENTER RETURN BACK DATE",M2860="INVALID COMBINATION","REVIEW INPUT",M2860="AWAITING INPUT","AWAITING INPUT",M2860="CONTINUOUS OPT OUT","",M2860="CONTINUOUS CAREER BREAK","",M2860="CONTINUOUS PARTNERSHIP","")</f>
        <v>AWAITING INPUT</v>
      </c>
      <c r="S2860" s="11" t="str">
        <f t="shared" si="134"/>
        <v/>
      </c>
    </row>
    <row r="2861" spans="1:19" ht="20.25" x14ac:dyDescent="0.25">
      <c r="A2861" s="46"/>
      <c r="B2861" s="46"/>
      <c r="C2861" s="46"/>
      <c r="D2861" s="46"/>
      <c r="E2861" s="46"/>
      <c r="F2861" s="46"/>
      <c r="G2861" s="46"/>
      <c r="H2861" s="46"/>
      <c r="J2861" s="16"/>
      <c r="K2861" s="16"/>
      <c r="L2861" s="16"/>
      <c r="M2861" s="11" t="str">
        <f t="shared" ref="M2861:M2924" si="135">IF(AND($J2861="ACTIVE",$K2861="ACTIVE",$L2861="A"),"ACTIVE",(IF(AND($J2861="ACTIVE",$K2861="INACTIVE",$L2861="B"),"LEAVER",(IF(AND($J2861="ACTIVE",$K2861="ACTIVE",$L2861="BE"),"LEAVER @ 31/03",(IF(AND($J2861="ACTIVE",$K2861="INACTIVE",$L2861="C"),"OPT OUT",(IF(AND($J2861="ACTIVE",$K2861="INACTIVE",$L2861="D"),"CAREER BREAK",(IF(AND($J2861="ACTIVE",$K2861="INACTIVE",$L2861="E"),"SWITCH TO PARTNERSHIP",(IF(AND($J2861="ACTIVE",$K2861="INACTIVE",$L2861="X"),"DEATH IN SERVICE",(IF(AND($J2861="INACTIVE",$K2861="ACTIVE",$L2861="F"),"SWITCH TO ALPHA",(IF(AND($J2861="INACTIVE",$K2861="ACTIVE",$L2861="G"),"NEW JOINER",(IF(AND($J2861="INACTIVE",$K2861="ACTIVE",$L2861="H"),"OPT IN",(IF(AND($J2861="INACTIVE",$K2861="ACTIVE",$L2861="I"),"RETURN FROM CAREER BREAK",(IF(AND($J2861="INACTIVE",$K2861="INACTIVE",$L2861="GB"),"NEW JOINER / LEAVER",(IF(AND($J2861="INACTIVE",$K2861="INACTIVE",$L2861="GO"),"NEW JOINER / OPT OUT",(IF(AND($J2861="INACTIVE",$K2861="INACTIVE",$L2861="GP"),"NEW JOINER / PARTNERSHIP",(IF(AND($J2861="INACTIVE",$K2861="INACTIVE",$L2861="BC"),"LEAVER FROM CAREER BREAK",(IF(AND($J2861="INACTIVE",$K2861="INACTIVE",$L2861="BO"),"LEAVER FROM OPT OUT",(IF(AND($J2861="INACTIVE",$K2861="INACTIVE",$L2861="BP"),"LEAVER FROM PARTNERSHIP",(IF(AND($J2861="INACTIVE",$K2861="INACTIVE",$L2861="J"),"CONTINUOUS OPT OUT",(IF(AND($J2861="INACTIVE",$K2861="INACTIVE",$L2861="K"),"CONTINUOUS CAREER BREAK",(IF(AND($J2861="INACTIVE",$K2861="INACTIVE",$L2861="L"),"CONTINUOUS PARTNERSHIP",(IF(AND($J2861="",$K2861="",$L2861=""),"AWAITING INPUT","INVALID COMBINATION")))))))))))))))))))))))))))))))))))))))))</f>
        <v>AWAITING INPUT</v>
      </c>
      <c r="O2861" s="15"/>
      <c r="P2861" s="13" t="str">
        <f t="shared" si="133"/>
        <v>←</v>
      </c>
      <c r="Q2861" s="7" t="str" cm="1">
        <f t="array" ref="Q2861">_xlfn.IFS(M2861="ACTIVE","",M2861="LEAVER","ENTER DOL",M2861="LEAVER @ 31/03","ENTER DOL",M2861="OPT OUT","ENTER OPT OUT DATE",M2861="CAREER BREAK","ENTER START DATE OF CAREER BREAK",M2861="DEATH IN SERVICE","ENTER DATE OF DEATH",M2861="SWITCH TO PARTNERSHIP","ENTER SWITCH DATE",M2861="SWITCH TO ALPHA","ENTER SWITCH DATE",M2861="NEW JOINER","ENTER EMPLOYMENT START DATE",M2861="OPT IN","ENTER OPT IN DATE",M2861="NEW JOINER / LEAVER","ENTER START DATE AND DOL",M2861="NEW JOINER / OPT OUT","ENTER START DATE AND DATE OF OPT OUT",M2861="NEW JOINER / PARTNERSHIP","ENTER START DATE AND DATE OF SWITCH TO PARTNERSHIP",M2861="LEAVER FROM CAREER BREAK","ENTER DOL",M2861="LEAVER FROM OPT OUT","ENTER DOL",M2861="LEAVER FROM PARTNERSHIP","ENTER DOL",M2861="RETURN FROM CAREER BREAK","ENTER RETURN BACK DATE",M2861="INVALID COMBINATION","REVIEW INPUT",M2861="AWAITING INPUT","AWAITING INPUT",M2861="CONTINUOUS OPT OUT","",M2861="CONTINUOUS CAREER BREAK","",M2861="CONTINUOUS PARTNERSHIP","")</f>
        <v>AWAITING INPUT</v>
      </c>
      <c r="S2861" s="11" t="str">
        <f t="shared" si="134"/>
        <v/>
      </c>
    </row>
    <row r="2862" spans="1:19" ht="20.25" x14ac:dyDescent="0.25">
      <c r="A2862" s="46"/>
      <c r="B2862" s="46"/>
      <c r="C2862" s="46"/>
      <c r="D2862" s="46"/>
      <c r="E2862" s="46"/>
      <c r="F2862" s="46"/>
      <c r="G2862" s="46"/>
      <c r="H2862" s="46"/>
      <c r="J2862" s="16"/>
      <c r="K2862" s="16"/>
      <c r="L2862" s="16"/>
      <c r="M2862" s="11" t="str">
        <f t="shared" si="135"/>
        <v>AWAITING INPUT</v>
      </c>
      <c r="O2862" s="15"/>
      <c r="P2862" s="13" t="str">
        <f t="shared" si="133"/>
        <v>←</v>
      </c>
      <c r="Q2862" s="7" t="str" cm="1">
        <f t="array" ref="Q2862">_xlfn.IFS(M2862="ACTIVE","",M2862="LEAVER","ENTER DOL",M2862="LEAVER @ 31/03","ENTER DOL",M2862="OPT OUT","ENTER OPT OUT DATE",M2862="CAREER BREAK","ENTER START DATE OF CAREER BREAK",M2862="DEATH IN SERVICE","ENTER DATE OF DEATH",M2862="SWITCH TO PARTNERSHIP","ENTER SWITCH DATE",M2862="SWITCH TO ALPHA","ENTER SWITCH DATE",M2862="NEW JOINER","ENTER EMPLOYMENT START DATE",M2862="OPT IN","ENTER OPT IN DATE",M2862="NEW JOINER / LEAVER","ENTER START DATE AND DOL",M2862="NEW JOINER / OPT OUT","ENTER START DATE AND DATE OF OPT OUT",M2862="NEW JOINER / PARTNERSHIP","ENTER START DATE AND DATE OF SWITCH TO PARTNERSHIP",M2862="LEAVER FROM CAREER BREAK","ENTER DOL",M2862="LEAVER FROM OPT OUT","ENTER DOL",M2862="LEAVER FROM PARTNERSHIP","ENTER DOL",M2862="RETURN FROM CAREER BREAK","ENTER RETURN BACK DATE",M2862="INVALID COMBINATION","REVIEW INPUT",M2862="AWAITING INPUT","AWAITING INPUT",M2862="CONTINUOUS OPT OUT","",M2862="CONTINUOUS CAREER BREAK","",M2862="CONTINUOUS PARTNERSHIP","")</f>
        <v>AWAITING INPUT</v>
      </c>
      <c r="S2862" s="11" t="str">
        <f t="shared" si="134"/>
        <v/>
      </c>
    </row>
    <row r="2863" spans="1:19" ht="20.25" x14ac:dyDescent="0.25">
      <c r="A2863" s="46"/>
      <c r="B2863" s="46"/>
      <c r="C2863" s="46"/>
      <c r="D2863" s="46"/>
      <c r="E2863" s="46"/>
      <c r="F2863" s="46"/>
      <c r="G2863" s="46"/>
      <c r="H2863" s="46"/>
      <c r="J2863" s="16"/>
      <c r="K2863" s="16"/>
      <c r="L2863" s="16"/>
      <c r="M2863" s="11" t="str">
        <f t="shared" si="135"/>
        <v>AWAITING INPUT</v>
      </c>
      <c r="O2863" s="15"/>
      <c r="P2863" s="13" t="str">
        <f t="shared" ref="P2863:P2926" si="136">IF(Q2863&lt;&gt;"","←","")</f>
        <v>←</v>
      </c>
      <c r="Q2863" s="7" t="str" cm="1">
        <f t="array" ref="Q2863">_xlfn.IFS(M2863="ACTIVE","",M2863="LEAVER","ENTER DOL",M2863="LEAVER @ 31/03","ENTER DOL",M2863="OPT OUT","ENTER OPT OUT DATE",M2863="CAREER BREAK","ENTER START DATE OF CAREER BREAK",M2863="DEATH IN SERVICE","ENTER DATE OF DEATH",M2863="SWITCH TO PARTNERSHIP","ENTER SWITCH DATE",M2863="SWITCH TO ALPHA","ENTER SWITCH DATE",M2863="NEW JOINER","ENTER EMPLOYMENT START DATE",M2863="OPT IN","ENTER OPT IN DATE",M2863="NEW JOINER / LEAVER","ENTER START DATE AND DOL",M2863="NEW JOINER / OPT OUT","ENTER START DATE AND DATE OF OPT OUT",M2863="NEW JOINER / PARTNERSHIP","ENTER START DATE AND DATE OF SWITCH TO PARTNERSHIP",M2863="LEAVER FROM CAREER BREAK","ENTER DOL",M2863="LEAVER FROM OPT OUT","ENTER DOL",M2863="LEAVER FROM PARTNERSHIP","ENTER DOL",M2863="RETURN FROM CAREER BREAK","ENTER RETURN BACK DATE",M2863="INVALID COMBINATION","REVIEW INPUT",M2863="AWAITING INPUT","AWAITING INPUT",M2863="CONTINUOUS OPT OUT","",M2863="CONTINUOUS CAREER BREAK","",M2863="CONTINUOUS PARTNERSHIP","")</f>
        <v>AWAITING INPUT</v>
      </c>
      <c r="S2863" s="11" t="str">
        <f t="shared" si="134"/>
        <v/>
      </c>
    </row>
    <row r="2864" spans="1:19" ht="20.25" x14ac:dyDescent="0.25">
      <c r="A2864" s="46"/>
      <c r="B2864" s="46"/>
      <c r="C2864" s="46"/>
      <c r="D2864" s="46"/>
      <c r="E2864" s="46"/>
      <c r="F2864" s="46"/>
      <c r="G2864" s="46"/>
      <c r="H2864" s="46"/>
      <c r="J2864" s="16"/>
      <c r="K2864" s="16"/>
      <c r="L2864" s="16"/>
      <c r="M2864" s="11" t="str">
        <f t="shared" si="135"/>
        <v>AWAITING INPUT</v>
      </c>
      <c r="O2864" s="15"/>
      <c r="P2864" s="13" t="str">
        <f t="shared" si="136"/>
        <v>←</v>
      </c>
      <c r="Q2864" s="7" t="str" cm="1">
        <f t="array" ref="Q2864">_xlfn.IFS(M2864="ACTIVE","",M2864="LEAVER","ENTER DOL",M2864="LEAVER @ 31/03","ENTER DOL",M2864="OPT OUT","ENTER OPT OUT DATE",M2864="CAREER BREAK","ENTER START DATE OF CAREER BREAK",M2864="DEATH IN SERVICE","ENTER DATE OF DEATH",M2864="SWITCH TO PARTNERSHIP","ENTER SWITCH DATE",M2864="SWITCH TO ALPHA","ENTER SWITCH DATE",M2864="NEW JOINER","ENTER EMPLOYMENT START DATE",M2864="OPT IN","ENTER OPT IN DATE",M2864="NEW JOINER / LEAVER","ENTER START DATE AND DOL",M2864="NEW JOINER / OPT OUT","ENTER START DATE AND DATE OF OPT OUT",M2864="NEW JOINER / PARTNERSHIP","ENTER START DATE AND DATE OF SWITCH TO PARTNERSHIP",M2864="LEAVER FROM CAREER BREAK","ENTER DOL",M2864="LEAVER FROM OPT OUT","ENTER DOL",M2864="LEAVER FROM PARTNERSHIP","ENTER DOL",M2864="RETURN FROM CAREER BREAK","ENTER RETURN BACK DATE",M2864="INVALID COMBINATION","REVIEW INPUT",M2864="AWAITING INPUT","AWAITING INPUT",M2864="CONTINUOUS OPT OUT","",M2864="CONTINUOUS CAREER BREAK","",M2864="CONTINUOUS PARTNERSHIP","")</f>
        <v>AWAITING INPUT</v>
      </c>
      <c r="S2864" s="11" t="str">
        <f t="shared" si="134"/>
        <v/>
      </c>
    </row>
    <row r="2865" spans="1:19" ht="20.25" x14ac:dyDescent="0.25">
      <c r="A2865" s="46"/>
      <c r="B2865" s="46"/>
      <c r="C2865" s="46"/>
      <c r="D2865" s="46"/>
      <c r="E2865" s="46"/>
      <c r="F2865" s="46"/>
      <c r="G2865" s="46"/>
      <c r="H2865" s="46"/>
      <c r="J2865" s="16"/>
      <c r="K2865" s="16"/>
      <c r="L2865" s="16"/>
      <c r="M2865" s="11" t="str">
        <f t="shared" si="135"/>
        <v>AWAITING INPUT</v>
      </c>
      <c r="O2865" s="15"/>
      <c r="P2865" s="13" t="str">
        <f t="shared" si="136"/>
        <v>←</v>
      </c>
      <c r="Q2865" s="7" t="str" cm="1">
        <f t="array" ref="Q2865">_xlfn.IFS(M2865="ACTIVE","",M2865="LEAVER","ENTER DOL",M2865="LEAVER @ 31/03","ENTER DOL",M2865="OPT OUT","ENTER OPT OUT DATE",M2865="CAREER BREAK","ENTER START DATE OF CAREER BREAK",M2865="DEATH IN SERVICE","ENTER DATE OF DEATH",M2865="SWITCH TO PARTNERSHIP","ENTER SWITCH DATE",M2865="SWITCH TO ALPHA","ENTER SWITCH DATE",M2865="NEW JOINER","ENTER EMPLOYMENT START DATE",M2865="OPT IN","ENTER OPT IN DATE",M2865="NEW JOINER / LEAVER","ENTER START DATE AND DOL",M2865="NEW JOINER / OPT OUT","ENTER START DATE AND DATE OF OPT OUT",M2865="NEW JOINER / PARTNERSHIP","ENTER START DATE AND DATE OF SWITCH TO PARTNERSHIP",M2865="LEAVER FROM CAREER BREAK","ENTER DOL",M2865="LEAVER FROM OPT OUT","ENTER DOL",M2865="LEAVER FROM PARTNERSHIP","ENTER DOL",M2865="RETURN FROM CAREER BREAK","ENTER RETURN BACK DATE",M2865="INVALID COMBINATION","REVIEW INPUT",M2865="AWAITING INPUT","AWAITING INPUT",M2865="CONTINUOUS OPT OUT","",M2865="CONTINUOUS CAREER BREAK","",M2865="CONTINUOUS PARTNERSHIP","")</f>
        <v>AWAITING INPUT</v>
      </c>
      <c r="S2865" s="11" t="str">
        <f t="shared" si="134"/>
        <v/>
      </c>
    </row>
    <row r="2866" spans="1:19" ht="20.25" x14ac:dyDescent="0.25">
      <c r="A2866" s="46"/>
      <c r="B2866" s="46"/>
      <c r="C2866" s="46"/>
      <c r="D2866" s="46"/>
      <c r="E2866" s="46"/>
      <c r="F2866" s="46"/>
      <c r="G2866" s="46"/>
      <c r="H2866" s="46"/>
      <c r="J2866" s="16"/>
      <c r="K2866" s="16"/>
      <c r="L2866" s="16"/>
      <c r="M2866" s="11" t="str">
        <f t="shared" si="135"/>
        <v>AWAITING INPUT</v>
      </c>
      <c r="O2866" s="15"/>
      <c r="P2866" s="13" t="str">
        <f t="shared" si="136"/>
        <v>←</v>
      </c>
      <c r="Q2866" s="7" t="str" cm="1">
        <f t="array" ref="Q2866">_xlfn.IFS(M2866="ACTIVE","",M2866="LEAVER","ENTER DOL",M2866="LEAVER @ 31/03","ENTER DOL",M2866="OPT OUT","ENTER OPT OUT DATE",M2866="CAREER BREAK","ENTER START DATE OF CAREER BREAK",M2866="DEATH IN SERVICE","ENTER DATE OF DEATH",M2866="SWITCH TO PARTNERSHIP","ENTER SWITCH DATE",M2866="SWITCH TO ALPHA","ENTER SWITCH DATE",M2866="NEW JOINER","ENTER EMPLOYMENT START DATE",M2866="OPT IN","ENTER OPT IN DATE",M2866="NEW JOINER / LEAVER","ENTER START DATE AND DOL",M2866="NEW JOINER / OPT OUT","ENTER START DATE AND DATE OF OPT OUT",M2866="NEW JOINER / PARTNERSHIP","ENTER START DATE AND DATE OF SWITCH TO PARTNERSHIP",M2866="LEAVER FROM CAREER BREAK","ENTER DOL",M2866="LEAVER FROM OPT OUT","ENTER DOL",M2866="LEAVER FROM PARTNERSHIP","ENTER DOL",M2866="RETURN FROM CAREER BREAK","ENTER RETURN BACK DATE",M2866="INVALID COMBINATION","REVIEW INPUT",M2866="AWAITING INPUT","AWAITING INPUT",M2866="CONTINUOUS OPT OUT","",M2866="CONTINUOUS CAREER BREAK","",M2866="CONTINUOUS PARTNERSHIP","")</f>
        <v>AWAITING INPUT</v>
      </c>
      <c r="S2866" s="11" t="str">
        <f t="shared" si="134"/>
        <v/>
      </c>
    </row>
    <row r="2867" spans="1:19" ht="20.25" x14ac:dyDescent="0.25">
      <c r="A2867" s="46"/>
      <c r="B2867" s="46"/>
      <c r="C2867" s="46"/>
      <c r="D2867" s="46"/>
      <c r="E2867" s="46"/>
      <c r="F2867" s="46"/>
      <c r="G2867" s="46"/>
      <c r="H2867" s="46"/>
      <c r="J2867" s="16"/>
      <c r="K2867" s="16"/>
      <c r="L2867" s="16"/>
      <c r="M2867" s="11" t="str">
        <f t="shared" si="135"/>
        <v>AWAITING INPUT</v>
      </c>
      <c r="O2867" s="15"/>
      <c r="P2867" s="13" t="str">
        <f t="shared" si="136"/>
        <v>←</v>
      </c>
      <c r="Q2867" s="7" t="str" cm="1">
        <f t="array" ref="Q2867">_xlfn.IFS(M2867="ACTIVE","",M2867="LEAVER","ENTER DOL",M2867="LEAVER @ 31/03","ENTER DOL",M2867="OPT OUT","ENTER OPT OUT DATE",M2867="CAREER BREAK","ENTER START DATE OF CAREER BREAK",M2867="DEATH IN SERVICE","ENTER DATE OF DEATH",M2867="SWITCH TO PARTNERSHIP","ENTER SWITCH DATE",M2867="SWITCH TO ALPHA","ENTER SWITCH DATE",M2867="NEW JOINER","ENTER EMPLOYMENT START DATE",M2867="OPT IN","ENTER OPT IN DATE",M2867="NEW JOINER / LEAVER","ENTER START DATE AND DOL",M2867="NEW JOINER / OPT OUT","ENTER START DATE AND DATE OF OPT OUT",M2867="NEW JOINER / PARTNERSHIP","ENTER START DATE AND DATE OF SWITCH TO PARTNERSHIP",M2867="LEAVER FROM CAREER BREAK","ENTER DOL",M2867="LEAVER FROM OPT OUT","ENTER DOL",M2867="LEAVER FROM PARTNERSHIP","ENTER DOL",M2867="RETURN FROM CAREER BREAK","ENTER RETURN BACK DATE",M2867="INVALID COMBINATION","REVIEW INPUT",M2867="AWAITING INPUT","AWAITING INPUT",M2867="CONTINUOUS OPT OUT","",M2867="CONTINUOUS CAREER BREAK","",M2867="CONTINUOUS PARTNERSHIP","")</f>
        <v>AWAITING INPUT</v>
      </c>
      <c r="S2867" s="11" t="str">
        <f t="shared" si="134"/>
        <v/>
      </c>
    </row>
    <row r="2868" spans="1:19" ht="20.25" x14ac:dyDescent="0.25">
      <c r="A2868" s="46"/>
      <c r="B2868" s="46"/>
      <c r="C2868" s="46"/>
      <c r="D2868" s="46"/>
      <c r="E2868" s="46"/>
      <c r="F2868" s="46"/>
      <c r="G2868" s="46"/>
      <c r="H2868" s="46"/>
      <c r="J2868" s="16"/>
      <c r="K2868" s="16"/>
      <c r="L2868" s="16"/>
      <c r="M2868" s="11" t="str">
        <f t="shared" si="135"/>
        <v>AWAITING INPUT</v>
      </c>
      <c r="O2868" s="15"/>
      <c r="P2868" s="13" t="str">
        <f t="shared" si="136"/>
        <v>←</v>
      </c>
      <c r="Q2868" s="7" t="str" cm="1">
        <f t="array" ref="Q2868">_xlfn.IFS(M2868="ACTIVE","",M2868="LEAVER","ENTER DOL",M2868="LEAVER @ 31/03","ENTER DOL",M2868="OPT OUT","ENTER OPT OUT DATE",M2868="CAREER BREAK","ENTER START DATE OF CAREER BREAK",M2868="DEATH IN SERVICE","ENTER DATE OF DEATH",M2868="SWITCH TO PARTNERSHIP","ENTER SWITCH DATE",M2868="SWITCH TO ALPHA","ENTER SWITCH DATE",M2868="NEW JOINER","ENTER EMPLOYMENT START DATE",M2868="OPT IN","ENTER OPT IN DATE",M2868="NEW JOINER / LEAVER","ENTER START DATE AND DOL",M2868="NEW JOINER / OPT OUT","ENTER START DATE AND DATE OF OPT OUT",M2868="NEW JOINER / PARTNERSHIP","ENTER START DATE AND DATE OF SWITCH TO PARTNERSHIP",M2868="LEAVER FROM CAREER BREAK","ENTER DOL",M2868="LEAVER FROM OPT OUT","ENTER DOL",M2868="LEAVER FROM PARTNERSHIP","ENTER DOL",M2868="RETURN FROM CAREER BREAK","ENTER RETURN BACK DATE",M2868="INVALID COMBINATION","REVIEW INPUT",M2868="AWAITING INPUT","AWAITING INPUT",M2868="CONTINUOUS OPT OUT","",M2868="CONTINUOUS CAREER BREAK","",M2868="CONTINUOUS PARTNERSHIP","")</f>
        <v>AWAITING INPUT</v>
      </c>
      <c r="S2868" s="11" t="str">
        <f t="shared" si="134"/>
        <v/>
      </c>
    </row>
    <row r="2869" spans="1:19" ht="20.25" x14ac:dyDescent="0.25">
      <c r="A2869" s="46"/>
      <c r="B2869" s="46"/>
      <c r="C2869" s="46"/>
      <c r="D2869" s="46"/>
      <c r="E2869" s="46"/>
      <c r="F2869" s="46"/>
      <c r="G2869" s="46"/>
      <c r="H2869" s="46"/>
      <c r="J2869" s="16"/>
      <c r="K2869" s="16"/>
      <c r="L2869" s="16"/>
      <c r="M2869" s="11" t="str">
        <f t="shared" si="135"/>
        <v>AWAITING INPUT</v>
      </c>
      <c r="O2869" s="15"/>
      <c r="P2869" s="13" t="str">
        <f t="shared" si="136"/>
        <v>←</v>
      </c>
      <c r="Q2869" s="7" t="str" cm="1">
        <f t="array" ref="Q2869">_xlfn.IFS(M2869="ACTIVE","",M2869="LEAVER","ENTER DOL",M2869="LEAVER @ 31/03","ENTER DOL",M2869="OPT OUT","ENTER OPT OUT DATE",M2869="CAREER BREAK","ENTER START DATE OF CAREER BREAK",M2869="DEATH IN SERVICE","ENTER DATE OF DEATH",M2869="SWITCH TO PARTNERSHIP","ENTER SWITCH DATE",M2869="SWITCH TO ALPHA","ENTER SWITCH DATE",M2869="NEW JOINER","ENTER EMPLOYMENT START DATE",M2869="OPT IN","ENTER OPT IN DATE",M2869="NEW JOINER / LEAVER","ENTER START DATE AND DOL",M2869="NEW JOINER / OPT OUT","ENTER START DATE AND DATE OF OPT OUT",M2869="NEW JOINER / PARTNERSHIP","ENTER START DATE AND DATE OF SWITCH TO PARTNERSHIP",M2869="LEAVER FROM CAREER BREAK","ENTER DOL",M2869="LEAVER FROM OPT OUT","ENTER DOL",M2869="LEAVER FROM PARTNERSHIP","ENTER DOL",M2869="RETURN FROM CAREER BREAK","ENTER RETURN BACK DATE",M2869="INVALID COMBINATION","REVIEW INPUT",M2869="AWAITING INPUT","AWAITING INPUT",M2869="CONTINUOUS OPT OUT","",M2869="CONTINUOUS CAREER BREAK","",M2869="CONTINUOUS PARTNERSHIP","")</f>
        <v>AWAITING INPUT</v>
      </c>
      <c r="S2869" s="11" t="str">
        <f t="shared" si="134"/>
        <v/>
      </c>
    </row>
    <row r="2870" spans="1:19" ht="20.25" x14ac:dyDescent="0.25">
      <c r="A2870" s="46"/>
      <c r="B2870" s="46"/>
      <c r="C2870" s="46"/>
      <c r="D2870" s="46"/>
      <c r="E2870" s="46"/>
      <c r="F2870" s="46"/>
      <c r="G2870" s="46"/>
      <c r="H2870" s="46"/>
      <c r="J2870" s="16"/>
      <c r="K2870" s="16"/>
      <c r="L2870" s="16"/>
      <c r="M2870" s="11" t="str">
        <f t="shared" si="135"/>
        <v>AWAITING INPUT</v>
      </c>
      <c r="O2870" s="15"/>
      <c r="P2870" s="13" t="str">
        <f t="shared" si="136"/>
        <v>←</v>
      </c>
      <c r="Q2870" s="7" t="str" cm="1">
        <f t="array" ref="Q2870">_xlfn.IFS(M2870="ACTIVE","",M2870="LEAVER","ENTER DOL",M2870="LEAVER @ 31/03","ENTER DOL",M2870="OPT OUT","ENTER OPT OUT DATE",M2870="CAREER BREAK","ENTER START DATE OF CAREER BREAK",M2870="DEATH IN SERVICE","ENTER DATE OF DEATH",M2870="SWITCH TO PARTNERSHIP","ENTER SWITCH DATE",M2870="SWITCH TO ALPHA","ENTER SWITCH DATE",M2870="NEW JOINER","ENTER EMPLOYMENT START DATE",M2870="OPT IN","ENTER OPT IN DATE",M2870="NEW JOINER / LEAVER","ENTER START DATE AND DOL",M2870="NEW JOINER / OPT OUT","ENTER START DATE AND DATE OF OPT OUT",M2870="NEW JOINER / PARTNERSHIP","ENTER START DATE AND DATE OF SWITCH TO PARTNERSHIP",M2870="LEAVER FROM CAREER BREAK","ENTER DOL",M2870="LEAVER FROM OPT OUT","ENTER DOL",M2870="LEAVER FROM PARTNERSHIP","ENTER DOL",M2870="RETURN FROM CAREER BREAK","ENTER RETURN BACK DATE",M2870="INVALID COMBINATION","REVIEW INPUT",M2870="AWAITING INPUT","AWAITING INPUT",M2870="CONTINUOUS OPT OUT","",M2870="CONTINUOUS CAREER BREAK","",M2870="CONTINUOUS PARTNERSHIP","")</f>
        <v>AWAITING INPUT</v>
      </c>
      <c r="S2870" s="11" t="str">
        <f t="shared" si="134"/>
        <v/>
      </c>
    </row>
    <row r="2871" spans="1:19" ht="20.25" x14ac:dyDescent="0.25">
      <c r="A2871" s="46"/>
      <c r="B2871" s="46"/>
      <c r="C2871" s="46"/>
      <c r="D2871" s="46"/>
      <c r="E2871" s="46"/>
      <c r="F2871" s="46"/>
      <c r="G2871" s="46"/>
      <c r="H2871" s="46"/>
      <c r="J2871" s="16"/>
      <c r="K2871" s="16"/>
      <c r="L2871" s="16"/>
      <c r="M2871" s="11" t="str">
        <f t="shared" si="135"/>
        <v>AWAITING INPUT</v>
      </c>
      <c r="O2871" s="15"/>
      <c r="P2871" s="13" t="str">
        <f t="shared" si="136"/>
        <v>←</v>
      </c>
      <c r="Q2871" s="7" t="str" cm="1">
        <f t="array" ref="Q2871">_xlfn.IFS(M2871="ACTIVE","",M2871="LEAVER","ENTER DOL",M2871="LEAVER @ 31/03","ENTER DOL",M2871="OPT OUT","ENTER OPT OUT DATE",M2871="CAREER BREAK","ENTER START DATE OF CAREER BREAK",M2871="DEATH IN SERVICE","ENTER DATE OF DEATH",M2871="SWITCH TO PARTNERSHIP","ENTER SWITCH DATE",M2871="SWITCH TO ALPHA","ENTER SWITCH DATE",M2871="NEW JOINER","ENTER EMPLOYMENT START DATE",M2871="OPT IN","ENTER OPT IN DATE",M2871="NEW JOINER / LEAVER","ENTER START DATE AND DOL",M2871="NEW JOINER / OPT OUT","ENTER START DATE AND DATE OF OPT OUT",M2871="NEW JOINER / PARTNERSHIP","ENTER START DATE AND DATE OF SWITCH TO PARTNERSHIP",M2871="LEAVER FROM CAREER BREAK","ENTER DOL",M2871="LEAVER FROM OPT OUT","ENTER DOL",M2871="LEAVER FROM PARTNERSHIP","ENTER DOL",M2871="RETURN FROM CAREER BREAK","ENTER RETURN BACK DATE",M2871="INVALID COMBINATION","REVIEW INPUT",M2871="AWAITING INPUT","AWAITING INPUT",M2871="CONTINUOUS OPT OUT","",M2871="CONTINUOUS CAREER BREAK","",M2871="CONTINUOUS PARTNERSHIP","")</f>
        <v>AWAITING INPUT</v>
      </c>
      <c r="S2871" s="11" t="str">
        <f t="shared" si="134"/>
        <v/>
      </c>
    </row>
    <row r="2872" spans="1:19" ht="20.25" x14ac:dyDescent="0.25">
      <c r="A2872" s="46"/>
      <c r="B2872" s="46"/>
      <c r="C2872" s="46"/>
      <c r="D2872" s="46"/>
      <c r="E2872" s="46"/>
      <c r="F2872" s="46"/>
      <c r="G2872" s="46"/>
      <c r="H2872" s="46"/>
      <c r="J2872" s="16"/>
      <c r="K2872" s="16"/>
      <c r="L2872" s="16"/>
      <c r="M2872" s="11" t="str">
        <f t="shared" si="135"/>
        <v>AWAITING INPUT</v>
      </c>
      <c r="O2872" s="15"/>
      <c r="P2872" s="13" t="str">
        <f t="shared" si="136"/>
        <v>←</v>
      </c>
      <c r="Q2872" s="7" t="str" cm="1">
        <f t="array" ref="Q2872">_xlfn.IFS(M2872="ACTIVE","",M2872="LEAVER","ENTER DOL",M2872="LEAVER @ 31/03","ENTER DOL",M2872="OPT OUT","ENTER OPT OUT DATE",M2872="CAREER BREAK","ENTER START DATE OF CAREER BREAK",M2872="DEATH IN SERVICE","ENTER DATE OF DEATH",M2872="SWITCH TO PARTNERSHIP","ENTER SWITCH DATE",M2872="SWITCH TO ALPHA","ENTER SWITCH DATE",M2872="NEW JOINER","ENTER EMPLOYMENT START DATE",M2872="OPT IN","ENTER OPT IN DATE",M2872="NEW JOINER / LEAVER","ENTER START DATE AND DOL",M2872="NEW JOINER / OPT OUT","ENTER START DATE AND DATE OF OPT OUT",M2872="NEW JOINER / PARTNERSHIP","ENTER START DATE AND DATE OF SWITCH TO PARTNERSHIP",M2872="LEAVER FROM CAREER BREAK","ENTER DOL",M2872="LEAVER FROM OPT OUT","ENTER DOL",M2872="LEAVER FROM PARTNERSHIP","ENTER DOL",M2872="RETURN FROM CAREER BREAK","ENTER RETURN BACK DATE",M2872="INVALID COMBINATION","REVIEW INPUT",M2872="AWAITING INPUT","AWAITING INPUT",M2872="CONTINUOUS OPT OUT","",M2872="CONTINUOUS CAREER BREAK","",M2872="CONTINUOUS PARTNERSHIP","")</f>
        <v>AWAITING INPUT</v>
      </c>
      <c r="S2872" s="11" t="str">
        <f t="shared" si="134"/>
        <v/>
      </c>
    </row>
    <row r="2873" spans="1:19" ht="20.25" x14ac:dyDescent="0.25">
      <c r="A2873" s="46"/>
      <c r="B2873" s="46"/>
      <c r="C2873" s="46"/>
      <c r="D2873" s="46"/>
      <c r="E2873" s="46"/>
      <c r="F2873" s="46"/>
      <c r="G2873" s="46"/>
      <c r="H2873" s="46"/>
      <c r="J2873" s="16"/>
      <c r="K2873" s="16"/>
      <c r="L2873" s="16"/>
      <c r="M2873" s="11" t="str">
        <f t="shared" si="135"/>
        <v>AWAITING INPUT</v>
      </c>
      <c r="O2873" s="15"/>
      <c r="P2873" s="13" t="str">
        <f t="shared" si="136"/>
        <v>←</v>
      </c>
      <c r="Q2873" s="7" t="str" cm="1">
        <f t="array" ref="Q2873">_xlfn.IFS(M2873="ACTIVE","",M2873="LEAVER","ENTER DOL",M2873="LEAVER @ 31/03","ENTER DOL",M2873="OPT OUT","ENTER OPT OUT DATE",M2873="CAREER BREAK","ENTER START DATE OF CAREER BREAK",M2873="DEATH IN SERVICE","ENTER DATE OF DEATH",M2873="SWITCH TO PARTNERSHIP","ENTER SWITCH DATE",M2873="SWITCH TO ALPHA","ENTER SWITCH DATE",M2873="NEW JOINER","ENTER EMPLOYMENT START DATE",M2873="OPT IN","ENTER OPT IN DATE",M2873="NEW JOINER / LEAVER","ENTER START DATE AND DOL",M2873="NEW JOINER / OPT OUT","ENTER START DATE AND DATE OF OPT OUT",M2873="NEW JOINER / PARTNERSHIP","ENTER START DATE AND DATE OF SWITCH TO PARTNERSHIP",M2873="LEAVER FROM CAREER BREAK","ENTER DOL",M2873="LEAVER FROM OPT OUT","ENTER DOL",M2873="LEAVER FROM PARTNERSHIP","ENTER DOL",M2873="RETURN FROM CAREER BREAK","ENTER RETURN BACK DATE",M2873="INVALID COMBINATION","REVIEW INPUT",M2873="AWAITING INPUT","AWAITING INPUT",M2873="CONTINUOUS OPT OUT","",M2873="CONTINUOUS CAREER BREAK","",M2873="CONTINUOUS PARTNERSHIP","")</f>
        <v>AWAITING INPUT</v>
      </c>
      <c r="S2873" s="11" t="str">
        <f t="shared" si="134"/>
        <v/>
      </c>
    </row>
    <row r="2874" spans="1:19" ht="20.25" x14ac:dyDescent="0.25">
      <c r="A2874" s="46"/>
      <c r="B2874" s="46"/>
      <c r="C2874" s="46"/>
      <c r="D2874" s="46"/>
      <c r="E2874" s="46"/>
      <c r="F2874" s="46"/>
      <c r="G2874" s="46"/>
      <c r="H2874" s="46"/>
      <c r="J2874" s="16"/>
      <c r="K2874" s="16"/>
      <c r="L2874" s="16"/>
      <c r="M2874" s="11" t="str">
        <f t="shared" si="135"/>
        <v>AWAITING INPUT</v>
      </c>
      <c r="O2874" s="15"/>
      <c r="P2874" s="13" t="str">
        <f t="shared" si="136"/>
        <v>←</v>
      </c>
      <c r="Q2874" s="7" t="str" cm="1">
        <f t="array" ref="Q2874">_xlfn.IFS(M2874="ACTIVE","",M2874="LEAVER","ENTER DOL",M2874="LEAVER @ 31/03","ENTER DOL",M2874="OPT OUT","ENTER OPT OUT DATE",M2874="CAREER BREAK","ENTER START DATE OF CAREER BREAK",M2874="DEATH IN SERVICE","ENTER DATE OF DEATH",M2874="SWITCH TO PARTNERSHIP","ENTER SWITCH DATE",M2874="SWITCH TO ALPHA","ENTER SWITCH DATE",M2874="NEW JOINER","ENTER EMPLOYMENT START DATE",M2874="OPT IN","ENTER OPT IN DATE",M2874="NEW JOINER / LEAVER","ENTER START DATE AND DOL",M2874="NEW JOINER / OPT OUT","ENTER START DATE AND DATE OF OPT OUT",M2874="NEW JOINER / PARTNERSHIP","ENTER START DATE AND DATE OF SWITCH TO PARTNERSHIP",M2874="LEAVER FROM CAREER BREAK","ENTER DOL",M2874="LEAVER FROM OPT OUT","ENTER DOL",M2874="LEAVER FROM PARTNERSHIP","ENTER DOL",M2874="RETURN FROM CAREER BREAK","ENTER RETURN BACK DATE",M2874="INVALID COMBINATION","REVIEW INPUT",M2874="AWAITING INPUT","AWAITING INPUT",M2874="CONTINUOUS OPT OUT","",M2874="CONTINUOUS CAREER BREAK","",M2874="CONTINUOUS PARTNERSHIP","")</f>
        <v>AWAITING INPUT</v>
      </c>
      <c r="S2874" s="11" t="str">
        <f t="shared" si="134"/>
        <v/>
      </c>
    </row>
    <row r="2875" spans="1:19" ht="20.25" x14ac:dyDescent="0.25">
      <c r="A2875" s="46"/>
      <c r="B2875" s="46"/>
      <c r="C2875" s="46"/>
      <c r="D2875" s="46"/>
      <c r="E2875" s="46"/>
      <c r="F2875" s="46"/>
      <c r="G2875" s="46"/>
      <c r="H2875" s="46"/>
      <c r="J2875" s="16"/>
      <c r="K2875" s="16"/>
      <c r="L2875" s="16"/>
      <c r="M2875" s="11" t="str">
        <f t="shared" si="135"/>
        <v>AWAITING INPUT</v>
      </c>
      <c r="O2875" s="15"/>
      <c r="P2875" s="13" t="str">
        <f t="shared" si="136"/>
        <v>←</v>
      </c>
      <c r="Q2875" s="7" t="str" cm="1">
        <f t="array" ref="Q2875">_xlfn.IFS(M2875="ACTIVE","",M2875="LEAVER","ENTER DOL",M2875="LEAVER @ 31/03","ENTER DOL",M2875="OPT OUT","ENTER OPT OUT DATE",M2875="CAREER BREAK","ENTER START DATE OF CAREER BREAK",M2875="DEATH IN SERVICE","ENTER DATE OF DEATH",M2875="SWITCH TO PARTNERSHIP","ENTER SWITCH DATE",M2875="SWITCH TO ALPHA","ENTER SWITCH DATE",M2875="NEW JOINER","ENTER EMPLOYMENT START DATE",M2875="OPT IN","ENTER OPT IN DATE",M2875="NEW JOINER / LEAVER","ENTER START DATE AND DOL",M2875="NEW JOINER / OPT OUT","ENTER START DATE AND DATE OF OPT OUT",M2875="NEW JOINER / PARTNERSHIP","ENTER START DATE AND DATE OF SWITCH TO PARTNERSHIP",M2875="LEAVER FROM CAREER BREAK","ENTER DOL",M2875="LEAVER FROM OPT OUT","ENTER DOL",M2875="LEAVER FROM PARTNERSHIP","ENTER DOL",M2875="RETURN FROM CAREER BREAK","ENTER RETURN BACK DATE",M2875="INVALID COMBINATION","REVIEW INPUT",M2875="AWAITING INPUT","AWAITING INPUT",M2875="CONTINUOUS OPT OUT","",M2875="CONTINUOUS CAREER BREAK","",M2875="CONTINUOUS PARTNERSHIP","")</f>
        <v>AWAITING INPUT</v>
      </c>
      <c r="S2875" s="11" t="str">
        <f t="shared" si="134"/>
        <v/>
      </c>
    </row>
    <row r="2876" spans="1:19" ht="20.25" x14ac:dyDescent="0.25">
      <c r="A2876" s="46"/>
      <c r="B2876" s="46"/>
      <c r="C2876" s="46"/>
      <c r="D2876" s="46"/>
      <c r="E2876" s="46"/>
      <c r="F2876" s="46"/>
      <c r="G2876" s="46"/>
      <c r="H2876" s="46"/>
      <c r="J2876" s="16"/>
      <c r="K2876" s="16"/>
      <c r="L2876" s="16"/>
      <c r="M2876" s="11" t="str">
        <f t="shared" si="135"/>
        <v>AWAITING INPUT</v>
      </c>
      <c r="O2876" s="15"/>
      <c r="P2876" s="13" t="str">
        <f t="shared" si="136"/>
        <v>←</v>
      </c>
      <c r="Q2876" s="7" t="str" cm="1">
        <f t="array" ref="Q2876">_xlfn.IFS(M2876="ACTIVE","",M2876="LEAVER","ENTER DOL",M2876="LEAVER @ 31/03","ENTER DOL",M2876="OPT OUT","ENTER OPT OUT DATE",M2876="CAREER BREAK","ENTER START DATE OF CAREER BREAK",M2876="DEATH IN SERVICE","ENTER DATE OF DEATH",M2876="SWITCH TO PARTNERSHIP","ENTER SWITCH DATE",M2876="SWITCH TO ALPHA","ENTER SWITCH DATE",M2876="NEW JOINER","ENTER EMPLOYMENT START DATE",M2876="OPT IN","ENTER OPT IN DATE",M2876="NEW JOINER / LEAVER","ENTER START DATE AND DOL",M2876="NEW JOINER / OPT OUT","ENTER START DATE AND DATE OF OPT OUT",M2876="NEW JOINER / PARTNERSHIP","ENTER START DATE AND DATE OF SWITCH TO PARTNERSHIP",M2876="LEAVER FROM CAREER BREAK","ENTER DOL",M2876="LEAVER FROM OPT OUT","ENTER DOL",M2876="LEAVER FROM PARTNERSHIP","ENTER DOL",M2876="RETURN FROM CAREER BREAK","ENTER RETURN BACK DATE",M2876="INVALID COMBINATION","REVIEW INPUT",M2876="AWAITING INPUT","AWAITING INPUT",M2876="CONTINUOUS OPT OUT","",M2876="CONTINUOUS CAREER BREAK","",M2876="CONTINUOUS PARTNERSHIP","")</f>
        <v>AWAITING INPUT</v>
      </c>
      <c r="S2876" s="11" t="str">
        <f t="shared" si="134"/>
        <v/>
      </c>
    </row>
    <row r="2877" spans="1:19" ht="20.25" x14ac:dyDescent="0.25">
      <c r="A2877" s="46"/>
      <c r="B2877" s="46"/>
      <c r="C2877" s="46"/>
      <c r="D2877" s="46"/>
      <c r="E2877" s="46"/>
      <c r="F2877" s="46"/>
      <c r="G2877" s="46"/>
      <c r="H2877" s="46"/>
      <c r="J2877" s="16"/>
      <c r="K2877" s="16"/>
      <c r="L2877" s="16"/>
      <c r="M2877" s="11" t="str">
        <f t="shared" si="135"/>
        <v>AWAITING INPUT</v>
      </c>
      <c r="O2877" s="15"/>
      <c r="P2877" s="13" t="str">
        <f t="shared" si="136"/>
        <v>←</v>
      </c>
      <c r="Q2877" s="7" t="str" cm="1">
        <f t="array" ref="Q2877">_xlfn.IFS(M2877="ACTIVE","",M2877="LEAVER","ENTER DOL",M2877="LEAVER @ 31/03","ENTER DOL",M2877="OPT OUT","ENTER OPT OUT DATE",M2877="CAREER BREAK","ENTER START DATE OF CAREER BREAK",M2877="DEATH IN SERVICE","ENTER DATE OF DEATH",M2877="SWITCH TO PARTNERSHIP","ENTER SWITCH DATE",M2877="SWITCH TO ALPHA","ENTER SWITCH DATE",M2877="NEW JOINER","ENTER EMPLOYMENT START DATE",M2877="OPT IN","ENTER OPT IN DATE",M2877="NEW JOINER / LEAVER","ENTER START DATE AND DOL",M2877="NEW JOINER / OPT OUT","ENTER START DATE AND DATE OF OPT OUT",M2877="NEW JOINER / PARTNERSHIP","ENTER START DATE AND DATE OF SWITCH TO PARTNERSHIP",M2877="LEAVER FROM CAREER BREAK","ENTER DOL",M2877="LEAVER FROM OPT OUT","ENTER DOL",M2877="LEAVER FROM PARTNERSHIP","ENTER DOL",M2877="RETURN FROM CAREER BREAK","ENTER RETURN BACK DATE",M2877="INVALID COMBINATION","REVIEW INPUT",M2877="AWAITING INPUT","AWAITING INPUT",M2877="CONTINUOUS OPT OUT","",M2877="CONTINUOUS CAREER BREAK","",M2877="CONTINUOUS PARTNERSHIP","")</f>
        <v>AWAITING INPUT</v>
      </c>
      <c r="S2877" s="11" t="str">
        <f t="shared" si="134"/>
        <v/>
      </c>
    </row>
    <row r="2878" spans="1:19" ht="20.25" x14ac:dyDescent="0.25">
      <c r="A2878" s="46"/>
      <c r="B2878" s="46"/>
      <c r="C2878" s="46"/>
      <c r="D2878" s="46"/>
      <c r="E2878" s="46"/>
      <c r="F2878" s="46"/>
      <c r="G2878" s="46"/>
      <c r="H2878" s="46"/>
      <c r="J2878" s="16"/>
      <c r="K2878" s="16"/>
      <c r="L2878" s="16"/>
      <c r="M2878" s="11" t="str">
        <f t="shared" si="135"/>
        <v>AWAITING INPUT</v>
      </c>
      <c r="O2878" s="15"/>
      <c r="P2878" s="13" t="str">
        <f t="shared" si="136"/>
        <v>←</v>
      </c>
      <c r="Q2878" s="7" t="str" cm="1">
        <f t="array" ref="Q2878">_xlfn.IFS(M2878="ACTIVE","",M2878="LEAVER","ENTER DOL",M2878="LEAVER @ 31/03","ENTER DOL",M2878="OPT OUT","ENTER OPT OUT DATE",M2878="CAREER BREAK","ENTER START DATE OF CAREER BREAK",M2878="DEATH IN SERVICE","ENTER DATE OF DEATH",M2878="SWITCH TO PARTNERSHIP","ENTER SWITCH DATE",M2878="SWITCH TO ALPHA","ENTER SWITCH DATE",M2878="NEW JOINER","ENTER EMPLOYMENT START DATE",M2878="OPT IN","ENTER OPT IN DATE",M2878="NEW JOINER / LEAVER","ENTER START DATE AND DOL",M2878="NEW JOINER / OPT OUT","ENTER START DATE AND DATE OF OPT OUT",M2878="NEW JOINER / PARTNERSHIP","ENTER START DATE AND DATE OF SWITCH TO PARTNERSHIP",M2878="LEAVER FROM CAREER BREAK","ENTER DOL",M2878="LEAVER FROM OPT OUT","ENTER DOL",M2878="LEAVER FROM PARTNERSHIP","ENTER DOL",M2878="RETURN FROM CAREER BREAK","ENTER RETURN BACK DATE",M2878="INVALID COMBINATION","REVIEW INPUT",M2878="AWAITING INPUT","AWAITING INPUT",M2878="CONTINUOUS OPT OUT","",M2878="CONTINUOUS CAREER BREAK","",M2878="CONTINUOUS PARTNERSHIP","")</f>
        <v>AWAITING INPUT</v>
      </c>
      <c r="S2878" s="11" t="str">
        <f t="shared" si="134"/>
        <v/>
      </c>
    </row>
    <row r="2879" spans="1:19" ht="20.25" x14ac:dyDescent="0.25">
      <c r="A2879" s="46"/>
      <c r="B2879" s="46"/>
      <c r="C2879" s="46"/>
      <c r="D2879" s="46"/>
      <c r="E2879" s="46"/>
      <c r="F2879" s="46"/>
      <c r="G2879" s="46"/>
      <c r="H2879" s="46"/>
      <c r="J2879" s="16"/>
      <c r="K2879" s="16"/>
      <c r="L2879" s="16"/>
      <c r="M2879" s="11" t="str">
        <f t="shared" si="135"/>
        <v>AWAITING INPUT</v>
      </c>
      <c r="O2879" s="15"/>
      <c r="P2879" s="13" t="str">
        <f t="shared" si="136"/>
        <v>←</v>
      </c>
      <c r="Q2879" s="7" t="str" cm="1">
        <f t="array" ref="Q2879">_xlfn.IFS(M2879="ACTIVE","",M2879="LEAVER","ENTER DOL",M2879="LEAVER @ 31/03","ENTER DOL",M2879="OPT OUT","ENTER OPT OUT DATE",M2879="CAREER BREAK","ENTER START DATE OF CAREER BREAK",M2879="DEATH IN SERVICE","ENTER DATE OF DEATH",M2879="SWITCH TO PARTNERSHIP","ENTER SWITCH DATE",M2879="SWITCH TO ALPHA","ENTER SWITCH DATE",M2879="NEW JOINER","ENTER EMPLOYMENT START DATE",M2879="OPT IN","ENTER OPT IN DATE",M2879="NEW JOINER / LEAVER","ENTER START DATE AND DOL",M2879="NEW JOINER / OPT OUT","ENTER START DATE AND DATE OF OPT OUT",M2879="NEW JOINER / PARTNERSHIP","ENTER START DATE AND DATE OF SWITCH TO PARTNERSHIP",M2879="LEAVER FROM CAREER BREAK","ENTER DOL",M2879="LEAVER FROM OPT OUT","ENTER DOL",M2879="LEAVER FROM PARTNERSHIP","ENTER DOL",M2879="RETURN FROM CAREER BREAK","ENTER RETURN BACK DATE",M2879="INVALID COMBINATION","REVIEW INPUT",M2879="AWAITING INPUT","AWAITING INPUT",M2879="CONTINUOUS OPT OUT","",M2879="CONTINUOUS CAREER BREAK","",M2879="CONTINUOUS PARTNERSHIP","")</f>
        <v>AWAITING INPUT</v>
      </c>
      <c r="S2879" s="11" t="str">
        <f t="shared" si="134"/>
        <v/>
      </c>
    </row>
    <row r="2880" spans="1:19" ht="20.25" x14ac:dyDescent="0.25">
      <c r="A2880" s="46"/>
      <c r="B2880" s="46"/>
      <c r="C2880" s="46"/>
      <c r="D2880" s="46"/>
      <c r="E2880" s="46"/>
      <c r="F2880" s="46"/>
      <c r="G2880" s="46"/>
      <c r="H2880" s="46"/>
      <c r="J2880" s="16"/>
      <c r="K2880" s="16"/>
      <c r="L2880" s="16"/>
      <c r="M2880" s="11" t="str">
        <f t="shared" si="135"/>
        <v>AWAITING INPUT</v>
      </c>
      <c r="O2880" s="15"/>
      <c r="P2880" s="13" t="str">
        <f t="shared" si="136"/>
        <v>←</v>
      </c>
      <c r="Q2880" s="7" t="str" cm="1">
        <f t="array" ref="Q2880">_xlfn.IFS(M2880="ACTIVE","",M2880="LEAVER","ENTER DOL",M2880="LEAVER @ 31/03","ENTER DOL",M2880="OPT OUT","ENTER OPT OUT DATE",M2880="CAREER BREAK","ENTER START DATE OF CAREER BREAK",M2880="DEATH IN SERVICE","ENTER DATE OF DEATH",M2880="SWITCH TO PARTNERSHIP","ENTER SWITCH DATE",M2880="SWITCH TO ALPHA","ENTER SWITCH DATE",M2880="NEW JOINER","ENTER EMPLOYMENT START DATE",M2880="OPT IN","ENTER OPT IN DATE",M2880="NEW JOINER / LEAVER","ENTER START DATE AND DOL",M2880="NEW JOINER / OPT OUT","ENTER START DATE AND DATE OF OPT OUT",M2880="NEW JOINER / PARTNERSHIP","ENTER START DATE AND DATE OF SWITCH TO PARTNERSHIP",M2880="LEAVER FROM CAREER BREAK","ENTER DOL",M2880="LEAVER FROM OPT OUT","ENTER DOL",M2880="LEAVER FROM PARTNERSHIP","ENTER DOL",M2880="RETURN FROM CAREER BREAK","ENTER RETURN BACK DATE",M2880="INVALID COMBINATION","REVIEW INPUT",M2880="AWAITING INPUT","AWAITING INPUT",M2880="CONTINUOUS OPT OUT","",M2880="CONTINUOUS CAREER BREAK","",M2880="CONTINUOUS PARTNERSHIP","")</f>
        <v>AWAITING INPUT</v>
      </c>
      <c r="S2880" s="11" t="str">
        <f t="shared" si="134"/>
        <v/>
      </c>
    </row>
    <row r="2881" spans="1:19" ht="20.25" x14ac:dyDescent="0.25">
      <c r="A2881" s="46"/>
      <c r="B2881" s="46"/>
      <c r="C2881" s="46"/>
      <c r="D2881" s="46"/>
      <c r="E2881" s="46"/>
      <c r="F2881" s="46"/>
      <c r="G2881" s="46"/>
      <c r="H2881" s="46"/>
      <c r="J2881" s="16"/>
      <c r="K2881" s="16"/>
      <c r="L2881" s="16"/>
      <c r="M2881" s="11" t="str">
        <f t="shared" si="135"/>
        <v>AWAITING INPUT</v>
      </c>
      <c r="O2881" s="15"/>
      <c r="P2881" s="13" t="str">
        <f t="shared" si="136"/>
        <v>←</v>
      </c>
      <c r="Q2881" s="7" t="str" cm="1">
        <f t="array" ref="Q2881">_xlfn.IFS(M2881="ACTIVE","",M2881="LEAVER","ENTER DOL",M2881="LEAVER @ 31/03","ENTER DOL",M2881="OPT OUT","ENTER OPT OUT DATE",M2881="CAREER BREAK","ENTER START DATE OF CAREER BREAK",M2881="DEATH IN SERVICE","ENTER DATE OF DEATH",M2881="SWITCH TO PARTNERSHIP","ENTER SWITCH DATE",M2881="SWITCH TO ALPHA","ENTER SWITCH DATE",M2881="NEW JOINER","ENTER EMPLOYMENT START DATE",M2881="OPT IN","ENTER OPT IN DATE",M2881="NEW JOINER / LEAVER","ENTER START DATE AND DOL",M2881="NEW JOINER / OPT OUT","ENTER START DATE AND DATE OF OPT OUT",M2881="NEW JOINER / PARTNERSHIP","ENTER START DATE AND DATE OF SWITCH TO PARTNERSHIP",M2881="LEAVER FROM CAREER BREAK","ENTER DOL",M2881="LEAVER FROM OPT OUT","ENTER DOL",M2881="LEAVER FROM PARTNERSHIP","ENTER DOL",M2881="RETURN FROM CAREER BREAK","ENTER RETURN BACK DATE",M2881="INVALID COMBINATION","REVIEW INPUT",M2881="AWAITING INPUT","AWAITING INPUT",M2881="CONTINUOUS OPT OUT","",M2881="CONTINUOUS CAREER BREAK","",M2881="CONTINUOUS PARTNERSHIP","")</f>
        <v>AWAITING INPUT</v>
      </c>
      <c r="S2881" s="11" t="str">
        <f t="shared" si="134"/>
        <v/>
      </c>
    </row>
    <row r="2882" spans="1:19" ht="20.25" x14ac:dyDescent="0.25">
      <c r="A2882" s="46"/>
      <c r="B2882" s="46"/>
      <c r="C2882" s="46"/>
      <c r="D2882" s="46"/>
      <c r="E2882" s="46"/>
      <c r="F2882" s="46"/>
      <c r="G2882" s="46"/>
      <c r="H2882" s="46"/>
      <c r="J2882" s="16"/>
      <c r="K2882" s="16"/>
      <c r="L2882" s="16"/>
      <c r="M2882" s="11" t="str">
        <f t="shared" si="135"/>
        <v>AWAITING INPUT</v>
      </c>
      <c r="O2882" s="15"/>
      <c r="P2882" s="13" t="str">
        <f t="shared" si="136"/>
        <v>←</v>
      </c>
      <c r="Q2882" s="7" t="str" cm="1">
        <f t="array" ref="Q2882">_xlfn.IFS(M2882="ACTIVE","",M2882="LEAVER","ENTER DOL",M2882="LEAVER @ 31/03","ENTER DOL",M2882="OPT OUT","ENTER OPT OUT DATE",M2882="CAREER BREAK","ENTER START DATE OF CAREER BREAK",M2882="DEATH IN SERVICE","ENTER DATE OF DEATH",M2882="SWITCH TO PARTNERSHIP","ENTER SWITCH DATE",M2882="SWITCH TO ALPHA","ENTER SWITCH DATE",M2882="NEW JOINER","ENTER EMPLOYMENT START DATE",M2882="OPT IN","ENTER OPT IN DATE",M2882="NEW JOINER / LEAVER","ENTER START DATE AND DOL",M2882="NEW JOINER / OPT OUT","ENTER START DATE AND DATE OF OPT OUT",M2882="NEW JOINER / PARTNERSHIP","ENTER START DATE AND DATE OF SWITCH TO PARTNERSHIP",M2882="LEAVER FROM CAREER BREAK","ENTER DOL",M2882="LEAVER FROM OPT OUT","ENTER DOL",M2882="LEAVER FROM PARTNERSHIP","ENTER DOL",M2882="RETURN FROM CAREER BREAK","ENTER RETURN BACK DATE",M2882="INVALID COMBINATION","REVIEW INPUT",M2882="AWAITING INPUT","AWAITING INPUT",M2882="CONTINUOUS OPT OUT","",M2882="CONTINUOUS CAREER BREAK","",M2882="CONTINUOUS PARTNERSHIP","")</f>
        <v>AWAITING INPUT</v>
      </c>
      <c r="S2882" s="11" t="str">
        <f t="shared" si="134"/>
        <v/>
      </c>
    </row>
    <row r="2883" spans="1:19" ht="20.25" x14ac:dyDescent="0.25">
      <c r="A2883" s="46"/>
      <c r="B2883" s="46"/>
      <c r="C2883" s="46"/>
      <c r="D2883" s="46"/>
      <c r="E2883" s="46"/>
      <c r="F2883" s="46"/>
      <c r="G2883" s="46"/>
      <c r="H2883" s="46"/>
      <c r="J2883" s="16"/>
      <c r="K2883" s="16"/>
      <c r="L2883" s="16"/>
      <c r="M2883" s="11" t="str">
        <f t="shared" si="135"/>
        <v>AWAITING INPUT</v>
      </c>
      <c r="O2883" s="15"/>
      <c r="P2883" s="13" t="str">
        <f t="shared" si="136"/>
        <v>←</v>
      </c>
      <c r="Q2883" s="7" t="str" cm="1">
        <f t="array" ref="Q2883">_xlfn.IFS(M2883="ACTIVE","",M2883="LEAVER","ENTER DOL",M2883="LEAVER @ 31/03","ENTER DOL",M2883="OPT OUT","ENTER OPT OUT DATE",M2883="CAREER BREAK","ENTER START DATE OF CAREER BREAK",M2883="DEATH IN SERVICE","ENTER DATE OF DEATH",M2883="SWITCH TO PARTNERSHIP","ENTER SWITCH DATE",M2883="SWITCH TO ALPHA","ENTER SWITCH DATE",M2883="NEW JOINER","ENTER EMPLOYMENT START DATE",M2883="OPT IN","ENTER OPT IN DATE",M2883="NEW JOINER / LEAVER","ENTER START DATE AND DOL",M2883="NEW JOINER / OPT OUT","ENTER START DATE AND DATE OF OPT OUT",M2883="NEW JOINER / PARTNERSHIP","ENTER START DATE AND DATE OF SWITCH TO PARTNERSHIP",M2883="LEAVER FROM CAREER BREAK","ENTER DOL",M2883="LEAVER FROM OPT OUT","ENTER DOL",M2883="LEAVER FROM PARTNERSHIP","ENTER DOL",M2883="RETURN FROM CAREER BREAK","ENTER RETURN BACK DATE",M2883="INVALID COMBINATION","REVIEW INPUT",M2883="AWAITING INPUT","AWAITING INPUT",M2883="CONTINUOUS OPT OUT","",M2883="CONTINUOUS CAREER BREAK","",M2883="CONTINUOUS PARTNERSHIP","")</f>
        <v>AWAITING INPUT</v>
      </c>
      <c r="S2883" s="11" t="str">
        <f t="shared" si="134"/>
        <v/>
      </c>
    </row>
    <row r="2884" spans="1:19" ht="20.25" x14ac:dyDescent="0.25">
      <c r="A2884" s="46"/>
      <c r="B2884" s="46"/>
      <c r="C2884" s="46"/>
      <c r="D2884" s="46"/>
      <c r="E2884" s="46"/>
      <c r="F2884" s="46"/>
      <c r="G2884" s="46"/>
      <c r="H2884" s="46"/>
      <c r="J2884" s="16"/>
      <c r="K2884" s="16"/>
      <c r="L2884" s="16"/>
      <c r="M2884" s="11" t="str">
        <f t="shared" si="135"/>
        <v>AWAITING INPUT</v>
      </c>
      <c r="O2884" s="15"/>
      <c r="P2884" s="13" t="str">
        <f t="shared" si="136"/>
        <v>←</v>
      </c>
      <c r="Q2884" s="7" t="str" cm="1">
        <f t="array" ref="Q2884">_xlfn.IFS(M2884="ACTIVE","",M2884="LEAVER","ENTER DOL",M2884="LEAVER @ 31/03","ENTER DOL",M2884="OPT OUT","ENTER OPT OUT DATE",M2884="CAREER BREAK","ENTER START DATE OF CAREER BREAK",M2884="DEATH IN SERVICE","ENTER DATE OF DEATH",M2884="SWITCH TO PARTNERSHIP","ENTER SWITCH DATE",M2884="SWITCH TO ALPHA","ENTER SWITCH DATE",M2884="NEW JOINER","ENTER EMPLOYMENT START DATE",M2884="OPT IN","ENTER OPT IN DATE",M2884="NEW JOINER / LEAVER","ENTER START DATE AND DOL",M2884="NEW JOINER / OPT OUT","ENTER START DATE AND DATE OF OPT OUT",M2884="NEW JOINER / PARTNERSHIP","ENTER START DATE AND DATE OF SWITCH TO PARTNERSHIP",M2884="LEAVER FROM CAREER BREAK","ENTER DOL",M2884="LEAVER FROM OPT OUT","ENTER DOL",M2884="LEAVER FROM PARTNERSHIP","ENTER DOL",M2884="RETURN FROM CAREER BREAK","ENTER RETURN BACK DATE",M2884="INVALID COMBINATION","REVIEW INPUT",M2884="AWAITING INPUT","AWAITING INPUT",M2884="CONTINUOUS OPT OUT","",M2884="CONTINUOUS CAREER BREAK","",M2884="CONTINUOUS PARTNERSHIP","")</f>
        <v>AWAITING INPUT</v>
      </c>
      <c r="S2884" s="11" t="str">
        <f t="shared" si="134"/>
        <v/>
      </c>
    </row>
    <row r="2885" spans="1:19" ht="20.25" x14ac:dyDescent="0.25">
      <c r="A2885" s="46"/>
      <c r="B2885" s="46"/>
      <c r="C2885" s="46"/>
      <c r="D2885" s="46"/>
      <c r="E2885" s="46"/>
      <c r="F2885" s="46"/>
      <c r="G2885" s="46"/>
      <c r="H2885" s="46"/>
      <c r="J2885" s="16"/>
      <c r="K2885" s="16"/>
      <c r="L2885" s="16"/>
      <c r="M2885" s="11" t="str">
        <f t="shared" si="135"/>
        <v>AWAITING INPUT</v>
      </c>
      <c r="O2885" s="15"/>
      <c r="P2885" s="13" t="str">
        <f t="shared" si="136"/>
        <v>←</v>
      </c>
      <c r="Q2885" s="7" t="str" cm="1">
        <f t="array" ref="Q2885">_xlfn.IFS(M2885="ACTIVE","",M2885="LEAVER","ENTER DOL",M2885="LEAVER @ 31/03","ENTER DOL",M2885="OPT OUT","ENTER OPT OUT DATE",M2885="CAREER BREAK","ENTER START DATE OF CAREER BREAK",M2885="DEATH IN SERVICE","ENTER DATE OF DEATH",M2885="SWITCH TO PARTNERSHIP","ENTER SWITCH DATE",M2885="SWITCH TO ALPHA","ENTER SWITCH DATE",M2885="NEW JOINER","ENTER EMPLOYMENT START DATE",M2885="OPT IN","ENTER OPT IN DATE",M2885="NEW JOINER / LEAVER","ENTER START DATE AND DOL",M2885="NEW JOINER / OPT OUT","ENTER START DATE AND DATE OF OPT OUT",M2885="NEW JOINER / PARTNERSHIP","ENTER START DATE AND DATE OF SWITCH TO PARTNERSHIP",M2885="LEAVER FROM CAREER BREAK","ENTER DOL",M2885="LEAVER FROM OPT OUT","ENTER DOL",M2885="LEAVER FROM PARTNERSHIP","ENTER DOL",M2885="RETURN FROM CAREER BREAK","ENTER RETURN BACK DATE",M2885="INVALID COMBINATION","REVIEW INPUT",M2885="AWAITING INPUT","AWAITING INPUT",M2885="CONTINUOUS OPT OUT","",M2885="CONTINUOUS CAREER BREAK","",M2885="CONTINUOUS PARTNERSHIP","")</f>
        <v>AWAITING INPUT</v>
      </c>
      <c r="S2885" s="11" t="str">
        <f t="shared" si="134"/>
        <v/>
      </c>
    </row>
    <row r="2886" spans="1:19" ht="20.25" x14ac:dyDescent="0.25">
      <c r="A2886" s="46"/>
      <c r="B2886" s="46"/>
      <c r="C2886" s="46"/>
      <c r="D2886" s="46"/>
      <c r="E2886" s="46"/>
      <c r="F2886" s="46"/>
      <c r="G2886" s="46"/>
      <c r="H2886" s="46"/>
      <c r="J2886" s="16"/>
      <c r="K2886" s="16"/>
      <c r="L2886" s="16"/>
      <c r="M2886" s="11" t="str">
        <f t="shared" si="135"/>
        <v>AWAITING INPUT</v>
      </c>
      <c r="O2886" s="15"/>
      <c r="P2886" s="13" t="str">
        <f t="shared" si="136"/>
        <v>←</v>
      </c>
      <c r="Q2886" s="7" t="str" cm="1">
        <f t="array" ref="Q2886">_xlfn.IFS(M2886="ACTIVE","",M2886="LEAVER","ENTER DOL",M2886="LEAVER @ 31/03","ENTER DOL",M2886="OPT OUT","ENTER OPT OUT DATE",M2886="CAREER BREAK","ENTER START DATE OF CAREER BREAK",M2886="DEATH IN SERVICE","ENTER DATE OF DEATH",M2886="SWITCH TO PARTNERSHIP","ENTER SWITCH DATE",M2886="SWITCH TO ALPHA","ENTER SWITCH DATE",M2886="NEW JOINER","ENTER EMPLOYMENT START DATE",M2886="OPT IN","ENTER OPT IN DATE",M2886="NEW JOINER / LEAVER","ENTER START DATE AND DOL",M2886="NEW JOINER / OPT OUT","ENTER START DATE AND DATE OF OPT OUT",M2886="NEW JOINER / PARTNERSHIP","ENTER START DATE AND DATE OF SWITCH TO PARTNERSHIP",M2886="LEAVER FROM CAREER BREAK","ENTER DOL",M2886="LEAVER FROM OPT OUT","ENTER DOL",M2886="LEAVER FROM PARTNERSHIP","ENTER DOL",M2886="RETURN FROM CAREER BREAK","ENTER RETURN BACK DATE",M2886="INVALID COMBINATION","REVIEW INPUT",M2886="AWAITING INPUT","AWAITING INPUT",M2886="CONTINUOUS OPT OUT","",M2886="CONTINUOUS CAREER BREAK","",M2886="CONTINUOUS PARTNERSHIP","")</f>
        <v>AWAITING INPUT</v>
      </c>
      <c r="S2886" s="11" t="str">
        <f t="shared" si="134"/>
        <v/>
      </c>
    </row>
    <row r="2887" spans="1:19" ht="20.25" x14ac:dyDescent="0.25">
      <c r="A2887" s="46"/>
      <c r="B2887" s="46"/>
      <c r="C2887" s="46"/>
      <c r="D2887" s="46"/>
      <c r="E2887" s="46"/>
      <c r="F2887" s="46"/>
      <c r="G2887" s="46"/>
      <c r="H2887" s="46"/>
      <c r="J2887" s="16"/>
      <c r="K2887" s="16"/>
      <c r="L2887" s="16"/>
      <c r="M2887" s="11" t="str">
        <f t="shared" si="135"/>
        <v>AWAITING INPUT</v>
      </c>
      <c r="O2887" s="15"/>
      <c r="P2887" s="13" t="str">
        <f t="shared" si="136"/>
        <v>←</v>
      </c>
      <c r="Q2887" s="7" t="str" cm="1">
        <f t="array" ref="Q2887">_xlfn.IFS(M2887="ACTIVE","",M2887="LEAVER","ENTER DOL",M2887="LEAVER @ 31/03","ENTER DOL",M2887="OPT OUT","ENTER OPT OUT DATE",M2887="CAREER BREAK","ENTER START DATE OF CAREER BREAK",M2887="DEATH IN SERVICE","ENTER DATE OF DEATH",M2887="SWITCH TO PARTNERSHIP","ENTER SWITCH DATE",M2887="SWITCH TO ALPHA","ENTER SWITCH DATE",M2887="NEW JOINER","ENTER EMPLOYMENT START DATE",M2887="OPT IN","ENTER OPT IN DATE",M2887="NEW JOINER / LEAVER","ENTER START DATE AND DOL",M2887="NEW JOINER / OPT OUT","ENTER START DATE AND DATE OF OPT OUT",M2887="NEW JOINER / PARTNERSHIP","ENTER START DATE AND DATE OF SWITCH TO PARTNERSHIP",M2887="LEAVER FROM CAREER BREAK","ENTER DOL",M2887="LEAVER FROM OPT OUT","ENTER DOL",M2887="LEAVER FROM PARTNERSHIP","ENTER DOL",M2887="RETURN FROM CAREER BREAK","ENTER RETURN BACK DATE",M2887="INVALID COMBINATION","REVIEW INPUT",M2887="AWAITING INPUT","AWAITING INPUT",M2887="CONTINUOUS OPT OUT","",M2887="CONTINUOUS CAREER BREAK","",M2887="CONTINUOUS PARTNERSHIP","")</f>
        <v>AWAITING INPUT</v>
      </c>
      <c r="S2887" s="11" t="str">
        <f t="shared" si="134"/>
        <v/>
      </c>
    </row>
    <row r="2888" spans="1:19" ht="20.25" x14ac:dyDescent="0.25">
      <c r="A2888" s="46"/>
      <c r="B2888" s="46"/>
      <c r="C2888" s="46"/>
      <c r="D2888" s="46"/>
      <c r="E2888" s="46"/>
      <c r="F2888" s="46"/>
      <c r="G2888" s="46"/>
      <c r="H2888" s="46"/>
      <c r="J2888" s="16"/>
      <c r="K2888" s="16"/>
      <c r="L2888" s="16"/>
      <c r="M2888" s="11" t="str">
        <f t="shared" si="135"/>
        <v>AWAITING INPUT</v>
      </c>
      <c r="O2888" s="15"/>
      <c r="P2888" s="13" t="str">
        <f t="shared" si="136"/>
        <v>←</v>
      </c>
      <c r="Q2888" s="7" t="str" cm="1">
        <f t="array" ref="Q2888">_xlfn.IFS(M2888="ACTIVE","",M2888="LEAVER","ENTER DOL",M2888="LEAVER @ 31/03","ENTER DOL",M2888="OPT OUT","ENTER OPT OUT DATE",M2888="CAREER BREAK","ENTER START DATE OF CAREER BREAK",M2888="DEATH IN SERVICE","ENTER DATE OF DEATH",M2888="SWITCH TO PARTNERSHIP","ENTER SWITCH DATE",M2888="SWITCH TO ALPHA","ENTER SWITCH DATE",M2888="NEW JOINER","ENTER EMPLOYMENT START DATE",M2888="OPT IN","ENTER OPT IN DATE",M2888="NEW JOINER / LEAVER","ENTER START DATE AND DOL",M2888="NEW JOINER / OPT OUT","ENTER START DATE AND DATE OF OPT OUT",M2888="NEW JOINER / PARTNERSHIP","ENTER START DATE AND DATE OF SWITCH TO PARTNERSHIP",M2888="LEAVER FROM CAREER BREAK","ENTER DOL",M2888="LEAVER FROM OPT OUT","ENTER DOL",M2888="LEAVER FROM PARTNERSHIP","ENTER DOL",M2888="RETURN FROM CAREER BREAK","ENTER RETURN BACK DATE",M2888="INVALID COMBINATION","REVIEW INPUT",M2888="AWAITING INPUT","AWAITING INPUT",M2888="CONTINUOUS OPT OUT","",M2888="CONTINUOUS CAREER BREAK","",M2888="CONTINUOUS PARTNERSHIP","")</f>
        <v>AWAITING INPUT</v>
      </c>
      <c r="S2888" s="11" t="str">
        <f t="shared" si="134"/>
        <v/>
      </c>
    </row>
    <row r="2889" spans="1:19" ht="20.25" x14ac:dyDescent="0.25">
      <c r="A2889" s="46"/>
      <c r="B2889" s="46"/>
      <c r="C2889" s="46"/>
      <c r="D2889" s="46"/>
      <c r="E2889" s="46"/>
      <c r="F2889" s="46"/>
      <c r="G2889" s="46"/>
      <c r="H2889" s="46"/>
      <c r="J2889" s="16"/>
      <c r="K2889" s="16"/>
      <c r="L2889" s="16"/>
      <c r="M2889" s="11" t="str">
        <f t="shared" si="135"/>
        <v>AWAITING INPUT</v>
      </c>
      <c r="O2889" s="15"/>
      <c r="P2889" s="13" t="str">
        <f t="shared" si="136"/>
        <v>←</v>
      </c>
      <c r="Q2889" s="7" t="str" cm="1">
        <f t="array" ref="Q2889">_xlfn.IFS(M2889="ACTIVE","",M2889="LEAVER","ENTER DOL",M2889="LEAVER @ 31/03","ENTER DOL",M2889="OPT OUT","ENTER OPT OUT DATE",M2889="CAREER BREAK","ENTER START DATE OF CAREER BREAK",M2889="DEATH IN SERVICE","ENTER DATE OF DEATH",M2889="SWITCH TO PARTNERSHIP","ENTER SWITCH DATE",M2889="SWITCH TO ALPHA","ENTER SWITCH DATE",M2889="NEW JOINER","ENTER EMPLOYMENT START DATE",M2889="OPT IN","ENTER OPT IN DATE",M2889="NEW JOINER / LEAVER","ENTER START DATE AND DOL",M2889="NEW JOINER / OPT OUT","ENTER START DATE AND DATE OF OPT OUT",M2889="NEW JOINER / PARTNERSHIP","ENTER START DATE AND DATE OF SWITCH TO PARTNERSHIP",M2889="LEAVER FROM CAREER BREAK","ENTER DOL",M2889="LEAVER FROM OPT OUT","ENTER DOL",M2889="LEAVER FROM PARTNERSHIP","ENTER DOL",M2889="RETURN FROM CAREER BREAK","ENTER RETURN BACK DATE",M2889="INVALID COMBINATION","REVIEW INPUT",M2889="AWAITING INPUT","AWAITING INPUT",M2889="CONTINUOUS OPT OUT","",M2889="CONTINUOUS CAREER BREAK","",M2889="CONTINUOUS PARTNERSHIP","")</f>
        <v>AWAITING INPUT</v>
      </c>
      <c r="S2889" s="11" t="str">
        <f t="shared" si="134"/>
        <v/>
      </c>
    </row>
    <row r="2890" spans="1:19" ht="20.25" x14ac:dyDescent="0.25">
      <c r="A2890" s="46"/>
      <c r="B2890" s="46"/>
      <c r="C2890" s="46"/>
      <c r="D2890" s="46"/>
      <c r="E2890" s="46"/>
      <c r="F2890" s="46"/>
      <c r="G2890" s="46"/>
      <c r="H2890" s="46"/>
      <c r="J2890" s="16"/>
      <c r="K2890" s="16"/>
      <c r="L2890" s="16"/>
      <c r="M2890" s="11" t="str">
        <f t="shared" si="135"/>
        <v>AWAITING INPUT</v>
      </c>
      <c r="O2890" s="15"/>
      <c r="P2890" s="13" t="str">
        <f t="shared" si="136"/>
        <v>←</v>
      </c>
      <c r="Q2890" s="7" t="str" cm="1">
        <f t="array" ref="Q2890">_xlfn.IFS(M2890="ACTIVE","",M2890="LEAVER","ENTER DOL",M2890="LEAVER @ 31/03","ENTER DOL",M2890="OPT OUT","ENTER OPT OUT DATE",M2890="CAREER BREAK","ENTER START DATE OF CAREER BREAK",M2890="DEATH IN SERVICE","ENTER DATE OF DEATH",M2890="SWITCH TO PARTNERSHIP","ENTER SWITCH DATE",M2890="SWITCH TO ALPHA","ENTER SWITCH DATE",M2890="NEW JOINER","ENTER EMPLOYMENT START DATE",M2890="OPT IN","ENTER OPT IN DATE",M2890="NEW JOINER / LEAVER","ENTER START DATE AND DOL",M2890="NEW JOINER / OPT OUT","ENTER START DATE AND DATE OF OPT OUT",M2890="NEW JOINER / PARTNERSHIP","ENTER START DATE AND DATE OF SWITCH TO PARTNERSHIP",M2890="LEAVER FROM CAREER BREAK","ENTER DOL",M2890="LEAVER FROM OPT OUT","ENTER DOL",M2890="LEAVER FROM PARTNERSHIP","ENTER DOL",M2890="RETURN FROM CAREER BREAK","ENTER RETURN BACK DATE",M2890="INVALID COMBINATION","REVIEW INPUT",M2890="AWAITING INPUT","AWAITING INPUT",M2890="CONTINUOUS OPT OUT","",M2890="CONTINUOUS CAREER BREAK","",M2890="CONTINUOUS PARTNERSHIP","")</f>
        <v>AWAITING INPUT</v>
      </c>
      <c r="S2890" s="11" t="str">
        <f t="shared" si="134"/>
        <v/>
      </c>
    </row>
    <row r="2891" spans="1:19" ht="20.25" x14ac:dyDescent="0.25">
      <c r="A2891" s="46"/>
      <c r="B2891" s="46"/>
      <c r="C2891" s="46"/>
      <c r="D2891" s="46"/>
      <c r="E2891" s="46"/>
      <c r="F2891" s="46"/>
      <c r="G2891" s="46"/>
      <c r="H2891" s="46"/>
      <c r="J2891" s="16"/>
      <c r="K2891" s="16"/>
      <c r="L2891" s="16"/>
      <c r="M2891" s="11" t="str">
        <f t="shared" si="135"/>
        <v>AWAITING INPUT</v>
      </c>
      <c r="O2891" s="15"/>
      <c r="P2891" s="13" t="str">
        <f t="shared" si="136"/>
        <v>←</v>
      </c>
      <c r="Q2891" s="7" t="str" cm="1">
        <f t="array" ref="Q2891">_xlfn.IFS(M2891="ACTIVE","",M2891="LEAVER","ENTER DOL",M2891="LEAVER @ 31/03","ENTER DOL",M2891="OPT OUT","ENTER OPT OUT DATE",M2891="CAREER BREAK","ENTER START DATE OF CAREER BREAK",M2891="DEATH IN SERVICE","ENTER DATE OF DEATH",M2891="SWITCH TO PARTNERSHIP","ENTER SWITCH DATE",M2891="SWITCH TO ALPHA","ENTER SWITCH DATE",M2891="NEW JOINER","ENTER EMPLOYMENT START DATE",M2891="OPT IN","ENTER OPT IN DATE",M2891="NEW JOINER / LEAVER","ENTER START DATE AND DOL",M2891="NEW JOINER / OPT OUT","ENTER START DATE AND DATE OF OPT OUT",M2891="NEW JOINER / PARTNERSHIP","ENTER START DATE AND DATE OF SWITCH TO PARTNERSHIP",M2891="LEAVER FROM CAREER BREAK","ENTER DOL",M2891="LEAVER FROM OPT OUT","ENTER DOL",M2891="LEAVER FROM PARTNERSHIP","ENTER DOL",M2891="RETURN FROM CAREER BREAK","ENTER RETURN BACK DATE",M2891="INVALID COMBINATION","REVIEW INPUT",M2891="AWAITING INPUT","AWAITING INPUT",M2891="CONTINUOUS OPT OUT","",M2891="CONTINUOUS CAREER BREAK","",M2891="CONTINUOUS PARTNERSHIP","")</f>
        <v>AWAITING INPUT</v>
      </c>
      <c r="S2891" s="11" t="str">
        <f t="shared" si="134"/>
        <v/>
      </c>
    </row>
    <row r="2892" spans="1:19" ht="20.25" x14ac:dyDescent="0.25">
      <c r="A2892" s="46"/>
      <c r="B2892" s="46"/>
      <c r="C2892" s="46"/>
      <c r="D2892" s="46"/>
      <c r="E2892" s="46"/>
      <c r="F2892" s="46"/>
      <c r="G2892" s="46"/>
      <c r="H2892" s="46"/>
      <c r="J2892" s="16"/>
      <c r="K2892" s="16"/>
      <c r="L2892" s="16"/>
      <c r="M2892" s="11" t="str">
        <f t="shared" si="135"/>
        <v>AWAITING INPUT</v>
      </c>
      <c r="O2892" s="15"/>
      <c r="P2892" s="13" t="str">
        <f t="shared" si="136"/>
        <v>←</v>
      </c>
      <c r="Q2892" s="7" t="str" cm="1">
        <f t="array" ref="Q2892">_xlfn.IFS(M2892="ACTIVE","",M2892="LEAVER","ENTER DOL",M2892="LEAVER @ 31/03","ENTER DOL",M2892="OPT OUT","ENTER OPT OUT DATE",M2892="CAREER BREAK","ENTER START DATE OF CAREER BREAK",M2892="DEATH IN SERVICE","ENTER DATE OF DEATH",M2892="SWITCH TO PARTNERSHIP","ENTER SWITCH DATE",M2892="SWITCH TO ALPHA","ENTER SWITCH DATE",M2892="NEW JOINER","ENTER EMPLOYMENT START DATE",M2892="OPT IN","ENTER OPT IN DATE",M2892="NEW JOINER / LEAVER","ENTER START DATE AND DOL",M2892="NEW JOINER / OPT OUT","ENTER START DATE AND DATE OF OPT OUT",M2892="NEW JOINER / PARTNERSHIP","ENTER START DATE AND DATE OF SWITCH TO PARTNERSHIP",M2892="LEAVER FROM CAREER BREAK","ENTER DOL",M2892="LEAVER FROM OPT OUT","ENTER DOL",M2892="LEAVER FROM PARTNERSHIP","ENTER DOL",M2892="RETURN FROM CAREER BREAK","ENTER RETURN BACK DATE",M2892="INVALID COMBINATION","REVIEW INPUT",M2892="AWAITING INPUT","AWAITING INPUT",M2892="CONTINUOUS OPT OUT","",M2892="CONTINUOUS CAREER BREAK","",M2892="CONTINUOUS PARTNERSHIP","")</f>
        <v>AWAITING INPUT</v>
      </c>
      <c r="S2892" s="11" t="str">
        <f t="shared" si="134"/>
        <v/>
      </c>
    </row>
    <row r="2893" spans="1:19" ht="20.25" x14ac:dyDescent="0.25">
      <c r="A2893" s="46"/>
      <c r="B2893" s="46"/>
      <c r="C2893" s="46"/>
      <c r="D2893" s="46"/>
      <c r="E2893" s="46"/>
      <c r="F2893" s="46"/>
      <c r="G2893" s="46"/>
      <c r="H2893" s="46"/>
      <c r="J2893" s="16"/>
      <c r="K2893" s="16"/>
      <c r="L2893" s="16"/>
      <c r="M2893" s="11" t="str">
        <f t="shared" si="135"/>
        <v>AWAITING INPUT</v>
      </c>
      <c r="O2893" s="15"/>
      <c r="P2893" s="13" t="str">
        <f t="shared" si="136"/>
        <v>←</v>
      </c>
      <c r="Q2893" s="7" t="str" cm="1">
        <f t="array" ref="Q2893">_xlfn.IFS(M2893="ACTIVE","",M2893="LEAVER","ENTER DOL",M2893="LEAVER @ 31/03","ENTER DOL",M2893="OPT OUT","ENTER OPT OUT DATE",M2893="CAREER BREAK","ENTER START DATE OF CAREER BREAK",M2893="DEATH IN SERVICE","ENTER DATE OF DEATH",M2893="SWITCH TO PARTNERSHIP","ENTER SWITCH DATE",M2893="SWITCH TO ALPHA","ENTER SWITCH DATE",M2893="NEW JOINER","ENTER EMPLOYMENT START DATE",M2893="OPT IN","ENTER OPT IN DATE",M2893="NEW JOINER / LEAVER","ENTER START DATE AND DOL",M2893="NEW JOINER / OPT OUT","ENTER START DATE AND DATE OF OPT OUT",M2893="NEW JOINER / PARTNERSHIP","ENTER START DATE AND DATE OF SWITCH TO PARTNERSHIP",M2893="LEAVER FROM CAREER BREAK","ENTER DOL",M2893="LEAVER FROM OPT OUT","ENTER DOL",M2893="LEAVER FROM PARTNERSHIP","ENTER DOL",M2893="RETURN FROM CAREER BREAK","ENTER RETURN BACK DATE",M2893="INVALID COMBINATION","REVIEW INPUT",M2893="AWAITING INPUT","AWAITING INPUT",M2893="CONTINUOUS OPT OUT","",M2893="CONTINUOUS CAREER BREAK","",M2893="CONTINUOUS PARTNERSHIP","")</f>
        <v>AWAITING INPUT</v>
      </c>
      <c r="S2893" s="11" t="str">
        <f t="shared" si="134"/>
        <v/>
      </c>
    </row>
    <row r="2894" spans="1:19" ht="20.25" x14ac:dyDescent="0.25">
      <c r="A2894" s="46"/>
      <c r="B2894" s="46"/>
      <c r="C2894" s="46"/>
      <c r="D2894" s="46"/>
      <c r="E2894" s="46"/>
      <c r="F2894" s="46"/>
      <c r="G2894" s="46"/>
      <c r="H2894" s="46"/>
      <c r="J2894" s="16"/>
      <c r="K2894" s="16"/>
      <c r="L2894" s="16"/>
      <c r="M2894" s="11" t="str">
        <f t="shared" si="135"/>
        <v>AWAITING INPUT</v>
      </c>
      <c r="O2894" s="15"/>
      <c r="P2894" s="13" t="str">
        <f t="shared" si="136"/>
        <v>←</v>
      </c>
      <c r="Q2894" s="7" t="str" cm="1">
        <f t="array" ref="Q2894">_xlfn.IFS(M2894="ACTIVE","",M2894="LEAVER","ENTER DOL",M2894="LEAVER @ 31/03","ENTER DOL",M2894="OPT OUT","ENTER OPT OUT DATE",M2894="CAREER BREAK","ENTER START DATE OF CAREER BREAK",M2894="DEATH IN SERVICE","ENTER DATE OF DEATH",M2894="SWITCH TO PARTNERSHIP","ENTER SWITCH DATE",M2894="SWITCH TO ALPHA","ENTER SWITCH DATE",M2894="NEW JOINER","ENTER EMPLOYMENT START DATE",M2894="OPT IN","ENTER OPT IN DATE",M2894="NEW JOINER / LEAVER","ENTER START DATE AND DOL",M2894="NEW JOINER / OPT OUT","ENTER START DATE AND DATE OF OPT OUT",M2894="NEW JOINER / PARTNERSHIP","ENTER START DATE AND DATE OF SWITCH TO PARTNERSHIP",M2894="LEAVER FROM CAREER BREAK","ENTER DOL",M2894="LEAVER FROM OPT OUT","ENTER DOL",M2894="LEAVER FROM PARTNERSHIP","ENTER DOL",M2894="RETURN FROM CAREER BREAK","ENTER RETURN BACK DATE",M2894="INVALID COMBINATION","REVIEW INPUT",M2894="AWAITING INPUT","AWAITING INPUT",M2894="CONTINUOUS OPT OUT","",M2894="CONTINUOUS CAREER BREAK","",M2894="CONTINUOUS PARTNERSHIP","")</f>
        <v>AWAITING INPUT</v>
      </c>
      <c r="S2894" s="11" t="str">
        <f t="shared" si="134"/>
        <v/>
      </c>
    </row>
    <row r="2895" spans="1:19" ht="20.25" x14ac:dyDescent="0.25">
      <c r="A2895" s="46"/>
      <c r="B2895" s="46"/>
      <c r="C2895" s="46"/>
      <c r="D2895" s="46"/>
      <c r="E2895" s="46"/>
      <c r="F2895" s="46"/>
      <c r="G2895" s="46"/>
      <c r="H2895" s="46"/>
      <c r="J2895" s="16"/>
      <c r="K2895" s="16"/>
      <c r="L2895" s="16"/>
      <c r="M2895" s="11" t="str">
        <f t="shared" si="135"/>
        <v>AWAITING INPUT</v>
      </c>
      <c r="O2895" s="15"/>
      <c r="P2895" s="13" t="str">
        <f t="shared" si="136"/>
        <v>←</v>
      </c>
      <c r="Q2895" s="7" t="str" cm="1">
        <f t="array" ref="Q2895">_xlfn.IFS(M2895="ACTIVE","",M2895="LEAVER","ENTER DOL",M2895="LEAVER @ 31/03","ENTER DOL",M2895="OPT OUT","ENTER OPT OUT DATE",M2895="CAREER BREAK","ENTER START DATE OF CAREER BREAK",M2895="DEATH IN SERVICE","ENTER DATE OF DEATH",M2895="SWITCH TO PARTNERSHIP","ENTER SWITCH DATE",M2895="SWITCH TO ALPHA","ENTER SWITCH DATE",M2895="NEW JOINER","ENTER EMPLOYMENT START DATE",M2895="OPT IN","ENTER OPT IN DATE",M2895="NEW JOINER / LEAVER","ENTER START DATE AND DOL",M2895="NEW JOINER / OPT OUT","ENTER START DATE AND DATE OF OPT OUT",M2895="NEW JOINER / PARTNERSHIP","ENTER START DATE AND DATE OF SWITCH TO PARTNERSHIP",M2895="LEAVER FROM CAREER BREAK","ENTER DOL",M2895="LEAVER FROM OPT OUT","ENTER DOL",M2895="LEAVER FROM PARTNERSHIP","ENTER DOL",M2895="RETURN FROM CAREER BREAK","ENTER RETURN BACK DATE",M2895="INVALID COMBINATION","REVIEW INPUT",M2895="AWAITING INPUT","AWAITING INPUT",M2895="CONTINUOUS OPT OUT","",M2895="CONTINUOUS CAREER BREAK","",M2895="CONTINUOUS PARTNERSHIP","")</f>
        <v>AWAITING INPUT</v>
      </c>
      <c r="S2895" s="11" t="str">
        <f t="shared" si="134"/>
        <v/>
      </c>
    </row>
    <row r="2896" spans="1:19" ht="20.25" x14ac:dyDescent="0.25">
      <c r="A2896" s="46"/>
      <c r="B2896" s="46"/>
      <c r="C2896" s="46"/>
      <c r="D2896" s="46"/>
      <c r="E2896" s="46"/>
      <c r="F2896" s="46"/>
      <c r="G2896" s="46"/>
      <c r="H2896" s="46"/>
      <c r="J2896" s="16"/>
      <c r="K2896" s="16"/>
      <c r="L2896" s="16"/>
      <c r="M2896" s="11" t="str">
        <f t="shared" si="135"/>
        <v>AWAITING INPUT</v>
      </c>
      <c r="O2896" s="15"/>
      <c r="P2896" s="13" t="str">
        <f t="shared" si="136"/>
        <v>←</v>
      </c>
      <c r="Q2896" s="7" t="str" cm="1">
        <f t="array" ref="Q2896">_xlfn.IFS(M2896="ACTIVE","",M2896="LEAVER","ENTER DOL",M2896="LEAVER @ 31/03","ENTER DOL",M2896="OPT OUT","ENTER OPT OUT DATE",M2896="CAREER BREAK","ENTER START DATE OF CAREER BREAK",M2896="DEATH IN SERVICE","ENTER DATE OF DEATH",M2896="SWITCH TO PARTNERSHIP","ENTER SWITCH DATE",M2896="SWITCH TO ALPHA","ENTER SWITCH DATE",M2896="NEW JOINER","ENTER EMPLOYMENT START DATE",M2896="OPT IN","ENTER OPT IN DATE",M2896="NEW JOINER / LEAVER","ENTER START DATE AND DOL",M2896="NEW JOINER / OPT OUT","ENTER START DATE AND DATE OF OPT OUT",M2896="NEW JOINER / PARTNERSHIP","ENTER START DATE AND DATE OF SWITCH TO PARTNERSHIP",M2896="LEAVER FROM CAREER BREAK","ENTER DOL",M2896="LEAVER FROM OPT OUT","ENTER DOL",M2896="LEAVER FROM PARTNERSHIP","ENTER DOL",M2896="RETURN FROM CAREER BREAK","ENTER RETURN BACK DATE",M2896="INVALID COMBINATION","REVIEW INPUT",M2896="AWAITING INPUT","AWAITING INPUT",M2896="CONTINUOUS OPT OUT","",M2896="CONTINUOUS CAREER BREAK","",M2896="CONTINUOUS PARTNERSHIP","")</f>
        <v>AWAITING INPUT</v>
      </c>
      <c r="S2896" s="11" t="str">
        <f t="shared" si="134"/>
        <v/>
      </c>
    </row>
    <row r="2897" spans="1:19" ht="20.25" x14ac:dyDescent="0.25">
      <c r="A2897" s="46"/>
      <c r="B2897" s="46"/>
      <c r="C2897" s="46"/>
      <c r="D2897" s="46"/>
      <c r="E2897" s="46"/>
      <c r="F2897" s="46"/>
      <c r="G2897" s="46"/>
      <c r="H2897" s="46"/>
      <c r="J2897" s="16"/>
      <c r="K2897" s="16"/>
      <c r="L2897" s="16"/>
      <c r="M2897" s="11" t="str">
        <f t="shared" si="135"/>
        <v>AWAITING INPUT</v>
      </c>
      <c r="O2897" s="15"/>
      <c r="P2897" s="13" t="str">
        <f t="shared" si="136"/>
        <v>←</v>
      </c>
      <c r="Q2897" s="7" t="str" cm="1">
        <f t="array" ref="Q2897">_xlfn.IFS(M2897="ACTIVE","",M2897="LEAVER","ENTER DOL",M2897="LEAVER @ 31/03","ENTER DOL",M2897="OPT OUT","ENTER OPT OUT DATE",M2897="CAREER BREAK","ENTER START DATE OF CAREER BREAK",M2897="DEATH IN SERVICE","ENTER DATE OF DEATH",M2897="SWITCH TO PARTNERSHIP","ENTER SWITCH DATE",M2897="SWITCH TO ALPHA","ENTER SWITCH DATE",M2897="NEW JOINER","ENTER EMPLOYMENT START DATE",M2897="OPT IN","ENTER OPT IN DATE",M2897="NEW JOINER / LEAVER","ENTER START DATE AND DOL",M2897="NEW JOINER / OPT OUT","ENTER START DATE AND DATE OF OPT OUT",M2897="NEW JOINER / PARTNERSHIP","ENTER START DATE AND DATE OF SWITCH TO PARTNERSHIP",M2897="LEAVER FROM CAREER BREAK","ENTER DOL",M2897="LEAVER FROM OPT OUT","ENTER DOL",M2897="LEAVER FROM PARTNERSHIP","ENTER DOL",M2897="RETURN FROM CAREER BREAK","ENTER RETURN BACK DATE",M2897="INVALID COMBINATION","REVIEW INPUT",M2897="AWAITING INPUT","AWAITING INPUT",M2897="CONTINUOUS OPT OUT","",M2897="CONTINUOUS CAREER BREAK","",M2897="CONTINUOUS PARTNERSHIP","")</f>
        <v>AWAITING INPUT</v>
      </c>
      <c r="S2897" s="11" t="str">
        <f t="shared" si="134"/>
        <v/>
      </c>
    </row>
    <row r="2898" spans="1:19" ht="20.25" x14ac:dyDescent="0.25">
      <c r="A2898" s="46"/>
      <c r="B2898" s="46"/>
      <c r="C2898" s="46"/>
      <c r="D2898" s="46"/>
      <c r="E2898" s="46"/>
      <c r="F2898" s="46"/>
      <c r="G2898" s="46"/>
      <c r="H2898" s="46"/>
      <c r="J2898" s="16"/>
      <c r="K2898" s="16"/>
      <c r="L2898" s="16"/>
      <c r="M2898" s="11" t="str">
        <f t="shared" si="135"/>
        <v>AWAITING INPUT</v>
      </c>
      <c r="O2898" s="15"/>
      <c r="P2898" s="13" t="str">
        <f t="shared" si="136"/>
        <v>←</v>
      </c>
      <c r="Q2898" s="7" t="str" cm="1">
        <f t="array" ref="Q2898">_xlfn.IFS(M2898="ACTIVE","",M2898="LEAVER","ENTER DOL",M2898="LEAVER @ 31/03","ENTER DOL",M2898="OPT OUT","ENTER OPT OUT DATE",M2898="CAREER BREAK","ENTER START DATE OF CAREER BREAK",M2898="DEATH IN SERVICE","ENTER DATE OF DEATH",M2898="SWITCH TO PARTNERSHIP","ENTER SWITCH DATE",M2898="SWITCH TO ALPHA","ENTER SWITCH DATE",M2898="NEW JOINER","ENTER EMPLOYMENT START DATE",M2898="OPT IN","ENTER OPT IN DATE",M2898="NEW JOINER / LEAVER","ENTER START DATE AND DOL",M2898="NEW JOINER / OPT OUT","ENTER START DATE AND DATE OF OPT OUT",M2898="NEW JOINER / PARTNERSHIP","ENTER START DATE AND DATE OF SWITCH TO PARTNERSHIP",M2898="LEAVER FROM CAREER BREAK","ENTER DOL",M2898="LEAVER FROM OPT OUT","ENTER DOL",M2898="LEAVER FROM PARTNERSHIP","ENTER DOL",M2898="RETURN FROM CAREER BREAK","ENTER RETURN BACK DATE",M2898="INVALID COMBINATION","REVIEW INPUT",M2898="AWAITING INPUT","AWAITING INPUT",M2898="CONTINUOUS OPT OUT","",M2898="CONTINUOUS CAREER BREAK","",M2898="CONTINUOUS PARTNERSHIP","")</f>
        <v>AWAITING INPUT</v>
      </c>
      <c r="S2898" s="11" t="str">
        <f t="shared" si="134"/>
        <v/>
      </c>
    </row>
    <row r="2899" spans="1:19" ht="20.25" x14ac:dyDescent="0.25">
      <c r="A2899" s="46"/>
      <c r="B2899" s="46"/>
      <c r="C2899" s="46"/>
      <c r="D2899" s="46"/>
      <c r="E2899" s="46"/>
      <c r="F2899" s="46"/>
      <c r="G2899" s="46"/>
      <c r="H2899" s="46"/>
      <c r="J2899" s="16"/>
      <c r="K2899" s="16"/>
      <c r="L2899" s="16"/>
      <c r="M2899" s="11" t="str">
        <f t="shared" si="135"/>
        <v>AWAITING INPUT</v>
      </c>
      <c r="O2899" s="15"/>
      <c r="P2899" s="13" t="str">
        <f t="shared" si="136"/>
        <v>←</v>
      </c>
      <c r="Q2899" s="7" t="str" cm="1">
        <f t="array" ref="Q2899">_xlfn.IFS(M2899="ACTIVE","",M2899="LEAVER","ENTER DOL",M2899="LEAVER @ 31/03","ENTER DOL",M2899="OPT OUT","ENTER OPT OUT DATE",M2899="CAREER BREAK","ENTER START DATE OF CAREER BREAK",M2899="DEATH IN SERVICE","ENTER DATE OF DEATH",M2899="SWITCH TO PARTNERSHIP","ENTER SWITCH DATE",M2899="SWITCH TO ALPHA","ENTER SWITCH DATE",M2899="NEW JOINER","ENTER EMPLOYMENT START DATE",M2899="OPT IN","ENTER OPT IN DATE",M2899="NEW JOINER / LEAVER","ENTER START DATE AND DOL",M2899="NEW JOINER / OPT OUT","ENTER START DATE AND DATE OF OPT OUT",M2899="NEW JOINER / PARTNERSHIP","ENTER START DATE AND DATE OF SWITCH TO PARTNERSHIP",M2899="LEAVER FROM CAREER BREAK","ENTER DOL",M2899="LEAVER FROM OPT OUT","ENTER DOL",M2899="LEAVER FROM PARTNERSHIP","ENTER DOL",M2899="RETURN FROM CAREER BREAK","ENTER RETURN BACK DATE",M2899="INVALID COMBINATION","REVIEW INPUT",M2899="AWAITING INPUT","AWAITING INPUT",M2899="CONTINUOUS OPT OUT","",M2899="CONTINUOUS CAREER BREAK","",M2899="CONTINUOUS PARTNERSHIP","")</f>
        <v>AWAITING INPUT</v>
      </c>
      <c r="S2899" s="11" t="str">
        <f t="shared" si="134"/>
        <v/>
      </c>
    </row>
    <row r="2900" spans="1:19" ht="20.25" x14ac:dyDescent="0.25">
      <c r="A2900" s="46"/>
      <c r="B2900" s="46"/>
      <c r="C2900" s="46"/>
      <c r="D2900" s="46"/>
      <c r="E2900" s="46"/>
      <c r="F2900" s="46"/>
      <c r="G2900" s="46"/>
      <c r="H2900" s="46"/>
      <c r="J2900" s="16"/>
      <c r="K2900" s="16"/>
      <c r="L2900" s="16"/>
      <c r="M2900" s="11" t="str">
        <f t="shared" si="135"/>
        <v>AWAITING INPUT</v>
      </c>
      <c r="O2900" s="15"/>
      <c r="P2900" s="13" t="str">
        <f t="shared" si="136"/>
        <v>←</v>
      </c>
      <c r="Q2900" s="7" t="str" cm="1">
        <f t="array" ref="Q2900">_xlfn.IFS(M2900="ACTIVE","",M2900="LEAVER","ENTER DOL",M2900="LEAVER @ 31/03","ENTER DOL",M2900="OPT OUT","ENTER OPT OUT DATE",M2900="CAREER BREAK","ENTER START DATE OF CAREER BREAK",M2900="DEATH IN SERVICE","ENTER DATE OF DEATH",M2900="SWITCH TO PARTNERSHIP","ENTER SWITCH DATE",M2900="SWITCH TO ALPHA","ENTER SWITCH DATE",M2900="NEW JOINER","ENTER EMPLOYMENT START DATE",M2900="OPT IN","ENTER OPT IN DATE",M2900="NEW JOINER / LEAVER","ENTER START DATE AND DOL",M2900="NEW JOINER / OPT OUT","ENTER START DATE AND DATE OF OPT OUT",M2900="NEW JOINER / PARTNERSHIP","ENTER START DATE AND DATE OF SWITCH TO PARTNERSHIP",M2900="LEAVER FROM CAREER BREAK","ENTER DOL",M2900="LEAVER FROM OPT OUT","ENTER DOL",M2900="LEAVER FROM PARTNERSHIP","ENTER DOL",M2900="RETURN FROM CAREER BREAK","ENTER RETURN BACK DATE",M2900="INVALID COMBINATION","REVIEW INPUT",M2900="AWAITING INPUT","AWAITING INPUT",M2900="CONTINUOUS OPT OUT","",M2900="CONTINUOUS CAREER BREAK","",M2900="CONTINUOUS PARTNERSHIP","")</f>
        <v>AWAITING INPUT</v>
      </c>
      <c r="S2900" s="11" t="str">
        <f t="shared" si="134"/>
        <v/>
      </c>
    </row>
    <row r="2901" spans="1:19" ht="20.25" x14ac:dyDescent="0.25">
      <c r="A2901" s="46"/>
      <c r="B2901" s="46"/>
      <c r="C2901" s="46"/>
      <c r="D2901" s="46"/>
      <c r="E2901" s="46"/>
      <c r="F2901" s="46"/>
      <c r="G2901" s="46"/>
      <c r="H2901" s="46"/>
      <c r="J2901" s="16"/>
      <c r="K2901" s="16"/>
      <c r="L2901" s="16"/>
      <c r="M2901" s="11" t="str">
        <f t="shared" si="135"/>
        <v>AWAITING INPUT</v>
      </c>
      <c r="O2901" s="15"/>
      <c r="P2901" s="13" t="str">
        <f t="shared" si="136"/>
        <v>←</v>
      </c>
      <c r="Q2901" s="7" t="str" cm="1">
        <f t="array" ref="Q2901">_xlfn.IFS(M2901="ACTIVE","",M2901="LEAVER","ENTER DOL",M2901="LEAVER @ 31/03","ENTER DOL",M2901="OPT OUT","ENTER OPT OUT DATE",M2901="CAREER BREAK","ENTER START DATE OF CAREER BREAK",M2901="DEATH IN SERVICE","ENTER DATE OF DEATH",M2901="SWITCH TO PARTNERSHIP","ENTER SWITCH DATE",M2901="SWITCH TO ALPHA","ENTER SWITCH DATE",M2901="NEW JOINER","ENTER EMPLOYMENT START DATE",M2901="OPT IN","ENTER OPT IN DATE",M2901="NEW JOINER / LEAVER","ENTER START DATE AND DOL",M2901="NEW JOINER / OPT OUT","ENTER START DATE AND DATE OF OPT OUT",M2901="NEW JOINER / PARTNERSHIP","ENTER START DATE AND DATE OF SWITCH TO PARTNERSHIP",M2901="LEAVER FROM CAREER BREAK","ENTER DOL",M2901="LEAVER FROM OPT OUT","ENTER DOL",M2901="LEAVER FROM PARTNERSHIP","ENTER DOL",M2901="RETURN FROM CAREER BREAK","ENTER RETURN BACK DATE",M2901="INVALID COMBINATION","REVIEW INPUT",M2901="AWAITING INPUT","AWAITING INPUT",M2901="CONTINUOUS OPT OUT","",M2901="CONTINUOUS CAREER BREAK","",M2901="CONTINUOUS PARTNERSHIP","")</f>
        <v>AWAITING INPUT</v>
      </c>
      <c r="S2901" s="11" t="str">
        <f t="shared" si="134"/>
        <v/>
      </c>
    </row>
    <row r="2902" spans="1:19" ht="20.25" x14ac:dyDescent="0.25">
      <c r="A2902" s="46"/>
      <c r="B2902" s="46"/>
      <c r="C2902" s="46"/>
      <c r="D2902" s="46"/>
      <c r="E2902" s="46"/>
      <c r="F2902" s="46"/>
      <c r="G2902" s="46"/>
      <c r="H2902" s="46"/>
      <c r="J2902" s="16"/>
      <c r="K2902" s="16"/>
      <c r="L2902" s="16"/>
      <c r="M2902" s="11" t="str">
        <f t="shared" si="135"/>
        <v>AWAITING INPUT</v>
      </c>
      <c r="O2902" s="15"/>
      <c r="P2902" s="13" t="str">
        <f t="shared" si="136"/>
        <v>←</v>
      </c>
      <c r="Q2902" s="7" t="str" cm="1">
        <f t="array" ref="Q2902">_xlfn.IFS(M2902="ACTIVE","",M2902="LEAVER","ENTER DOL",M2902="LEAVER @ 31/03","ENTER DOL",M2902="OPT OUT","ENTER OPT OUT DATE",M2902="CAREER BREAK","ENTER START DATE OF CAREER BREAK",M2902="DEATH IN SERVICE","ENTER DATE OF DEATH",M2902="SWITCH TO PARTNERSHIP","ENTER SWITCH DATE",M2902="SWITCH TO ALPHA","ENTER SWITCH DATE",M2902="NEW JOINER","ENTER EMPLOYMENT START DATE",M2902="OPT IN","ENTER OPT IN DATE",M2902="NEW JOINER / LEAVER","ENTER START DATE AND DOL",M2902="NEW JOINER / OPT OUT","ENTER START DATE AND DATE OF OPT OUT",M2902="NEW JOINER / PARTNERSHIP","ENTER START DATE AND DATE OF SWITCH TO PARTNERSHIP",M2902="LEAVER FROM CAREER BREAK","ENTER DOL",M2902="LEAVER FROM OPT OUT","ENTER DOL",M2902="LEAVER FROM PARTNERSHIP","ENTER DOL",M2902="RETURN FROM CAREER BREAK","ENTER RETURN BACK DATE",M2902="INVALID COMBINATION","REVIEW INPUT",M2902="AWAITING INPUT","AWAITING INPUT",M2902="CONTINUOUS OPT OUT","",M2902="CONTINUOUS CAREER BREAK","",M2902="CONTINUOUS PARTNERSHIP","")</f>
        <v>AWAITING INPUT</v>
      </c>
      <c r="S2902" s="11" t="str">
        <f t="shared" si="134"/>
        <v/>
      </c>
    </row>
    <row r="2903" spans="1:19" ht="20.25" x14ac:dyDescent="0.25">
      <c r="A2903" s="46"/>
      <c r="B2903" s="46"/>
      <c r="C2903" s="46"/>
      <c r="D2903" s="46"/>
      <c r="E2903" s="46"/>
      <c r="F2903" s="46"/>
      <c r="G2903" s="46"/>
      <c r="H2903" s="46"/>
      <c r="J2903" s="16"/>
      <c r="K2903" s="16"/>
      <c r="L2903" s="16"/>
      <c r="M2903" s="11" t="str">
        <f t="shared" si="135"/>
        <v>AWAITING INPUT</v>
      </c>
      <c r="O2903" s="15"/>
      <c r="P2903" s="13" t="str">
        <f t="shared" si="136"/>
        <v>←</v>
      </c>
      <c r="Q2903" s="7" t="str" cm="1">
        <f t="array" ref="Q2903">_xlfn.IFS(M2903="ACTIVE","",M2903="LEAVER","ENTER DOL",M2903="LEAVER @ 31/03","ENTER DOL",M2903="OPT OUT","ENTER OPT OUT DATE",M2903="CAREER BREAK","ENTER START DATE OF CAREER BREAK",M2903="DEATH IN SERVICE","ENTER DATE OF DEATH",M2903="SWITCH TO PARTNERSHIP","ENTER SWITCH DATE",M2903="SWITCH TO ALPHA","ENTER SWITCH DATE",M2903="NEW JOINER","ENTER EMPLOYMENT START DATE",M2903="OPT IN","ENTER OPT IN DATE",M2903="NEW JOINER / LEAVER","ENTER START DATE AND DOL",M2903="NEW JOINER / OPT OUT","ENTER START DATE AND DATE OF OPT OUT",M2903="NEW JOINER / PARTNERSHIP","ENTER START DATE AND DATE OF SWITCH TO PARTNERSHIP",M2903="LEAVER FROM CAREER BREAK","ENTER DOL",M2903="LEAVER FROM OPT OUT","ENTER DOL",M2903="LEAVER FROM PARTNERSHIP","ENTER DOL",M2903="RETURN FROM CAREER BREAK","ENTER RETURN BACK DATE",M2903="INVALID COMBINATION","REVIEW INPUT",M2903="AWAITING INPUT","AWAITING INPUT",M2903="CONTINUOUS OPT OUT","",M2903="CONTINUOUS CAREER BREAK","",M2903="CONTINUOUS PARTNERSHIP","")</f>
        <v>AWAITING INPUT</v>
      </c>
      <c r="S2903" s="11" t="str">
        <f t="shared" si="134"/>
        <v/>
      </c>
    </row>
    <row r="2904" spans="1:19" ht="20.25" x14ac:dyDescent="0.25">
      <c r="A2904" s="46"/>
      <c r="B2904" s="46"/>
      <c r="C2904" s="46"/>
      <c r="D2904" s="46"/>
      <c r="E2904" s="46"/>
      <c r="F2904" s="46"/>
      <c r="G2904" s="46"/>
      <c r="H2904" s="46"/>
      <c r="J2904" s="16"/>
      <c r="K2904" s="16"/>
      <c r="L2904" s="16"/>
      <c r="M2904" s="11" t="str">
        <f t="shared" si="135"/>
        <v>AWAITING INPUT</v>
      </c>
      <c r="O2904" s="15"/>
      <c r="P2904" s="13" t="str">
        <f t="shared" si="136"/>
        <v>←</v>
      </c>
      <c r="Q2904" s="7" t="str" cm="1">
        <f t="array" ref="Q2904">_xlfn.IFS(M2904="ACTIVE","",M2904="LEAVER","ENTER DOL",M2904="LEAVER @ 31/03","ENTER DOL",M2904="OPT OUT","ENTER OPT OUT DATE",M2904="CAREER BREAK","ENTER START DATE OF CAREER BREAK",M2904="DEATH IN SERVICE","ENTER DATE OF DEATH",M2904="SWITCH TO PARTNERSHIP","ENTER SWITCH DATE",M2904="SWITCH TO ALPHA","ENTER SWITCH DATE",M2904="NEW JOINER","ENTER EMPLOYMENT START DATE",M2904="OPT IN","ENTER OPT IN DATE",M2904="NEW JOINER / LEAVER","ENTER START DATE AND DOL",M2904="NEW JOINER / OPT OUT","ENTER START DATE AND DATE OF OPT OUT",M2904="NEW JOINER / PARTNERSHIP","ENTER START DATE AND DATE OF SWITCH TO PARTNERSHIP",M2904="LEAVER FROM CAREER BREAK","ENTER DOL",M2904="LEAVER FROM OPT OUT","ENTER DOL",M2904="LEAVER FROM PARTNERSHIP","ENTER DOL",M2904="RETURN FROM CAREER BREAK","ENTER RETURN BACK DATE",M2904="INVALID COMBINATION","REVIEW INPUT",M2904="AWAITING INPUT","AWAITING INPUT",M2904="CONTINUOUS OPT OUT","",M2904="CONTINUOUS CAREER BREAK","",M2904="CONTINUOUS PARTNERSHIP","")</f>
        <v>AWAITING INPUT</v>
      </c>
      <c r="S2904" s="11" t="str">
        <f t="shared" si="134"/>
        <v/>
      </c>
    </row>
    <row r="2905" spans="1:19" ht="20.25" x14ac:dyDescent="0.25">
      <c r="A2905" s="46"/>
      <c r="B2905" s="46"/>
      <c r="C2905" s="46"/>
      <c r="D2905" s="46"/>
      <c r="E2905" s="46"/>
      <c r="F2905" s="46"/>
      <c r="G2905" s="46"/>
      <c r="H2905" s="46"/>
      <c r="J2905" s="16"/>
      <c r="K2905" s="16"/>
      <c r="L2905" s="16"/>
      <c r="M2905" s="11" t="str">
        <f t="shared" si="135"/>
        <v>AWAITING INPUT</v>
      </c>
      <c r="O2905" s="15"/>
      <c r="P2905" s="13" t="str">
        <f t="shared" si="136"/>
        <v>←</v>
      </c>
      <c r="Q2905" s="7" t="str" cm="1">
        <f t="array" ref="Q2905">_xlfn.IFS(M2905="ACTIVE","",M2905="LEAVER","ENTER DOL",M2905="LEAVER @ 31/03","ENTER DOL",M2905="OPT OUT","ENTER OPT OUT DATE",M2905="CAREER BREAK","ENTER START DATE OF CAREER BREAK",M2905="DEATH IN SERVICE","ENTER DATE OF DEATH",M2905="SWITCH TO PARTNERSHIP","ENTER SWITCH DATE",M2905="SWITCH TO ALPHA","ENTER SWITCH DATE",M2905="NEW JOINER","ENTER EMPLOYMENT START DATE",M2905="OPT IN","ENTER OPT IN DATE",M2905="NEW JOINER / LEAVER","ENTER START DATE AND DOL",M2905="NEW JOINER / OPT OUT","ENTER START DATE AND DATE OF OPT OUT",M2905="NEW JOINER / PARTNERSHIP","ENTER START DATE AND DATE OF SWITCH TO PARTNERSHIP",M2905="LEAVER FROM CAREER BREAK","ENTER DOL",M2905="LEAVER FROM OPT OUT","ENTER DOL",M2905="LEAVER FROM PARTNERSHIP","ENTER DOL",M2905="RETURN FROM CAREER BREAK","ENTER RETURN BACK DATE",M2905="INVALID COMBINATION","REVIEW INPUT",M2905="AWAITING INPUT","AWAITING INPUT",M2905="CONTINUOUS OPT OUT","",M2905="CONTINUOUS CAREER BREAK","",M2905="CONTINUOUS PARTNERSHIP","")</f>
        <v>AWAITING INPUT</v>
      </c>
      <c r="S2905" s="11" t="str">
        <f t="shared" si="134"/>
        <v/>
      </c>
    </row>
    <row r="2906" spans="1:19" ht="20.25" x14ac:dyDescent="0.25">
      <c r="A2906" s="46"/>
      <c r="B2906" s="46"/>
      <c r="C2906" s="46"/>
      <c r="D2906" s="46"/>
      <c r="E2906" s="46"/>
      <c r="F2906" s="46"/>
      <c r="G2906" s="46"/>
      <c r="H2906" s="46"/>
      <c r="J2906" s="16"/>
      <c r="K2906" s="16"/>
      <c r="L2906" s="16"/>
      <c r="M2906" s="11" t="str">
        <f t="shared" si="135"/>
        <v>AWAITING INPUT</v>
      </c>
      <c r="O2906" s="15"/>
      <c r="P2906" s="13" t="str">
        <f t="shared" si="136"/>
        <v>←</v>
      </c>
      <c r="Q2906" s="7" t="str" cm="1">
        <f t="array" ref="Q2906">_xlfn.IFS(M2906="ACTIVE","",M2906="LEAVER","ENTER DOL",M2906="LEAVER @ 31/03","ENTER DOL",M2906="OPT OUT","ENTER OPT OUT DATE",M2906="CAREER BREAK","ENTER START DATE OF CAREER BREAK",M2906="DEATH IN SERVICE","ENTER DATE OF DEATH",M2906="SWITCH TO PARTNERSHIP","ENTER SWITCH DATE",M2906="SWITCH TO ALPHA","ENTER SWITCH DATE",M2906="NEW JOINER","ENTER EMPLOYMENT START DATE",M2906="OPT IN","ENTER OPT IN DATE",M2906="NEW JOINER / LEAVER","ENTER START DATE AND DOL",M2906="NEW JOINER / OPT OUT","ENTER START DATE AND DATE OF OPT OUT",M2906="NEW JOINER / PARTNERSHIP","ENTER START DATE AND DATE OF SWITCH TO PARTNERSHIP",M2906="LEAVER FROM CAREER BREAK","ENTER DOL",M2906="LEAVER FROM OPT OUT","ENTER DOL",M2906="LEAVER FROM PARTNERSHIP","ENTER DOL",M2906="RETURN FROM CAREER BREAK","ENTER RETURN BACK DATE",M2906="INVALID COMBINATION","REVIEW INPUT",M2906="AWAITING INPUT","AWAITING INPUT",M2906="CONTINUOUS OPT OUT","",M2906="CONTINUOUS CAREER BREAK","",M2906="CONTINUOUS PARTNERSHIP","")</f>
        <v>AWAITING INPUT</v>
      </c>
      <c r="S2906" s="11" t="str">
        <f t="shared" si="134"/>
        <v/>
      </c>
    </row>
    <row r="2907" spans="1:19" ht="20.25" x14ac:dyDescent="0.25">
      <c r="A2907" s="46"/>
      <c r="B2907" s="46"/>
      <c r="C2907" s="46"/>
      <c r="D2907" s="46"/>
      <c r="E2907" s="46"/>
      <c r="F2907" s="46"/>
      <c r="G2907" s="46"/>
      <c r="H2907" s="46"/>
      <c r="J2907" s="16"/>
      <c r="K2907" s="16"/>
      <c r="L2907" s="16"/>
      <c r="M2907" s="11" t="str">
        <f t="shared" si="135"/>
        <v>AWAITING INPUT</v>
      </c>
      <c r="O2907" s="15"/>
      <c r="P2907" s="13" t="str">
        <f t="shared" si="136"/>
        <v>←</v>
      </c>
      <c r="Q2907" s="7" t="str" cm="1">
        <f t="array" ref="Q2907">_xlfn.IFS(M2907="ACTIVE","",M2907="LEAVER","ENTER DOL",M2907="LEAVER @ 31/03","ENTER DOL",M2907="OPT OUT","ENTER OPT OUT DATE",M2907="CAREER BREAK","ENTER START DATE OF CAREER BREAK",M2907="DEATH IN SERVICE","ENTER DATE OF DEATH",M2907="SWITCH TO PARTNERSHIP","ENTER SWITCH DATE",M2907="SWITCH TO ALPHA","ENTER SWITCH DATE",M2907="NEW JOINER","ENTER EMPLOYMENT START DATE",M2907="OPT IN","ENTER OPT IN DATE",M2907="NEW JOINER / LEAVER","ENTER START DATE AND DOL",M2907="NEW JOINER / OPT OUT","ENTER START DATE AND DATE OF OPT OUT",M2907="NEW JOINER / PARTNERSHIP","ENTER START DATE AND DATE OF SWITCH TO PARTNERSHIP",M2907="LEAVER FROM CAREER BREAK","ENTER DOL",M2907="LEAVER FROM OPT OUT","ENTER DOL",M2907="LEAVER FROM PARTNERSHIP","ENTER DOL",M2907="RETURN FROM CAREER BREAK","ENTER RETURN BACK DATE",M2907="INVALID COMBINATION","REVIEW INPUT",M2907="AWAITING INPUT","AWAITING INPUT",M2907="CONTINUOUS OPT OUT","",M2907="CONTINUOUS CAREER BREAK","",M2907="CONTINUOUS PARTNERSHIP","")</f>
        <v>AWAITING INPUT</v>
      </c>
      <c r="S2907" s="11" t="str">
        <f t="shared" si="134"/>
        <v/>
      </c>
    </row>
    <row r="2908" spans="1:19" ht="20.25" x14ac:dyDescent="0.25">
      <c r="A2908" s="46"/>
      <c r="B2908" s="46"/>
      <c r="C2908" s="46"/>
      <c r="D2908" s="46"/>
      <c r="E2908" s="46"/>
      <c r="F2908" s="46"/>
      <c r="G2908" s="46"/>
      <c r="H2908" s="46"/>
      <c r="J2908" s="16"/>
      <c r="K2908" s="16"/>
      <c r="L2908" s="16"/>
      <c r="M2908" s="11" t="str">
        <f t="shared" si="135"/>
        <v>AWAITING INPUT</v>
      </c>
      <c r="O2908" s="15"/>
      <c r="P2908" s="13" t="str">
        <f t="shared" si="136"/>
        <v>←</v>
      </c>
      <c r="Q2908" s="7" t="str" cm="1">
        <f t="array" ref="Q2908">_xlfn.IFS(M2908="ACTIVE","",M2908="LEAVER","ENTER DOL",M2908="LEAVER @ 31/03","ENTER DOL",M2908="OPT OUT","ENTER OPT OUT DATE",M2908="CAREER BREAK","ENTER START DATE OF CAREER BREAK",M2908="DEATH IN SERVICE","ENTER DATE OF DEATH",M2908="SWITCH TO PARTNERSHIP","ENTER SWITCH DATE",M2908="SWITCH TO ALPHA","ENTER SWITCH DATE",M2908="NEW JOINER","ENTER EMPLOYMENT START DATE",M2908="OPT IN","ENTER OPT IN DATE",M2908="NEW JOINER / LEAVER","ENTER START DATE AND DOL",M2908="NEW JOINER / OPT OUT","ENTER START DATE AND DATE OF OPT OUT",M2908="NEW JOINER / PARTNERSHIP","ENTER START DATE AND DATE OF SWITCH TO PARTNERSHIP",M2908="LEAVER FROM CAREER BREAK","ENTER DOL",M2908="LEAVER FROM OPT OUT","ENTER DOL",M2908="LEAVER FROM PARTNERSHIP","ENTER DOL",M2908="RETURN FROM CAREER BREAK","ENTER RETURN BACK DATE",M2908="INVALID COMBINATION","REVIEW INPUT",M2908="AWAITING INPUT","AWAITING INPUT",M2908="CONTINUOUS OPT OUT","",M2908="CONTINUOUS CAREER BREAK","",M2908="CONTINUOUS PARTNERSHIP","")</f>
        <v>AWAITING INPUT</v>
      </c>
      <c r="S2908" s="11" t="str">
        <f t="shared" ref="S2908:S2971" si="137">IF(AND($J2908="ACTIVE",$K2908="ACTIVE"),"A -&gt; A",IF(AND($J2908="INACTIVE",$K2908="ACTIVE"),"I -&gt; A",IF(AND($J2908="ACTIVE",$K2908="INACTIVE"),"A -&gt; I",IF(AND($J2908="INACTIVE",$K2908="INACTIVE"),"I -&gt; I",""))))</f>
        <v/>
      </c>
    </row>
    <row r="2909" spans="1:19" ht="20.25" x14ac:dyDescent="0.25">
      <c r="A2909" s="46"/>
      <c r="B2909" s="46"/>
      <c r="C2909" s="46"/>
      <c r="D2909" s="46"/>
      <c r="E2909" s="46"/>
      <c r="F2909" s="46"/>
      <c r="G2909" s="46"/>
      <c r="H2909" s="46"/>
      <c r="J2909" s="16"/>
      <c r="K2909" s="16"/>
      <c r="L2909" s="16"/>
      <c r="M2909" s="11" t="str">
        <f t="shared" si="135"/>
        <v>AWAITING INPUT</v>
      </c>
      <c r="O2909" s="15"/>
      <c r="P2909" s="13" t="str">
        <f t="shared" si="136"/>
        <v>←</v>
      </c>
      <c r="Q2909" s="7" t="str" cm="1">
        <f t="array" ref="Q2909">_xlfn.IFS(M2909="ACTIVE","",M2909="LEAVER","ENTER DOL",M2909="LEAVER @ 31/03","ENTER DOL",M2909="OPT OUT","ENTER OPT OUT DATE",M2909="CAREER BREAK","ENTER START DATE OF CAREER BREAK",M2909="DEATH IN SERVICE","ENTER DATE OF DEATH",M2909="SWITCH TO PARTNERSHIP","ENTER SWITCH DATE",M2909="SWITCH TO ALPHA","ENTER SWITCH DATE",M2909="NEW JOINER","ENTER EMPLOYMENT START DATE",M2909="OPT IN","ENTER OPT IN DATE",M2909="NEW JOINER / LEAVER","ENTER START DATE AND DOL",M2909="NEW JOINER / OPT OUT","ENTER START DATE AND DATE OF OPT OUT",M2909="NEW JOINER / PARTNERSHIP","ENTER START DATE AND DATE OF SWITCH TO PARTNERSHIP",M2909="LEAVER FROM CAREER BREAK","ENTER DOL",M2909="LEAVER FROM OPT OUT","ENTER DOL",M2909="LEAVER FROM PARTNERSHIP","ENTER DOL",M2909="RETURN FROM CAREER BREAK","ENTER RETURN BACK DATE",M2909="INVALID COMBINATION","REVIEW INPUT",M2909="AWAITING INPUT","AWAITING INPUT",M2909="CONTINUOUS OPT OUT","",M2909="CONTINUOUS CAREER BREAK","",M2909="CONTINUOUS PARTNERSHIP","")</f>
        <v>AWAITING INPUT</v>
      </c>
      <c r="S2909" s="11" t="str">
        <f t="shared" si="137"/>
        <v/>
      </c>
    </row>
    <row r="2910" spans="1:19" ht="20.25" x14ac:dyDescent="0.25">
      <c r="A2910" s="46"/>
      <c r="B2910" s="46"/>
      <c r="C2910" s="46"/>
      <c r="D2910" s="46"/>
      <c r="E2910" s="46"/>
      <c r="F2910" s="46"/>
      <c r="G2910" s="46"/>
      <c r="H2910" s="46"/>
      <c r="J2910" s="16"/>
      <c r="K2910" s="16"/>
      <c r="L2910" s="16"/>
      <c r="M2910" s="11" t="str">
        <f t="shared" si="135"/>
        <v>AWAITING INPUT</v>
      </c>
      <c r="O2910" s="15"/>
      <c r="P2910" s="13" t="str">
        <f t="shared" si="136"/>
        <v>←</v>
      </c>
      <c r="Q2910" s="7" t="str" cm="1">
        <f t="array" ref="Q2910">_xlfn.IFS(M2910="ACTIVE","",M2910="LEAVER","ENTER DOL",M2910="LEAVER @ 31/03","ENTER DOL",M2910="OPT OUT","ENTER OPT OUT DATE",M2910="CAREER BREAK","ENTER START DATE OF CAREER BREAK",M2910="DEATH IN SERVICE","ENTER DATE OF DEATH",M2910="SWITCH TO PARTNERSHIP","ENTER SWITCH DATE",M2910="SWITCH TO ALPHA","ENTER SWITCH DATE",M2910="NEW JOINER","ENTER EMPLOYMENT START DATE",M2910="OPT IN","ENTER OPT IN DATE",M2910="NEW JOINER / LEAVER","ENTER START DATE AND DOL",M2910="NEW JOINER / OPT OUT","ENTER START DATE AND DATE OF OPT OUT",M2910="NEW JOINER / PARTNERSHIP","ENTER START DATE AND DATE OF SWITCH TO PARTNERSHIP",M2910="LEAVER FROM CAREER BREAK","ENTER DOL",M2910="LEAVER FROM OPT OUT","ENTER DOL",M2910="LEAVER FROM PARTNERSHIP","ENTER DOL",M2910="RETURN FROM CAREER BREAK","ENTER RETURN BACK DATE",M2910="INVALID COMBINATION","REVIEW INPUT",M2910="AWAITING INPUT","AWAITING INPUT",M2910="CONTINUOUS OPT OUT","",M2910="CONTINUOUS CAREER BREAK","",M2910="CONTINUOUS PARTNERSHIP","")</f>
        <v>AWAITING INPUT</v>
      </c>
      <c r="S2910" s="11" t="str">
        <f t="shared" si="137"/>
        <v/>
      </c>
    </row>
    <row r="2911" spans="1:19" ht="20.25" x14ac:dyDescent="0.25">
      <c r="A2911" s="46"/>
      <c r="B2911" s="46"/>
      <c r="C2911" s="46"/>
      <c r="D2911" s="46"/>
      <c r="E2911" s="46"/>
      <c r="F2911" s="46"/>
      <c r="G2911" s="46"/>
      <c r="H2911" s="46"/>
      <c r="J2911" s="16"/>
      <c r="K2911" s="16"/>
      <c r="L2911" s="16"/>
      <c r="M2911" s="11" t="str">
        <f t="shared" si="135"/>
        <v>AWAITING INPUT</v>
      </c>
      <c r="O2911" s="15"/>
      <c r="P2911" s="13" t="str">
        <f t="shared" si="136"/>
        <v>←</v>
      </c>
      <c r="Q2911" s="7" t="str" cm="1">
        <f t="array" ref="Q2911">_xlfn.IFS(M2911="ACTIVE","",M2911="LEAVER","ENTER DOL",M2911="LEAVER @ 31/03","ENTER DOL",M2911="OPT OUT","ENTER OPT OUT DATE",M2911="CAREER BREAK","ENTER START DATE OF CAREER BREAK",M2911="DEATH IN SERVICE","ENTER DATE OF DEATH",M2911="SWITCH TO PARTNERSHIP","ENTER SWITCH DATE",M2911="SWITCH TO ALPHA","ENTER SWITCH DATE",M2911="NEW JOINER","ENTER EMPLOYMENT START DATE",M2911="OPT IN","ENTER OPT IN DATE",M2911="NEW JOINER / LEAVER","ENTER START DATE AND DOL",M2911="NEW JOINER / OPT OUT","ENTER START DATE AND DATE OF OPT OUT",M2911="NEW JOINER / PARTNERSHIP","ENTER START DATE AND DATE OF SWITCH TO PARTNERSHIP",M2911="LEAVER FROM CAREER BREAK","ENTER DOL",M2911="LEAVER FROM OPT OUT","ENTER DOL",M2911="LEAVER FROM PARTNERSHIP","ENTER DOL",M2911="RETURN FROM CAREER BREAK","ENTER RETURN BACK DATE",M2911="INVALID COMBINATION","REVIEW INPUT",M2911="AWAITING INPUT","AWAITING INPUT",M2911="CONTINUOUS OPT OUT","",M2911="CONTINUOUS CAREER BREAK","",M2911="CONTINUOUS PARTNERSHIP","")</f>
        <v>AWAITING INPUT</v>
      </c>
      <c r="S2911" s="11" t="str">
        <f t="shared" si="137"/>
        <v/>
      </c>
    </row>
    <row r="2912" spans="1:19" ht="20.25" x14ac:dyDescent="0.25">
      <c r="A2912" s="46"/>
      <c r="B2912" s="46"/>
      <c r="C2912" s="46"/>
      <c r="D2912" s="46"/>
      <c r="E2912" s="46"/>
      <c r="F2912" s="46"/>
      <c r="G2912" s="46"/>
      <c r="H2912" s="46"/>
      <c r="J2912" s="16"/>
      <c r="K2912" s="16"/>
      <c r="L2912" s="16"/>
      <c r="M2912" s="11" t="str">
        <f t="shared" si="135"/>
        <v>AWAITING INPUT</v>
      </c>
      <c r="O2912" s="15"/>
      <c r="P2912" s="13" t="str">
        <f t="shared" si="136"/>
        <v>←</v>
      </c>
      <c r="Q2912" s="7" t="str" cm="1">
        <f t="array" ref="Q2912">_xlfn.IFS(M2912="ACTIVE","",M2912="LEAVER","ENTER DOL",M2912="LEAVER @ 31/03","ENTER DOL",M2912="OPT OUT","ENTER OPT OUT DATE",M2912="CAREER BREAK","ENTER START DATE OF CAREER BREAK",M2912="DEATH IN SERVICE","ENTER DATE OF DEATH",M2912="SWITCH TO PARTNERSHIP","ENTER SWITCH DATE",M2912="SWITCH TO ALPHA","ENTER SWITCH DATE",M2912="NEW JOINER","ENTER EMPLOYMENT START DATE",M2912="OPT IN","ENTER OPT IN DATE",M2912="NEW JOINER / LEAVER","ENTER START DATE AND DOL",M2912="NEW JOINER / OPT OUT","ENTER START DATE AND DATE OF OPT OUT",M2912="NEW JOINER / PARTNERSHIP","ENTER START DATE AND DATE OF SWITCH TO PARTNERSHIP",M2912="LEAVER FROM CAREER BREAK","ENTER DOL",M2912="LEAVER FROM OPT OUT","ENTER DOL",M2912="LEAVER FROM PARTNERSHIP","ENTER DOL",M2912="RETURN FROM CAREER BREAK","ENTER RETURN BACK DATE",M2912="INVALID COMBINATION","REVIEW INPUT",M2912="AWAITING INPUT","AWAITING INPUT",M2912="CONTINUOUS OPT OUT","",M2912="CONTINUOUS CAREER BREAK","",M2912="CONTINUOUS PARTNERSHIP","")</f>
        <v>AWAITING INPUT</v>
      </c>
      <c r="S2912" s="11" t="str">
        <f t="shared" si="137"/>
        <v/>
      </c>
    </row>
    <row r="2913" spans="1:19" ht="20.25" x14ac:dyDescent="0.25">
      <c r="A2913" s="46"/>
      <c r="B2913" s="46"/>
      <c r="C2913" s="46"/>
      <c r="D2913" s="46"/>
      <c r="E2913" s="46"/>
      <c r="F2913" s="46"/>
      <c r="G2913" s="46"/>
      <c r="H2913" s="46"/>
      <c r="J2913" s="16"/>
      <c r="K2913" s="16"/>
      <c r="L2913" s="16"/>
      <c r="M2913" s="11" t="str">
        <f t="shared" si="135"/>
        <v>AWAITING INPUT</v>
      </c>
      <c r="O2913" s="15"/>
      <c r="P2913" s="13" t="str">
        <f t="shared" si="136"/>
        <v>←</v>
      </c>
      <c r="Q2913" s="7" t="str" cm="1">
        <f t="array" ref="Q2913">_xlfn.IFS(M2913="ACTIVE","",M2913="LEAVER","ENTER DOL",M2913="LEAVER @ 31/03","ENTER DOL",M2913="OPT OUT","ENTER OPT OUT DATE",M2913="CAREER BREAK","ENTER START DATE OF CAREER BREAK",M2913="DEATH IN SERVICE","ENTER DATE OF DEATH",M2913="SWITCH TO PARTNERSHIP","ENTER SWITCH DATE",M2913="SWITCH TO ALPHA","ENTER SWITCH DATE",M2913="NEW JOINER","ENTER EMPLOYMENT START DATE",M2913="OPT IN","ENTER OPT IN DATE",M2913="NEW JOINER / LEAVER","ENTER START DATE AND DOL",M2913="NEW JOINER / OPT OUT","ENTER START DATE AND DATE OF OPT OUT",M2913="NEW JOINER / PARTNERSHIP","ENTER START DATE AND DATE OF SWITCH TO PARTNERSHIP",M2913="LEAVER FROM CAREER BREAK","ENTER DOL",M2913="LEAVER FROM OPT OUT","ENTER DOL",M2913="LEAVER FROM PARTNERSHIP","ENTER DOL",M2913="RETURN FROM CAREER BREAK","ENTER RETURN BACK DATE",M2913="INVALID COMBINATION","REVIEW INPUT",M2913="AWAITING INPUT","AWAITING INPUT",M2913="CONTINUOUS OPT OUT","",M2913="CONTINUOUS CAREER BREAK","",M2913="CONTINUOUS PARTNERSHIP","")</f>
        <v>AWAITING INPUT</v>
      </c>
      <c r="S2913" s="11" t="str">
        <f t="shared" si="137"/>
        <v/>
      </c>
    </row>
    <row r="2914" spans="1:19" ht="20.25" x14ac:dyDescent="0.25">
      <c r="A2914" s="46"/>
      <c r="B2914" s="46"/>
      <c r="C2914" s="46"/>
      <c r="D2914" s="46"/>
      <c r="E2914" s="46"/>
      <c r="F2914" s="46"/>
      <c r="G2914" s="46"/>
      <c r="H2914" s="46"/>
      <c r="J2914" s="16"/>
      <c r="K2914" s="16"/>
      <c r="L2914" s="16"/>
      <c r="M2914" s="11" t="str">
        <f t="shared" si="135"/>
        <v>AWAITING INPUT</v>
      </c>
      <c r="O2914" s="15"/>
      <c r="P2914" s="13" t="str">
        <f t="shared" si="136"/>
        <v>←</v>
      </c>
      <c r="Q2914" s="7" t="str" cm="1">
        <f t="array" ref="Q2914">_xlfn.IFS(M2914="ACTIVE","",M2914="LEAVER","ENTER DOL",M2914="LEAVER @ 31/03","ENTER DOL",M2914="OPT OUT","ENTER OPT OUT DATE",M2914="CAREER BREAK","ENTER START DATE OF CAREER BREAK",M2914="DEATH IN SERVICE","ENTER DATE OF DEATH",M2914="SWITCH TO PARTNERSHIP","ENTER SWITCH DATE",M2914="SWITCH TO ALPHA","ENTER SWITCH DATE",M2914="NEW JOINER","ENTER EMPLOYMENT START DATE",M2914="OPT IN","ENTER OPT IN DATE",M2914="NEW JOINER / LEAVER","ENTER START DATE AND DOL",M2914="NEW JOINER / OPT OUT","ENTER START DATE AND DATE OF OPT OUT",M2914="NEW JOINER / PARTNERSHIP","ENTER START DATE AND DATE OF SWITCH TO PARTNERSHIP",M2914="LEAVER FROM CAREER BREAK","ENTER DOL",M2914="LEAVER FROM OPT OUT","ENTER DOL",M2914="LEAVER FROM PARTNERSHIP","ENTER DOL",M2914="RETURN FROM CAREER BREAK","ENTER RETURN BACK DATE",M2914="INVALID COMBINATION","REVIEW INPUT",M2914="AWAITING INPUT","AWAITING INPUT",M2914="CONTINUOUS OPT OUT","",M2914="CONTINUOUS CAREER BREAK","",M2914="CONTINUOUS PARTNERSHIP","")</f>
        <v>AWAITING INPUT</v>
      </c>
      <c r="S2914" s="11" t="str">
        <f t="shared" si="137"/>
        <v/>
      </c>
    </row>
    <row r="2915" spans="1:19" ht="20.25" x14ac:dyDescent="0.25">
      <c r="A2915" s="46"/>
      <c r="B2915" s="46"/>
      <c r="C2915" s="46"/>
      <c r="D2915" s="46"/>
      <c r="E2915" s="46"/>
      <c r="F2915" s="46"/>
      <c r="G2915" s="46"/>
      <c r="H2915" s="46"/>
      <c r="J2915" s="16"/>
      <c r="K2915" s="16"/>
      <c r="L2915" s="16"/>
      <c r="M2915" s="11" t="str">
        <f t="shared" si="135"/>
        <v>AWAITING INPUT</v>
      </c>
      <c r="O2915" s="15"/>
      <c r="P2915" s="13" t="str">
        <f t="shared" si="136"/>
        <v>←</v>
      </c>
      <c r="Q2915" s="7" t="str" cm="1">
        <f t="array" ref="Q2915">_xlfn.IFS(M2915="ACTIVE","",M2915="LEAVER","ENTER DOL",M2915="LEAVER @ 31/03","ENTER DOL",M2915="OPT OUT","ENTER OPT OUT DATE",M2915="CAREER BREAK","ENTER START DATE OF CAREER BREAK",M2915="DEATH IN SERVICE","ENTER DATE OF DEATH",M2915="SWITCH TO PARTNERSHIP","ENTER SWITCH DATE",M2915="SWITCH TO ALPHA","ENTER SWITCH DATE",M2915="NEW JOINER","ENTER EMPLOYMENT START DATE",M2915="OPT IN","ENTER OPT IN DATE",M2915="NEW JOINER / LEAVER","ENTER START DATE AND DOL",M2915="NEW JOINER / OPT OUT","ENTER START DATE AND DATE OF OPT OUT",M2915="NEW JOINER / PARTNERSHIP","ENTER START DATE AND DATE OF SWITCH TO PARTNERSHIP",M2915="LEAVER FROM CAREER BREAK","ENTER DOL",M2915="LEAVER FROM OPT OUT","ENTER DOL",M2915="LEAVER FROM PARTNERSHIP","ENTER DOL",M2915="RETURN FROM CAREER BREAK","ENTER RETURN BACK DATE",M2915="INVALID COMBINATION","REVIEW INPUT",M2915="AWAITING INPUT","AWAITING INPUT",M2915="CONTINUOUS OPT OUT","",M2915="CONTINUOUS CAREER BREAK","",M2915="CONTINUOUS PARTNERSHIP","")</f>
        <v>AWAITING INPUT</v>
      </c>
      <c r="S2915" s="11" t="str">
        <f t="shared" si="137"/>
        <v/>
      </c>
    </row>
    <row r="2916" spans="1:19" ht="20.25" x14ac:dyDescent="0.25">
      <c r="A2916" s="46"/>
      <c r="B2916" s="46"/>
      <c r="C2916" s="46"/>
      <c r="D2916" s="46"/>
      <c r="E2916" s="46"/>
      <c r="F2916" s="46"/>
      <c r="G2916" s="46"/>
      <c r="H2916" s="46"/>
      <c r="J2916" s="16"/>
      <c r="K2916" s="16"/>
      <c r="L2916" s="16"/>
      <c r="M2916" s="11" t="str">
        <f t="shared" si="135"/>
        <v>AWAITING INPUT</v>
      </c>
      <c r="O2916" s="15"/>
      <c r="P2916" s="13" t="str">
        <f t="shared" si="136"/>
        <v>←</v>
      </c>
      <c r="Q2916" s="7" t="str" cm="1">
        <f t="array" ref="Q2916">_xlfn.IFS(M2916="ACTIVE","",M2916="LEAVER","ENTER DOL",M2916="LEAVER @ 31/03","ENTER DOL",M2916="OPT OUT","ENTER OPT OUT DATE",M2916="CAREER BREAK","ENTER START DATE OF CAREER BREAK",M2916="DEATH IN SERVICE","ENTER DATE OF DEATH",M2916="SWITCH TO PARTNERSHIP","ENTER SWITCH DATE",M2916="SWITCH TO ALPHA","ENTER SWITCH DATE",M2916="NEW JOINER","ENTER EMPLOYMENT START DATE",M2916="OPT IN","ENTER OPT IN DATE",M2916="NEW JOINER / LEAVER","ENTER START DATE AND DOL",M2916="NEW JOINER / OPT OUT","ENTER START DATE AND DATE OF OPT OUT",M2916="NEW JOINER / PARTNERSHIP","ENTER START DATE AND DATE OF SWITCH TO PARTNERSHIP",M2916="LEAVER FROM CAREER BREAK","ENTER DOL",M2916="LEAVER FROM OPT OUT","ENTER DOL",M2916="LEAVER FROM PARTNERSHIP","ENTER DOL",M2916="RETURN FROM CAREER BREAK","ENTER RETURN BACK DATE",M2916="INVALID COMBINATION","REVIEW INPUT",M2916="AWAITING INPUT","AWAITING INPUT",M2916="CONTINUOUS OPT OUT","",M2916="CONTINUOUS CAREER BREAK","",M2916="CONTINUOUS PARTNERSHIP","")</f>
        <v>AWAITING INPUT</v>
      </c>
      <c r="S2916" s="11" t="str">
        <f t="shared" si="137"/>
        <v/>
      </c>
    </row>
    <row r="2917" spans="1:19" ht="20.25" x14ac:dyDescent="0.25">
      <c r="A2917" s="46"/>
      <c r="B2917" s="46"/>
      <c r="C2917" s="46"/>
      <c r="D2917" s="46"/>
      <c r="E2917" s="46"/>
      <c r="F2917" s="46"/>
      <c r="G2917" s="46"/>
      <c r="H2917" s="46"/>
      <c r="J2917" s="16"/>
      <c r="K2917" s="16"/>
      <c r="L2917" s="16"/>
      <c r="M2917" s="11" t="str">
        <f t="shared" si="135"/>
        <v>AWAITING INPUT</v>
      </c>
      <c r="O2917" s="15"/>
      <c r="P2917" s="13" t="str">
        <f t="shared" si="136"/>
        <v>←</v>
      </c>
      <c r="Q2917" s="7" t="str" cm="1">
        <f t="array" ref="Q2917">_xlfn.IFS(M2917="ACTIVE","",M2917="LEAVER","ENTER DOL",M2917="LEAVER @ 31/03","ENTER DOL",M2917="OPT OUT","ENTER OPT OUT DATE",M2917="CAREER BREAK","ENTER START DATE OF CAREER BREAK",M2917="DEATH IN SERVICE","ENTER DATE OF DEATH",M2917="SWITCH TO PARTNERSHIP","ENTER SWITCH DATE",M2917="SWITCH TO ALPHA","ENTER SWITCH DATE",M2917="NEW JOINER","ENTER EMPLOYMENT START DATE",M2917="OPT IN","ENTER OPT IN DATE",M2917="NEW JOINER / LEAVER","ENTER START DATE AND DOL",M2917="NEW JOINER / OPT OUT","ENTER START DATE AND DATE OF OPT OUT",M2917="NEW JOINER / PARTNERSHIP","ENTER START DATE AND DATE OF SWITCH TO PARTNERSHIP",M2917="LEAVER FROM CAREER BREAK","ENTER DOL",M2917="LEAVER FROM OPT OUT","ENTER DOL",M2917="LEAVER FROM PARTNERSHIP","ENTER DOL",M2917="RETURN FROM CAREER BREAK","ENTER RETURN BACK DATE",M2917="INVALID COMBINATION","REVIEW INPUT",M2917="AWAITING INPUT","AWAITING INPUT",M2917="CONTINUOUS OPT OUT","",M2917="CONTINUOUS CAREER BREAK","",M2917="CONTINUOUS PARTNERSHIP","")</f>
        <v>AWAITING INPUT</v>
      </c>
      <c r="S2917" s="11" t="str">
        <f t="shared" si="137"/>
        <v/>
      </c>
    </row>
    <row r="2918" spans="1:19" ht="20.25" x14ac:dyDescent="0.25">
      <c r="A2918" s="46"/>
      <c r="B2918" s="46"/>
      <c r="C2918" s="46"/>
      <c r="D2918" s="46"/>
      <c r="E2918" s="46"/>
      <c r="F2918" s="46"/>
      <c r="G2918" s="46"/>
      <c r="H2918" s="46"/>
      <c r="J2918" s="16"/>
      <c r="K2918" s="16"/>
      <c r="L2918" s="16"/>
      <c r="M2918" s="11" t="str">
        <f t="shared" si="135"/>
        <v>AWAITING INPUT</v>
      </c>
      <c r="O2918" s="15"/>
      <c r="P2918" s="13" t="str">
        <f t="shared" si="136"/>
        <v>←</v>
      </c>
      <c r="Q2918" s="7" t="str" cm="1">
        <f t="array" ref="Q2918">_xlfn.IFS(M2918="ACTIVE","",M2918="LEAVER","ENTER DOL",M2918="LEAVER @ 31/03","ENTER DOL",M2918="OPT OUT","ENTER OPT OUT DATE",M2918="CAREER BREAK","ENTER START DATE OF CAREER BREAK",M2918="DEATH IN SERVICE","ENTER DATE OF DEATH",M2918="SWITCH TO PARTNERSHIP","ENTER SWITCH DATE",M2918="SWITCH TO ALPHA","ENTER SWITCH DATE",M2918="NEW JOINER","ENTER EMPLOYMENT START DATE",M2918="OPT IN","ENTER OPT IN DATE",M2918="NEW JOINER / LEAVER","ENTER START DATE AND DOL",M2918="NEW JOINER / OPT OUT","ENTER START DATE AND DATE OF OPT OUT",M2918="NEW JOINER / PARTNERSHIP","ENTER START DATE AND DATE OF SWITCH TO PARTNERSHIP",M2918="LEAVER FROM CAREER BREAK","ENTER DOL",M2918="LEAVER FROM OPT OUT","ENTER DOL",M2918="LEAVER FROM PARTNERSHIP","ENTER DOL",M2918="RETURN FROM CAREER BREAK","ENTER RETURN BACK DATE",M2918="INVALID COMBINATION","REVIEW INPUT",M2918="AWAITING INPUT","AWAITING INPUT",M2918="CONTINUOUS OPT OUT","",M2918="CONTINUOUS CAREER BREAK","",M2918="CONTINUOUS PARTNERSHIP","")</f>
        <v>AWAITING INPUT</v>
      </c>
      <c r="S2918" s="11" t="str">
        <f t="shared" si="137"/>
        <v/>
      </c>
    </row>
    <row r="2919" spans="1:19" ht="20.25" x14ac:dyDescent="0.25">
      <c r="A2919" s="46"/>
      <c r="B2919" s="46"/>
      <c r="C2919" s="46"/>
      <c r="D2919" s="46"/>
      <c r="E2919" s="46"/>
      <c r="F2919" s="46"/>
      <c r="G2919" s="46"/>
      <c r="H2919" s="46"/>
      <c r="J2919" s="16"/>
      <c r="K2919" s="16"/>
      <c r="L2919" s="16"/>
      <c r="M2919" s="11" t="str">
        <f t="shared" si="135"/>
        <v>AWAITING INPUT</v>
      </c>
      <c r="O2919" s="15"/>
      <c r="P2919" s="13" t="str">
        <f t="shared" si="136"/>
        <v>←</v>
      </c>
      <c r="Q2919" s="7" t="str" cm="1">
        <f t="array" ref="Q2919">_xlfn.IFS(M2919="ACTIVE","",M2919="LEAVER","ENTER DOL",M2919="LEAVER @ 31/03","ENTER DOL",M2919="OPT OUT","ENTER OPT OUT DATE",M2919="CAREER BREAK","ENTER START DATE OF CAREER BREAK",M2919="DEATH IN SERVICE","ENTER DATE OF DEATH",M2919="SWITCH TO PARTNERSHIP","ENTER SWITCH DATE",M2919="SWITCH TO ALPHA","ENTER SWITCH DATE",M2919="NEW JOINER","ENTER EMPLOYMENT START DATE",M2919="OPT IN","ENTER OPT IN DATE",M2919="NEW JOINER / LEAVER","ENTER START DATE AND DOL",M2919="NEW JOINER / OPT OUT","ENTER START DATE AND DATE OF OPT OUT",M2919="NEW JOINER / PARTNERSHIP","ENTER START DATE AND DATE OF SWITCH TO PARTNERSHIP",M2919="LEAVER FROM CAREER BREAK","ENTER DOL",M2919="LEAVER FROM OPT OUT","ENTER DOL",M2919="LEAVER FROM PARTNERSHIP","ENTER DOL",M2919="RETURN FROM CAREER BREAK","ENTER RETURN BACK DATE",M2919="INVALID COMBINATION","REVIEW INPUT",M2919="AWAITING INPUT","AWAITING INPUT",M2919="CONTINUOUS OPT OUT","",M2919="CONTINUOUS CAREER BREAK","",M2919="CONTINUOUS PARTNERSHIP","")</f>
        <v>AWAITING INPUT</v>
      </c>
      <c r="S2919" s="11" t="str">
        <f t="shared" si="137"/>
        <v/>
      </c>
    </row>
    <row r="2920" spans="1:19" ht="20.25" x14ac:dyDescent="0.25">
      <c r="A2920" s="46"/>
      <c r="B2920" s="46"/>
      <c r="C2920" s="46"/>
      <c r="D2920" s="46"/>
      <c r="E2920" s="46"/>
      <c r="F2920" s="46"/>
      <c r="G2920" s="46"/>
      <c r="H2920" s="46"/>
      <c r="J2920" s="16"/>
      <c r="K2920" s="16"/>
      <c r="L2920" s="16"/>
      <c r="M2920" s="11" t="str">
        <f t="shared" si="135"/>
        <v>AWAITING INPUT</v>
      </c>
      <c r="O2920" s="15"/>
      <c r="P2920" s="13" t="str">
        <f t="shared" si="136"/>
        <v>←</v>
      </c>
      <c r="Q2920" s="7" t="str" cm="1">
        <f t="array" ref="Q2920">_xlfn.IFS(M2920="ACTIVE","",M2920="LEAVER","ENTER DOL",M2920="LEAVER @ 31/03","ENTER DOL",M2920="OPT OUT","ENTER OPT OUT DATE",M2920="CAREER BREAK","ENTER START DATE OF CAREER BREAK",M2920="DEATH IN SERVICE","ENTER DATE OF DEATH",M2920="SWITCH TO PARTNERSHIP","ENTER SWITCH DATE",M2920="SWITCH TO ALPHA","ENTER SWITCH DATE",M2920="NEW JOINER","ENTER EMPLOYMENT START DATE",M2920="OPT IN","ENTER OPT IN DATE",M2920="NEW JOINER / LEAVER","ENTER START DATE AND DOL",M2920="NEW JOINER / OPT OUT","ENTER START DATE AND DATE OF OPT OUT",M2920="NEW JOINER / PARTNERSHIP","ENTER START DATE AND DATE OF SWITCH TO PARTNERSHIP",M2920="LEAVER FROM CAREER BREAK","ENTER DOL",M2920="LEAVER FROM OPT OUT","ENTER DOL",M2920="LEAVER FROM PARTNERSHIP","ENTER DOL",M2920="RETURN FROM CAREER BREAK","ENTER RETURN BACK DATE",M2920="INVALID COMBINATION","REVIEW INPUT",M2920="AWAITING INPUT","AWAITING INPUT",M2920="CONTINUOUS OPT OUT","",M2920="CONTINUOUS CAREER BREAK","",M2920="CONTINUOUS PARTNERSHIP","")</f>
        <v>AWAITING INPUT</v>
      </c>
      <c r="S2920" s="11" t="str">
        <f t="shared" si="137"/>
        <v/>
      </c>
    </row>
    <row r="2921" spans="1:19" ht="20.25" x14ac:dyDescent="0.25">
      <c r="A2921" s="46"/>
      <c r="B2921" s="46"/>
      <c r="C2921" s="46"/>
      <c r="D2921" s="46"/>
      <c r="E2921" s="46"/>
      <c r="F2921" s="46"/>
      <c r="G2921" s="46"/>
      <c r="H2921" s="46"/>
      <c r="J2921" s="16"/>
      <c r="K2921" s="16"/>
      <c r="L2921" s="16"/>
      <c r="M2921" s="11" t="str">
        <f t="shared" si="135"/>
        <v>AWAITING INPUT</v>
      </c>
      <c r="O2921" s="15"/>
      <c r="P2921" s="13" t="str">
        <f t="shared" si="136"/>
        <v>←</v>
      </c>
      <c r="Q2921" s="7" t="str" cm="1">
        <f t="array" ref="Q2921">_xlfn.IFS(M2921="ACTIVE","",M2921="LEAVER","ENTER DOL",M2921="LEAVER @ 31/03","ENTER DOL",M2921="OPT OUT","ENTER OPT OUT DATE",M2921="CAREER BREAK","ENTER START DATE OF CAREER BREAK",M2921="DEATH IN SERVICE","ENTER DATE OF DEATH",M2921="SWITCH TO PARTNERSHIP","ENTER SWITCH DATE",M2921="SWITCH TO ALPHA","ENTER SWITCH DATE",M2921="NEW JOINER","ENTER EMPLOYMENT START DATE",M2921="OPT IN","ENTER OPT IN DATE",M2921="NEW JOINER / LEAVER","ENTER START DATE AND DOL",M2921="NEW JOINER / OPT OUT","ENTER START DATE AND DATE OF OPT OUT",M2921="NEW JOINER / PARTNERSHIP","ENTER START DATE AND DATE OF SWITCH TO PARTNERSHIP",M2921="LEAVER FROM CAREER BREAK","ENTER DOL",M2921="LEAVER FROM OPT OUT","ENTER DOL",M2921="LEAVER FROM PARTNERSHIP","ENTER DOL",M2921="RETURN FROM CAREER BREAK","ENTER RETURN BACK DATE",M2921="INVALID COMBINATION","REVIEW INPUT",M2921="AWAITING INPUT","AWAITING INPUT",M2921="CONTINUOUS OPT OUT","",M2921="CONTINUOUS CAREER BREAK","",M2921="CONTINUOUS PARTNERSHIP","")</f>
        <v>AWAITING INPUT</v>
      </c>
      <c r="S2921" s="11" t="str">
        <f t="shared" si="137"/>
        <v/>
      </c>
    </row>
    <row r="2922" spans="1:19" ht="20.25" x14ac:dyDescent="0.25">
      <c r="A2922" s="46"/>
      <c r="B2922" s="46"/>
      <c r="C2922" s="46"/>
      <c r="D2922" s="46"/>
      <c r="E2922" s="46"/>
      <c r="F2922" s="46"/>
      <c r="G2922" s="46"/>
      <c r="H2922" s="46"/>
      <c r="J2922" s="16"/>
      <c r="K2922" s="16"/>
      <c r="L2922" s="16"/>
      <c r="M2922" s="11" t="str">
        <f t="shared" si="135"/>
        <v>AWAITING INPUT</v>
      </c>
      <c r="O2922" s="15"/>
      <c r="P2922" s="13" t="str">
        <f t="shared" si="136"/>
        <v>←</v>
      </c>
      <c r="Q2922" s="7" t="str" cm="1">
        <f t="array" ref="Q2922">_xlfn.IFS(M2922="ACTIVE","",M2922="LEAVER","ENTER DOL",M2922="LEAVER @ 31/03","ENTER DOL",M2922="OPT OUT","ENTER OPT OUT DATE",M2922="CAREER BREAK","ENTER START DATE OF CAREER BREAK",M2922="DEATH IN SERVICE","ENTER DATE OF DEATH",M2922="SWITCH TO PARTNERSHIP","ENTER SWITCH DATE",M2922="SWITCH TO ALPHA","ENTER SWITCH DATE",M2922="NEW JOINER","ENTER EMPLOYMENT START DATE",M2922="OPT IN","ENTER OPT IN DATE",M2922="NEW JOINER / LEAVER","ENTER START DATE AND DOL",M2922="NEW JOINER / OPT OUT","ENTER START DATE AND DATE OF OPT OUT",M2922="NEW JOINER / PARTNERSHIP","ENTER START DATE AND DATE OF SWITCH TO PARTNERSHIP",M2922="LEAVER FROM CAREER BREAK","ENTER DOL",M2922="LEAVER FROM OPT OUT","ENTER DOL",M2922="LEAVER FROM PARTNERSHIP","ENTER DOL",M2922="RETURN FROM CAREER BREAK","ENTER RETURN BACK DATE",M2922="INVALID COMBINATION","REVIEW INPUT",M2922="AWAITING INPUT","AWAITING INPUT",M2922="CONTINUOUS OPT OUT","",M2922="CONTINUOUS CAREER BREAK","",M2922="CONTINUOUS PARTNERSHIP","")</f>
        <v>AWAITING INPUT</v>
      </c>
      <c r="S2922" s="11" t="str">
        <f t="shared" si="137"/>
        <v/>
      </c>
    </row>
    <row r="2923" spans="1:19" ht="20.25" x14ac:dyDescent="0.25">
      <c r="A2923" s="46"/>
      <c r="B2923" s="46"/>
      <c r="C2923" s="46"/>
      <c r="D2923" s="46"/>
      <c r="E2923" s="46"/>
      <c r="F2923" s="46"/>
      <c r="G2923" s="46"/>
      <c r="H2923" s="46"/>
      <c r="J2923" s="16"/>
      <c r="K2923" s="16"/>
      <c r="L2923" s="16"/>
      <c r="M2923" s="11" t="str">
        <f t="shared" si="135"/>
        <v>AWAITING INPUT</v>
      </c>
      <c r="O2923" s="15"/>
      <c r="P2923" s="13" t="str">
        <f t="shared" si="136"/>
        <v>←</v>
      </c>
      <c r="Q2923" s="7" t="str" cm="1">
        <f t="array" ref="Q2923">_xlfn.IFS(M2923="ACTIVE","",M2923="LEAVER","ENTER DOL",M2923="LEAVER @ 31/03","ENTER DOL",M2923="OPT OUT","ENTER OPT OUT DATE",M2923="CAREER BREAK","ENTER START DATE OF CAREER BREAK",M2923="DEATH IN SERVICE","ENTER DATE OF DEATH",M2923="SWITCH TO PARTNERSHIP","ENTER SWITCH DATE",M2923="SWITCH TO ALPHA","ENTER SWITCH DATE",M2923="NEW JOINER","ENTER EMPLOYMENT START DATE",M2923="OPT IN","ENTER OPT IN DATE",M2923="NEW JOINER / LEAVER","ENTER START DATE AND DOL",M2923="NEW JOINER / OPT OUT","ENTER START DATE AND DATE OF OPT OUT",M2923="NEW JOINER / PARTNERSHIP","ENTER START DATE AND DATE OF SWITCH TO PARTNERSHIP",M2923="LEAVER FROM CAREER BREAK","ENTER DOL",M2923="LEAVER FROM OPT OUT","ENTER DOL",M2923="LEAVER FROM PARTNERSHIP","ENTER DOL",M2923="RETURN FROM CAREER BREAK","ENTER RETURN BACK DATE",M2923="INVALID COMBINATION","REVIEW INPUT",M2923="AWAITING INPUT","AWAITING INPUT",M2923="CONTINUOUS OPT OUT","",M2923="CONTINUOUS CAREER BREAK","",M2923="CONTINUOUS PARTNERSHIP","")</f>
        <v>AWAITING INPUT</v>
      </c>
      <c r="S2923" s="11" t="str">
        <f t="shared" si="137"/>
        <v/>
      </c>
    </row>
    <row r="2924" spans="1:19" ht="20.25" x14ac:dyDescent="0.25">
      <c r="A2924" s="46"/>
      <c r="B2924" s="46"/>
      <c r="C2924" s="46"/>
      <c r="D2924" s="46"/>
      <c r="E2924" s="46"/>
      <c r="F2924" s="46"/>
      <c r="G2924" s="46"/>
      <c r="H2924" s="46"/>
      <c r="J2924" s="16"/>
      <c r="K2924" s="16"/>
      <c r="L2924" s="16"/>
      <c r="M2924" s="11" t="str">
        <f t="shared" si="135"/>
        <v>AWAITING INPUT</v>
      </c>
      <c r="O2924" s="15"/>
      <c r="P2924" s="13" t="str">
        <f t="shared" si="136"/>
        <v>←</v>
      </c>
      <c r="Q2924" s="7" t="str" cm="1">
        <f t="array" ref="Q2924">_xlfn.IFS(M2924="ACTIVE","",M2924="LEAVER","ENTER DOL",M2924="LEAVER @ 31/03","ENTER DOL",M2924="OPT OUT","ENTER OPT OUT DATE",M2924="CAREER BREAK","ENTER START DATE OF CAREER BREAK",M2924="DEATH IN SERVICE","ENTER DATE OF DEATH",M2924="SWITCH TO PARTNERSHIP","ENTER SWITCH DATE",M2924="SWITCH TO ALPHA","ENTER SWITCH DATE",M2924="NEW JOINER","ENTER EMPLOYMENT START DATE",M2924="OPT IN","ENTER OPT IN DATE",M2924="NEW JOINER / LEAVER","ENTER START DATE AND DOL",M2924="NEW JOINER / OPT OUT","ENTER START DATE AND DATE OF OPT OUT",M2924="NEW JOINER / PARTNERSHIP","ENTER START DATE AND DATE OF SWITCH TO PARTNERSHIP",M2924="LEAVER FROM CAREER BREAK","ENTER DOL",M2924="LEAVER FROM OPT OUT","ENTER DOL",M2924="LEAVER FROM PARTNERSHIP","ENTER DOL",M2924="RETURN FROM CAREER BREAK","ENTER RETURN BACK DATE",M2924="INVALID COMBINATION","REVIEW INPUT",M2924="AWAITING INPUT","AWAITING INPUT",M2924="CONTINUOUS OPT OUT","",M2924="CONTINUOUS CAREER BREAK","",M2924="CONTINUOUS PARTNERSHIP","")</f>
        <v>AWAITING INPUT</v>
      </c>
      <c r="S2924" s="11" t="str">
        <f t="shared" si="137"/>
        <v/>
      </c>
    </row>
    <row r="2925" spans="1:19" ht="20.25" x14ac:dyDescent="0.25">
      <c r="A2925" s="46"/>
      <c r="B2925" s="46"/>
      <c r="C2925" s="46"/>
      <c r="D2925" s="46"/>
      <c r="E2925" s="46"/>
      <c r="F2925" s="46"/>
      <c r="G2925" s="46"/>
      <c r="H2925" s="46"/>
      <c r="J2925" s="16"/>
      <c r="K2925" s="16"/>
      <c r="L2925" s="16"/>
      <c r="M2925" s="11" t="str">
        <f t="shared" ref="M2925:M2988" si="138">IF(AND($J2925="ACTIVE",$K2925="ACTIVE",$L2925="A"),"ACTIVE",(IF(AND($J2925="ACTIVE",$K2925="INACTIVE",$L2925="B"),"LEAVER",(IF(AND($J2925="ACTIVE",$K2925="ACTIVE",$L2925="BE"),"LEAVER @ 31/03",(IF(AND($J2925="ACTIVE",$K2925="INACTIVE",$L2925="C"),"OPT OUT",(IF(AND($J2925="ACTIVE",$K2925="INACTIVE",$L2925="D"),"CAREER BREAK",(IF(AND($J2925="ACTIVE",$K2925="INACTIVE",$L2925="E"),"SWITCH TO PARTNERSHIP",(IF(AND($J2925="ACTIVE",$K2925="INACTIVE",$L2925="X"),"DEATH IN SERVICE",(IF(AND($J2925="INACTIVE",$K2925="ACTIVE",$L2925="F"),"SWITCH TO ALPHA",(IF(AND($J2925="INACTIVE",$K2925="ACTIVE",$L2925="G"),"NEW JOINER",(IF(AND($J2925="INACTIVE",$K2925="ACTIVE",$L2925="H"),"OPT IN",(IF(AND($J2925="INACTIVE",$K2925="ACTIVE",$L2925="I"),"RETURN FROM CAREER BREAK",(IF(AND($J2925="INACTIVE",$K2925="INACTIVE",$L2925="GB"),"NEW JOINER / LEAVER",(IF(AND($J2925="INACTIVE",$K2925="INACTIVE",$L2925="GO"),"NEW JOINER / OPT OUT",(IF(AND($J2925="INACTIVE",$K2925="INACTIVE",$L2925="GP"),"NEW JOINER / PARTNERSHIP",(IF(AND($J2925="INACTIVE",$K2925="INACTIVE",$L2925="BC"),"LEAVER FROM CAREER BREAK",(IF(AND($J2925="INACTIVE",$K2925="INACTIVE",$L2925="BO"),"LEAVER FROM OPT OUT",(IF(AND($J2925="INACTIVE",$K2925="INACTIVE",$L2925="BP"),"LEAVER FROM PARTNERSHIP",(IF(AND($J2925="INACTIVE",$K2925="INACTIVE",$L2925="J"),"CONTINUOUS OPT OUT",(IF(AND($J2925="INACTIVE",$K2925="INACTIVE",$L2925="K"),"CONTINUOUS CAREER BREAK",(IF(AND($J2925="INACTIVE",$K2925="INACTIVE",$L2925="L"),"CONTINUOUS PARTNERSHIP",(IF(AND($J2925="",$K2925="",$L2925=""),"AWAITING INPUT","INVALID COMBINATION")))))))))))))))))))))))))))))))))))))))))</f>
        <v>AWAITING INPUT</v>
      </c>
      <c r="O2925" s="15"/>
      <c r="P2925" s="13" t="str">
        <f t="shared" si="136"/>
        <v>←</v>
      </c>
      <c r="Q2925" s="7" t="str" cm="1">
        <f t="array" ref="Q2925">_xlfn.IFS(M2925="ACTIVE","",M2925="LEAVER","ENTER DOL",M2925="LEAVER @ 31/03","ENTER DOL",M2925="OPT OUT","ENTER OPT OUT DATE",M2925="CAREER BREAK","ENTER START DATE OF CAREER BREAK",M2925="DEATH IN SERVICE","ENTER DATE OF DEATH",M2925="SWITCH TO PARTNERSHIP","ENTER SWITCH DATE",M2925="SWITCH TO ALPHA","ENTER SWITCH DATE",M2925="NEW JOINER","ENTER EMPLOYMENT START DATE",M2925="OPT IN","ENTER OPT IN DATE",M2925="NEW JOINER / LEAVER","ENTER START DATE AND DOL",M2925="NEW JOINER / OPT OUT","ENTER START DATE AND DATE OF OPT OUT",M2925="NEW JOINER / PARTNERSHIP","ENTER START DATE AND DATE OF SWITCH TO PARTNERSHIP",M2925="LEAVER FROM CAREER BREAK","ENTER DOL",M2925="LEAVER FROM OPT OUT","ENTER DOL",M2925="LEAVER FROM PARTNERSHIP","ENTER DOL",M2925="RETURN FROM CAREER BREAK","ENTER RETURN BACK DATE",M2925="INVALID COMBINATION","REVIEW INPUT",M2925="AWAITING INPUT","AWAITING INPUT",M2925="CONTINUOUS OPT OUT","",M2925="CONTINUOUS CAREER BREAK","",M2925="CONTINUOUS PARTNERSHIP","")</f>
        <v>AWAITING INPUT</v>
      </c>
      <c r="S2925" s="11" t="str">
        <f t="shared" si="137"/>
        <v/>
      </c>
    </row>
    <row r="2926" spans="1:19" ht="20.25" x14ac:dyDescent="0.25">
      <c r="A2926" s="46"/>
      <c r="B2926" s="46"/>
      <c r="C2926" s="46"/>
      <c r="D2926" s="46"/>
      <c r="E2926" s="46"/>
      <c r="F2926" s="46"/>
      <c r="G2926" s="46"/>
      <c r="H2926" s="46"/>
      <c r="J2926" s="16"/>
      <c r="K2926" s="16"/>
      <c r="L2926" s="16"/>
      <c r="M2926" s="11" t="str">
        <f t="shared" si="138"/>
        <v>AWAITING INPUT</v>
      </c>
      <c r="O2926" s="15"/>
      <c r="P2926" s="13" t="str">
        <f t="shared" si="136"/>
        <v>←</v>
      </c>
      <c r="Q2926" s="7" t="str" cm="1">
        <f t="array" ref="Q2926">_xlfn.IFS(M2926="ACTIVE","",M2926="LEAVER","ENTER DOL",M2926="LEAVER @ 31/03","ENTER DOL",M2926="OPT OUT","ENTER OPT OUT DATE",M2926="CAREER BREAK","ENTER START DATE OF CAREER BREAK",M2926="DEATH IN SERVICE","ENTER DATE OF DEATH",M2926="SWITCH TO PARTNERSHIP","ENTER SWITCH DATE",M2926="SWITCH TO ALPHA","ENTER SWITCH DATE",M2926="NEW JOINER","ENTER EMPLOYMENT START DATE",M2926="OPT IN","ENTER OPT IN DATE",M2926="NEW JOINER / LEAVER","ENTER START DATE AND DOL",M2926="NEW JOINER / OPT OUT","ENTER START DATE AND DATE OF OPT OUT",M2926="NEW JOINER / PARTNERSHIP","ENTER START DATE AND DATE OF SWITCH TO PARTNERSHIP",M2926="LEAVER FROM CAREER BREAK","ENTER DOL",M2926="LEAVER FROM OPT OUT","ENTER DOL",M2926="LEAVER FROM PARTNERSHIP","ENTER DOL",M2926="RETURN FROM CAREER BREAK","ENTER RETURN BACK DATE",M2926="INVALID COMBINATION","REVIEW INPUT",M2926="AWAITING INPUT","AWAITING INPUT",M2926="CONTINUOUS OPT OUT","",M2926="CONTINUOUS CAREER BREAK","",M2926="CONTINUOUS PARTNERSHIP","")</f>
        <v>AWAITING INPUT</v>
      </c>
      <c r="S2926" s="11" t="str">
        <f t="shared" si="137"/>
        <v/>
      </c>
    </row>
    <row r="2927" spans="1:19" ht="20.25" x14ac:dyDescent="0.25">
      <c r="A2927" s="46"/>
      <c r="B2927" s="46"/>
      <c r="C2927" s="46"/>
      <c r="D2927" s="46"/>
      <c r="E2927" s="46"/>
      <c r="F2927" s="46"/>
      <c r="G2927" s="46"/>
      <c r="H2927" s="46"/>
      <c r="J2927" s="16"/>
      <c r="K2927" s="16"/>
      <c r="L2927" s="16"/>
      <c r="M2927" s="11" t="str">
        <f t="shared" si="138"/>
        <v>AWAITING INPUT</v>
      </c>
      <c r="O2927" s="15"/>
      <c r="P2927" s="13" t="str">
        <f t="shared" ref="P2927:P2990" si="139">IF(Q2927&lt;&gt;"","←","")</f>
        <v>←</v>
      </c>
      <c r="Q2927" s="7" t="str" cm="1">
        <f t="array" ref="Q2927">_xlfn.IFS(M2927="ACTIVE","",M2927="LEAVER","ENTER DOL",M2927="LEAVER @ 31/03","ENTER DOL",M2927="OPT OUT","ENTER OPT OUT DATE",M2927="CAREER BREAK","ENTER START DATE OF CAREER BREAK",M2927="DEATH IN SERVICE","ENTER DATE OF DEATH",M2927="SWITCH TO PARTNERSHIP","ENTER SWITCH DATE",M2927="SWITCH TO ALPHA","ENTER SWITCH DATE",M2927="NEW JOINER","ENTER EMPLOYMENT START DATE",M2927="OPT IN","ENTER OPT IN DATE",M2927="NEW JOINER / LEAVER","ENTER START DATE AND DOL",M2927="NEW JOINER / OPT OUT","ENTER START DATE AND DATE OF OPT OUT",M2927="NEW JOINER / PARTNERSHIP","ENTER START DATE AND DATE OF SWITCH TO PARTNERSHIP",M2927="LEAVER FROM CAREER BREAK","ENTER DOL",M2927="LEAVER FROM OPT OUT","ENTER DOL",M2927="LEAVER FROM PARTNERSHIP","ENTER DOL",M2927="RETURN FROM CAREER BREAK","ENTER RETURN BACK DATE",M2927="INVALID COMBINATION","REVIEW INPUT",M2927="AWAITING INPUT","AWAITING INPUT",M2927="CONTINUOUS OPT OUT","",M2927="CONTINUOUS CAREER BREAK","",M2927="CONTINUOUS PARTNERSHIP","")</f>
        <v>AWAITING INPUT</v>
      </c>
      <c r="S2927" s="11" t="str">
        <f t="shared" si="137"/>
        <v/>
      </c>
    </row>
    <row r="2928" spans="1:19" ht="20.25" x14ac:dyDescent="0.25">
      <c r="A2928" s="46"/>
      <c r="B2928" s="46"/>
      <c r="C2928" s="46"/>
      <c r="D2928" s="46"/>
      <c r="E2928" s="46"/>
      <c r="F2928" s="46"/>
      <c r="G2928" s="46"/>
      <c r="H2928" s="46"/>
      <c r="J2928" s="16"/>
      <c r="K2928" s="16"/>
      <c r="L2928" s="16"/>
      <c r="M2928" s="11" t="str">
        <f t="shared" si="138"/>
        <v>AWAITING INPUT</v>
      </c>
      <c r="O2928" s="15"/>
      <c r="P2928" s="13" t="str">
        <f t="shared" si="139"/>
        <v>←</v>
      </c>
      <c r="Q2928" s="7" t="str" cm="1">
        <f t="array" ref="Q2928">_xlfn.IFS(M2928="ACTIVE","",M2928="LEAVER","ENTER DOL",M2928="LEAVER @ 31/03","ENTER DOL",M2928="OPT OUT","ENTER OPT OUT DATE",M2928="CAREER BREAK","ENTER START DATE OF CAREER BREAK",M2928="DEATH IN SERVICE","ENTER DATE OF DEATH",M2928="SWITCH TO PARTNERSHIP","ENTER SWITCH DATE",M2928="SWITCH TO ALPHA","ENTER SWITCH DATE",M2928="NEW JOINER","ENTER EMPLOYMENT START DATE",M2928="OPT IN","ENTER OPT IN DATE",M2928="NEW JOINER / LEAVER","ENTER START DATE AND DOL",M2928="NEW JOINER / OPT OUT","ENTER START DATE AND DATE OF OPT OUT",M2928="NEW JOINER / PARTNERSHIP","ENTER START DATE AND DATE OF SWITCH TO PARTNERSHIP",M2928="LEAVER FROM CAREER BREAK","ENTER DOL",M2928="LEAVER FROM OPT OUT","ENTER DOL",M2928="LEAVER FROM PARTNERSHIP","ENTER DOL",M2928="RETURN FROM CAREER BREAK","ENTER RETURN BACK DATE",M2928="INVALID COMBINATION","REVIEW INPUT",M2928="AWAITING INPUT","AWAITING INPUT",M2928="CONTINUOUS OPT OUT","",M2928="CONTINUOUS CAREER BREAK","",M2928="CONTINUOUS PARTNERSHIP","")</f>
        <v>AWAITING INPUT</v>
      </c>
      <c r="S2928" s="11" t="str">
        <f t="shared" si="137"/>
        <v/>
      </c>
    </row>
    <row r="2929" spans="1:19" ht="20.25" x14ac:dyDescent="0.25">
      <c r="A2929" s="46"/>
      <c r="B2929" s="46"/>
      <c r="C2929" s="46"/>
      <c r="D2929" s="46"/>
      <c r="E2929" s="46"/>
      <c r="F2929" s="46"/>
      <c r="G2929" s="46"/>
      <c r="H2929" s="46"/>
      <c r="J2929" s="16"/>
      <c r="K2929" s="16"/>
      <c r="L2929" s="16"/>
      <c r="M2929" s="11" t="str">
        <f t="shared" si="138"/>
        <v>AWAITING INPUT</v>
      </c>
      <c r="O2929" s="15"/>
      <c r="P2929" s="13" t="str">
        <f t="shared" si="139"/>
        <v>←</v>
      </c>
      <c r="Q2929" s="7" t="str" cm="1">
        <f t="array" ref="Q2929">_xlfn.IFS(M2929="ACTIVE","",M2929="LEAVER","ENTER DOL",M2929="LEAVER @ 31/03","ENTER DOL",M2929="OPT OUT","ENTER OPT OUT DATE",M2929="CAREER BREAK","ENTER START DATE OF CAREER BREAK",M2929="DEATH IN SERVICE","ENTER DATE OF DEATH",M2929="SWITCH TO PARTNERSHIP","ENTER SWITCH DATE",M2929="SWITCH TO ALPHA","ENTER SWITCH DATE",M2929="NEW JOINER","ENTER EMPLOYMENT START DATE",M2929="OPT IN","ENTER OPT IN DATE",M2929="NEW JOINER / LEAVER","ENTER START DATE AND DOL",M2929="NEW JOINER / OPT OUT","ENTER START DATE AND DATE OF OPT OUT",M2929="NEW JOINER / PARTNERSHIP","ENTER START DATE AND DATE OF SWITCH TO PARTNERSHIP",M2929="LEAVER FROM CAREER BREAK","ENTER DOL",M2929="LEAVER FROM OPT OUT","ENTER DOL",M2929="LEAVER FROM PARTNERSHIP","ENTER DOL",M2929="RETURN FROM CAREER BREAK","ENTER RETURN BACK DATE",M2929="INVALID COMBINATION","REVIEW INPUT",M2929="AWAITING INPUT","AWAITING INPUT",M2929="CONTINUOUS OPT OUT","",M2929="CONTINUOUS CAREER BREAK","",M2929="CONTINUOUS PARTNERSHIP","")</f>
        <v>AWAITING INPUT</v>
      </c>
      <c r="S2929" s="11" t="str">
        <f t="shared" si="137"/>
        <v/>
      </c>
    </row>
    <row r="2930" spans="1:19" ht="20.25" x14ac:dyDescent="0.25">
      <c r="A2930" s="46"/>
      <c r="B2930" s="46"/>
      <c r="C2930" s="46"/>
      <c r="D2930" s="46"/>
      <c r="E2930" s="46"/>
      <c r="F2930" s="46"/>
      <c r="G2930" s="46"/>
      <c r="H2930" s="46"/>
      <c r="J2930" s="16"/>
      <c r="K2930" s="16"/>
      <c r="L2930" s="16"/>
      <c r="M2930" s="11" t="str">
        <f t="shared" si="138"/>
        <v>AWAITING INPUT</v>
      </c>
      <c r="O2930" s="15"/>
      <c r="P2930" s="13" t="str">
        <f t="shared" si="139"/>
        <v>←</v>
      </c>
      <c r="Q2930" s="7" t="str" cm="1">
        <f t="array" ref="Q2930">_xlfn.IFS(M2930="ACTIVE","",M2930="LEAVER","ENTER DOL",M2930="LEAVER @ 31/03","ENTER DOL",M2930="OPT OUT","ENTER OPT OUT DATE",M2930="CAREER BREAK","ENTER START DATE OF CAREER BREAK",M2930="DEATH IN SERVICE","ENTER DATE OF DEATH",M2930="SWITCH TO PARTNERSHIP","ENTER SWITCH DATE",M2930="SWITCH TO ALPHA","ENTER SWITCH DATE",M2930="NEW JOINER","ENTER EMPLOYMENT START DATE",M2930="OPT IN","ENTER OPT IN DATE",M2930="NEW JOINER / LEAVER","ENTER START DATE AND DOL",M2930="NEW JOINER / OPT OUT","ENTER START DATE AND DATE OF OPT OUT",M2930="NEW JOINER / PARTNERSHIP","ENTER START DATE AND DATE OF SWITCH TO PARTNERSHIP",M2930="LEAVER FROM CAREER BREAK","ENTER DOL",M2930="LEAVER FROM OPT OUT","ENTER DOL",M2930="LEAVER FROM PARTNERSHIP","ENTER DOL",M2930="RETURN FROM CAREER BREAK","ENTER RETURN BACK DATE",M2930="INVALID COMBINATION","REVIEW INPUT",M2930="AWAITING INPUT","AWAITING INPUT",M2930="CONTINUOUS OPT OUT","",M2930="CONTINUOUS CAREER BREAK","",M2930="CONTINUOUS PARTNERSHIP","")</f>
        <v>AWAITING INPUT</v>
      </c>
      <c r="S2930" s="11" t="str">
        <f t="shared" si="137"/>
        <v/>
      </c>
    </row>
    <row r="2931" spans="1:19" ht="20.25" x14ac:dyDescent="0.25">
      <c r="A2931" s="46"/>
      <c r="B2931" s="46"/>
      <c r="C2931" s="46"/>
      <c r="D2931" s="46"/>
      <c r="E2931" s="46"/>
      <c r="F2931" s="46"/>
      <c r="G2931" s="46"/>
      <c r="H2931" s="46"/>
      <c r="J2931" s="16"/>
      <c r="K2931" s="16"/>
      <c r="L2931" s="16"/>
      <c r="M2931" s="11" t="str">
        <f t="shared" si="138"/>
        <v>AWAITING INPUT</v>
      </c>
      <c r="O2931" s="15"/>
      <c r="P2931" s="13" t="str">
        <f t="shared" si="139"/>
        <v>←</v>
      </c>
      <c r="Q2931" s="7" t="str" cm="1">
        <f t="array" ref="Q2931">_xlfn.IFS(M2931="ACTIVE","",M2931="LEAVER","ENTER DOL",M2931="LEAVER @ 31/03","ENTER DOL",M2931="OPT OUT","ENTER OPT OUT DATE",M2931="CAREER BREAK","ENTER START DATE OF CAREER BREAK",M2931="DEATH IN SERVICE","ENTER DATE OF DEATH",M2931="SWITCH TO PARTNERSHIP","ENTER SWITCH DATE",M2931="SWITCH TO ALPHA","ENTER SWITCH DATE",M2931="NEW JOINER","ENTER EMPLOYMENT START DATE",M2931="OPT IN","ENTER OPT IN DATE",M2931="NEW JOINER / LEAVER","ENTER START DATE AND DOL",M2931="NEW JOINER / OPT OUT","ENTER START DATE AND DATE OF OPT OUT",M2931="NEW JOINER / PARTNERSHIP","ENTER START DATE AND DATE OF SWITCH TO PARTNERSHIP",M2931="LEAVER FROM CAREER BREAK","ENTER DOL",M2931="LEAVER FROM OPT OUT","ENTER DOL",M2931="LEAVER FROM PARTNERSHIP","ENTER DOL",M2931="RETURN FROM CAREER BREAK","ENTER RETURN BACK DATE",M2931="INVALID COMBINATION","REVIEW INPUT",M2931="AWAITING INPUT","AWAITING INPUT",M2931="CONTINUOUS OPT OUT","",M2931="CONTINUOUS CAREER BREAK","",M2931="CONTINUOUS PARTNERSHIP","")</f>
        <v>AWAITING INPUT</v>
      </c>
      <c r="S2931" s="11" t="str">
        <f t="shared" si="137"/>
        <v/>
      </c>
    </row>
    <row r="2932" spans="1:19" ht="20.25" x14ac:dyDescent="0.25">
      <c r="A2932" s="46"/>
      <c r="B2932" s="46"/>
      <c r="C2932" s="46"/>
      <c r="D2932" s="46"/>
      <c r="E2932" s="46"/>
      <c r="F2932" s="46"/>
      <c r="G2932" s="46"/>
      <c r="H2932" s="46"/>
      <c r="J2932" s="16"/>
      <c r="K2932" s="16"/>
      <c r="L2932" s="16"/>
      <c r="M2932" s="11" t="str">
        <f t="shared" si="138"/>
        <v>AWAITING INPUT</v>
      </c>
      <c r="O2932" s="15"/>
      <c r="P2932" s="13" t="str">
        <f t="shared" si="139"/>
        <v>←</v>
      </c>
      <c r="Q2932" s="7" t="str" cm="1">
        <f t="array" ref="Q2932">_xlfn.IFS(M2932="ACTIVE","",M2932="LEAVER","ENTER DOL",M2932="LEAVER @ 31/03","ENTER DOL",M2932="OPT OUT","ENTER OPT OUT DATE",M2932="CAREER BREAK","ENTER START DATE OF CAREER BREAK",M2932="DEATH IN SERVICE","ENTER DATE OF DEATH",M2932="SWITCH TO PARTNERSHIP","ENTER SWITCH DATE",M2932="SWITCH TO ALPHA","ENTER SWITCH DATE",M2932="NEW JOINER","ENTER EMPLOYMENT START DATE",M2932="OPT IN","ENTER OPT IN DATE",M2932="NEW JOINER / LEAVER","ENTER START DATE AND DOL",M2932="NEW JOINER / OPT OUT","ENTER START DATE AND DATE OF OPT OUT",M2932="NEW JOINER / PARTNERSHIP","ENTER START DATE AND DATE OF SWITCH TO PARTNERSHIP",M2932="LEAVER FROM CAREER BREAK","ENTER DOL",M2932="LEAVER FROM OPT OUT","ENTER DOL",M2932="LEAVER FROM PARTNERSHIP","ENTER DOL",M2932="RETURN FROM CAREER BREAK","ENTER RETURN BACK DATE",M2932="INVALID COMBINATION","REVIEW INPUT",M2932="AWAITING INPUT","AWAITING INPUT",M2932="CONTINUOUS OPT OUT","",M2932="CONTINUOUS CAREER BREAK","",M2932="CONTINUOUS PARTNERSHIP","")</f>
        <v>AWAITING INPUT</v>
      </c>
      <c r="S2932" s="11" t="str">
        <f t="shared" si="137"/>
        <v/>
      </c>
    </row>
    <row r="2933" spans="1:19" ht="20.25" x14ac:dyDescent="0.25">
      <c r="A2933" s="46"/>
      <c r="B2933" s="46"/>
      <c r="C2933" s="46"/>
      <c r="D2933" s="46"/>
      <c r="E2933" s="46"/>
      <c r="F2933" s="46"/>
      <c r="G2933" s="46"/>
      <c r="H2933" s="46"/>
      <c r="J2933" s="16"/>
      <c r="K2933" s="16"/>
      <c r="L2933" s="16"/>
      <c r="M2933" s="11" t="str">
        <f t="shared" si="138"/>
        <v>AWAITING INPUT</v>
      </c>
      <c r="O2933" s="15"/>
      <c r="P2933" s="13" t="str">
        <f t="shared" si="139"/>
        <v>←</v>
      </c>
      <c r="Q2933" s="7" t="str" cm="1">
        <f t="array" ref="Q2933">_xlfn.IFS(M2933="ACTIVE","",M2933="LEAVER","ENTER DOL",M2933="LEAVER @ 31/03","ENTER DOL",M2933="OPT OUT","ENTER OPT OUT DATE",M2933="CAREER BREAK","ENTER START DATE OF CAREER BREAK",M2933="DEATH IN SERVICE","ENTER DATE OF DEATH",M2933="SWITCH TO PARTNERSHIP","ENTER SWITCH DATE",M2933="SWITCH TO ALPHA","ENTER SWITCH DATE",M2933="NEW JOINER","ENTER EMPLOYMENT START DATE",M2933="OPT IN","ENTER OPT IN DATE",M2933="NEW JOINER / LEAVER","ENTER START DATE AND DOL",M2933="NEW JOINER / OPT OUT","ENTER START DATE AND DATE OF OPT OUT",M2933="NEW JOINER / PARTNERSHIP","ENTER START DATE AND DATE OF SWITCH TO PARTNERSHIP",M2933="LEAVER FROM CAREER BREAK","ENTER DOL",M2933="LEAVER FROM OPT OUT","ENTER DOL",M2933="LEAVER FROM PARTNERSHIP","ENTER DOL",M2933="RETURN FROM CAREER BREAK","ENTER RETURN BACK DATE",M2933="INVALID COMBINATION","REVIEW INPUT",M2933="AWAITING INPUT","AWAITING INPUT",M2933="CONTINUOUS OPT OUT","",M2933="CONTINUOUS CAREER BREAK","",M2933="CONTINUOUS PARTNERSHIP","")</f>
        <v>AWAITING INPUT</v>
      </c>
      <c r="S2933" s="11" t="str">
        <f t="shared" si="137"/>
        <v/>
      </c>
    </row>
    <row r="2934" spans="1:19" ht="20.25" x14ac:dyDescent="0.25">
      <c r="A2934" s="46"/>
      <c r="B2934" s="46"/>
      <c r="C2934" s="46"/>
      <c r="D2934" s="46"/>
      <c r="E2934" s="46"/>
      <c r="F2934" s="46"/>
      <c r="G2934" s="46"/>
      <c r="H2934" s="46"/>
      <c r="J2934" s="16"/>
      <c r="K2934" s="16"/>
      <c r="L2934" s="16"/>
      <c r="M2934" s="11" t="str">
        <f t="shared" si="138"/>
        <v>AWAITING INPUT</v>
      </c>
      <c r="O2934" s="15"/>
      <c r="P2934" s="13" t="str">
        <f t="shared" si="139"/>
        <v>←</v>
      </c>
      <c r="Q2934" s="7" t="str" cm="1">
        <f t="array" ref="Q2934">_xlfn.IFS(M2934="ACTIVE","",M2934="LEAVER","ENTER DOL",M2934="LEAVER @ 31/03","ENTER DOL",M2934="OPT OUT","ENTER OPT OUT DATE",M2934="CAREER BREAK","ENTER START DATE OF CAREER BREAK",M2934="DEATH IN SERVICE","ENTER DATE OF DEATH",M2934="SWITCH TO PARTNERSHIP","ENTER SWITCH DATE",M2934="SWITCH TO ALPHA","ENTER SWITCH DATE",M2934="NEW JOINER","ENTER EMPLOYMENT START DATE",M2934="OPT IN","ENTER OPT IN DATE",M2934="NEW JOINER / LEAVER","ENTER START DATE AND DOL",M2934="NEW JOINER / OPT OUT","ENTER START DATE AND DATE OF OPT OUT",M2934="NEW JOINER / PARTNERSHIP","ENTER START DATE AND DATE OF SWITCH TO PARTNERSHIP",M2934="LEAVER FROM CAREER BREAK","ENTER DOL",M2934="LEAVER FROM OPT OUT","ENTER DOL",M2934="LEAVER FROM PARTNERSHIP","ENTER DOL",M2934="RETURN FROM CAREER BREAK","ENTER RETURN BACK DATE",M2934="INVALID COMBINATION","REVIEW INPUT",M2934="AWAITING INPUT","AWAITING INPUT",M2934="CONTINUOUS OPT OUT","",M2934="CONTINUOUS CAREER BREAK","",M2934="CONTINUOUS PARTNERSHIP","")</f>
        <v>AWAITING INPUT</v>
      </c>
      <c r="S2934" s="11" t="str">
        <f t="shared" si="137"/>
        <v/>
      </c>
    </row>
    <row r="2935" spans="1:19" ht="20.25" x14ac:dyDescent="0.25">
      <c r="A2935" s="46"/>
      <c r="B2935" s="46"/>
      <c r="C2935" s="46"/>
      <c r="D2935" s="46"/>
      <c r="E2935" s="46"/>
      <c r="F2935" s="46"/>
      <c r="G2935" s="46"/>
      <c r="H2935" s="46"/>
      <c r="J2935" s="16"/>
      <c r="K2935" s="16"/>
      <c r="L2935" s="16"/>
      <c r="M2935" s="11" t="str">
        <f t="shared" si="138"/>
        <v>AWAITING INPUT</v>
      </c>
      <c r="O2935" s="15"/>
      <c r="P2935" s="13" t="str">
        <f t="shared" si="139"/>
        <v>←</v>
      </c>
      <c r="Q2935" s="7" t="str" cm="1">
        <f t="array" ref="Q2935">_xlfn.IFS(M2935="ACTIVE","",M2935="LEAVER","ENTER DOL",M2935="LEAVER @ 31/03","ENTER DOL",M2935="OPT OUT","ENTER OPT OUT DATE",M2935="CAREER BREAK","ENTER START DATE OF CAREER BREAK",M2935="DEATH IN SERVICE","ENTER DATE OF DEATH",M2935="SWITCH TO PARTNERSHIP","ENTER SWITCH DATE",M2935="SWITCH TO ALPHA","ENTER SWITCH DATE",M2935="NEW JOINER","ENTER EMPLOYMENT START DATE",M2935="OPT IN","ENTER OPT IN DATE",M2935="NEW JOINER / LEAVER","ENTER START DATE AND DOL",M2935="NEW JOINER / OPT OUT","ENTER START DATE AND DATE OF OPT OUT",M2935="NEW JOINER / PARTNERSHIP","ENTER START DATE AND DATE OF SWITCH TO PARTNERSHIP",M2935="LEAVER FROM CAREER BREAK","ENTER DOL",M2935="LEAVER FROM OPT OUT","ENTER DOL",M2935="LEAVER FROM PARTNERSHIP","ENTER DOL",M2935="RETURN FROM CAREER BREAK","ENTER RETURN BACK DATE",M2935="INVALID COMBINATION","REVIEW INPUT",M2935="AWAITING INPUT","AWAITING INPUT",M2935="CONTINUOUS OPT OUT","",M2935="CONTINUOUS CAREER BREAK","",M2935="CONTINUOUS PARTNERSHIP","")</f>
        <v>AWAITING INPUT</v>
      </c>
      <c r="S2935" s="11" t="str">
        <f t="shared" si="137"/>
        <v/>
      </c>
    </row>
    <row r="2936" spans="1:19" ht="20.25" x14ac:dyDescent="0.25">
      <c r="A2936" s="46"/>
      <c r="B2936" s="46"/>
      <c r="C2936" s="46"/>
      <c r="D2936" s="46"/>
      <c r="E2936" s="46"/>
      <c r="F2936" s="46"/>
      <c r="G2936" s="46"/>
      <c r="H2936" s="46"/>
      <c r="J2936" s="16"/>
      <c r="K2936" s="16"/>
      <c r="L2936" s="16"/>
      <c r="M2936" s="11" t="str">
        <f t="shared" si="138"/>
        <v>AWAITING INPUT</v>
      </c>
      <c r="O2936" s="15"/>
      <c r="P2936" s="13" t="str">
        <f t="shared" si="139"/>
        <v>←</v>
      </c>
      <c r="Q2936" s="7" t="str" cm="1">
        <f t="array" ref="Q2936">_xlfn.IFS(M2936="ACTIVE","",M2936="LEAVER","ENTER DOL",M2936="LEAVER @ 31/03","ENTER DOL",M2936="OPT OUT","ENTER OPT OUT DATE",M2936="CAREER BREAK","ENTER START DATE OF CAREER BREAK",M2936="DEATH IN SERVICE","ENTER DATE OF DEATH",M2936="SWITCH TO PARTNERSHIP","ENTER SWITCH DATE",M2936="SWITCH TO ALPHA","ENTER SWITCH DATE",M2936="NEW JOINER","ENTER EMPLOYMENT START DATE",M2936="OPT IN","ENTER OPT IN DATE",M2936="NEW JOINER / LEAVER","ENTER START DATE AND DOL",M2936="NEW JOINER / OPT OUT","ENTER START DATE AND DATE OF OPT OUT",M2936="NEW JOINER / PARTNERSHIP","ENTER START DATE AND DATE OF SWITCH TO PARTNERSHIP",M2936="LEAVER FROM CAREER BREAK","ENTER DOL",M2936="LEAVER FROM OPT OUT","ENTER DOL",M2936="LEAVER FROM PARTNERSHIP","ENTER DOL",M2936="RETURN FROM CAREER BREAK","ENTER RETURN BACK DATE",M2936="INVALID COMBINATION","REVIEW INPUT",M2936="AWAITING INPUT","AWAITING INPUT",M2936="CONTINUOUS OPT OUT","",M2936="CONTINUOUS CAREER BREAK","",M2936="CONTINUOUS PARTNERSHIP","")</f>
        <v>AWAITING INPUT</v>
      </c>
      <c r="S2936" s="11" t="str">
        <f t="shared" si="137"/>
        <v/>
      </c>
    </row>
    <row r="2937" spans="1:19" ht="20.25" x14ac:dyDescent="0.25">
      <c r="A2937" s="46"/>
      <c r="B2937" s="46"/>
      <c r="C2937" s="46"/>
      <c r="D2937" s="46"/>
      <c r="E2937" s="46"/>
      <c r="F2937" s="46"/>
      <c r="G2937" s="46"/>
      <c r="H2937" s="46"/>
      <c r="J2937" s="16"/>
      <c r="K2937" s="16"/>
      <c r="L2937" s="16"/>
      <c r="M2937" s="11" t="str">
        <f t="shared" si="138"/>
        <v>AWAITING INPUT</v>
      </c>
      <c r="O2937" s="15"/>
      <c r="P2937" s="13" t="str">
        <f t="shared" si="139"/>
        <v>←</v>
      </c>
      <c r="Q2937" s="7" t="str" cm="1">
        <f t="array" ref="Q2937">_xlfn.IFS(M2937="ACTIVE","",M2937="LEAVER","ENTER DOL",M2937="LEAVER @ 31/03","ENTER DOL",M2937="OPT OUT","ENTER OPT OUT DATE",M2937="CAREER BREAK","ENTER START DATE OF CAREER BREAK",M2937="DEATH IN SERVICE","ENTER DATE OF DEATH",M2937="SWITCH TO PARTNERSHIP","ENTER SWITCH DATE",M2937="SWITCH TO ALPHA","ENTER SWITCH DATE",M2937="NEW JOINER","ENTER EMPLOYMENT START DATE",M2937="OPT IN","ENTER OPT IN DATE",M2937="NEW JOINER / LEAVER","ENTER START DATE AND DOL",M2937="NEW JOINER / OPT OUT","ENTER START DATE AND DATE OF OPT OUT",M2937="NEW JOINER / PARTNERSHIP","ENTER START DATE AND DATE OF SWITCH TO PARTNERSHIP",M2937="LEAVER FROM CAREER BREAK","ENTER DOL",M2937="LEAVER FROM OPT OUT","ENTER DOL",M2937="LEAVER FROM PARTNERSHIP","ENTER DOL",M2937="RETURN FROM CAREER BREAK","ENTER RETURN BACK DATE",M2937="INVALID COMBINATION","REVIEW INPUT",M2937="AWAITING INPUT","AWAITING INPUT",M2937="CONTINUOUS OPT OUT","",M2937="CONTINUOUS CAREER BREAK","",M2937="CONTINUOUS PARTNERSHIP","")</f>
        <v>AWAITING INPUT</v>
      </c>
      <c r="S2937" s="11" t="str">
        <f t="shared" si="137"/>
        <v/>
      </c>
    </row>
    <row r="2938" spans="1:19" ht="20.25" x14ac:dyDescent="0.25">
      <c r="A2938" s="46"/>
      <c r="B2938" s="46"/>
      <c r="C2938" s="46"/>
      <c r="D2938" s="46"/>
      <c r="E2938" s="46"/>
      <c r="F2938" s="46"/>
      <c r="G2938" s="46"/>
      <c r="H2938" s="46"/>
      <c r="J2938" s="16"/>
      <c r="K2938" s="16"/>
      <c r="L2938" s="16"/>
      <c r="M2938" s="11" t="str">
        <f t="shared" si="138"/>
        <v>AWAITING INPUT</v>
      </c>
      <c r="O2938" s="15"/>
      <c r="P2938" s="13" t="str">
        <f t="shared" si="139"/>
        <v>←</v>
      </c>
      <c r="Q2938" s="7" t="str" cm="1">
        <f t="array" ref="Q2938">_xlfn.IFS(M2938="ACTIVE","",M2938="LEAVER","ENTER DOL",M2938="LEAVER @ 31/03","ENTER DOL",M2938="OPT OUT","ENTER OPT OUT DATE",M2938="CAREER BREAK","ENTER START DATE OF CAREER BREAK",M2938="DEATH IN SERVICE","ENTER DATE OF DEATH",M2938="SWITCH TO PARTNERSHIP","ENTER SWITCH DATE",M2938="SWITCH TO ALPHA","ENTER SWITCH DATE",M2938="NEW JOINER","ENTER EMPLOYMENT START DATE",M2938="OPT IN","ENTER OPT IN DATE",M2938="NEW JOINER / LEAVER","ENTER START DATE AND DOL",M2938="NEW JOINER / OPT OUT","ENTER START DATE AND DATE OF OPT OUT",M2938="NEW JOINER / PARTNERSHIP","ENTER START DATE AND DATE OF SWITCH TO PARTNERSHIP",M2938="LEAVER FROM CAREER BREAK","ENTER DOL",M2938="LEAVER FROM OPT OUT","ENTER DOL",M2938="LEAVER FROM PARTNERSHIP","ENTER DOL",M2938="RETURN FROM CAREER BREAK","ENTER RETURN BACK DATE",M2938="INVALID COMBINATION","REVIEW INPUT",M2938="AWAITING INPUT","AWAITING INPUT",M2938="CONTINUOUS OPT OUT","",M2938="CONTINUOUS CAREER BREAK","",M2938="CONTINUOUS PARTNERSHIP","")</f>
        <v>AWAITING INPUT</v>
      </c>
      <c r="S2938" s="11" t="str">
        <f t="shared" si="137"/>
        <v/>
      </c>
    </row>
    <row r="2939" spans="1:19" ht="20.25" x14ac:dyDescent="0.25">
      <c r="A2939" s="46"/>
      <c r="B2939" s="46"/>
      <c r="C2939" s="46"/>
      <c r="D2939" s="46"/>
      <c r="E2939" s="46"/>
      <c r="F2939" s="46"/>
      <c r="G2939" s="46"/>
      <c r="H2939" s="46"/>
      <c r="J2939" s="16"/>
      <c r="K2939" s="16"/>
      <c r="L2939" s="16"/>
      <c r="M2939" s="11" t="str">
        <f t="shared" si="138"/>
        <v>AWAITING INPUT</v>
      </c>
      <c r="O2939" s="15"/>
      <c r="P2939" s="13" t="str">
        <f t="shared" si="139"/>
        <v>←</v>
      </c>
      <c r="Q2939" s="7" t="str" cm="1">
        <f t="array" ref="Q2939">_xlfn.IFS(M2939="ACTIVE","",M2939="LEAVER","ENTER DOL",M2939="LEAVER @ 31/03","ENTER DOL",M2939="OPT OUT","ENTER OPT OUT DATE",M2939="CAREER BREAK","ENTER START DATE OF CAREER BREAK",M2939="DEATH IN SERVICE","ENTER DATE OF DEATH",M2939="SWITCH TO PARTNERSHIP","ENTER SWITCH DATE",M2939="SWITCH TO ALPHA","ENTER SWITCH DATE",M2939="NEW JOINER","ENTER EMPLOYMENT START DATE",M2939="OPT IN","ENTER OPT IN DATE",M2939="NEW JOINER / LEAVER","ENTER START DATE AND DOL",M2939="NEW JOINER / OPT OUT","ENTER START DATE AND DATE OF OPT OUT",M2939="NEW JOINER / PARTNERSHIP","ENTER START DATE AND DATE OF SWITCH TO PARTNERSHIP",M2939="LEAVER FROM CAREER BREAK","ENTER DOL",M2939="LEAVER FROM OPT OUT","ENTER DOL",M2939="LEAVER FROM PARTNERSHIP","ENTER DOL",M2939="RETURN FROM CAREER BREAK","ENTER RETURN BACK DATE",M2939="INVALID COMBINATION","REVIEW INPUT",M2939="AWAITING INPUT","AWAITING INPUT",M2939="CONTINUOUS OPT OUT","",M2939="CONTINUOUS CAREER BREAK","",M2939="CONTINUOUS PARTNERSHIP","")</f>
        <v>AWAITING INPUT</v>
      </c>
      <c r="S2939" s="11" t="str">
        <f t="shared" si="137"/>
        <v/>
      </c>
    </row>
    <row r="2940" spans="1:19" ht="20.25" x14ac:dyDescent="0.25">
      <c r="A2940" s="46"/>
      <c r="B2940" s="46"/>
      <c r="C2940" s="46"/>
      <c r="D2940" s="46"/>
      <c r="E2940" s="46"/>
      <c r="F2940" s="46"/>
      <c r="G2940" s="46"/>
      <c r="H2940" s="46"/>
      <c r="J2940" s="16"/>
      <c r="K2940" s="16"/>
      <c r="L2940" s="16"/>
      <c r="M2940" s="11" t="str">
        <f t="shared" si="138"/>
        <v>AWAITING INPUT</v>
      </c>
      <c r="O2940" s="15"/>
      <c r="P2940" s="13" t="str">
        <f t="shared" si="139"/>
        <v>←</v>
      </c>
      <c r="Q2940" s="7" t="str" cm="1">
        <f t="array" ref="Q2940">_xlfn.IFS(M2940="ACTIVE","",M2940="LEAVER","ENTER DOL",M2940="LEAVER @ 31/03","ENTER DOL",M2940="OPT OUT","ENTER OPT OUT DATE",M2940="CAREER BREAK","ENTER START DATE OF CAREER BREAK",M2940="DEATH IN SERVICE","ENTER DATE OF DEATH",M2940="SWITCH TO PARTNERSHIP","ENTER SWITCH DATE",M2940="SWITCH TO ALPHA","ENTER SWITCH DATE",M2940="NEW JOINER","ENTER EMPLOYMENT START DATE",M2940="OPT IN","ENTER OPT IN DATE",M2940="NEW JOINER / LEAVER","ENTER START DATE AND DOL",M2940="NEW JOINER / OPT OUT","ENTER START DATE AND DATE OF OPT OUT",M2940="NEW JOINER / PARTNERSHIP","ENTER START DATE AND DATE OF SWITCH TO PARTNERSHIP",M2940="LEAVER FROM CAREER BREAK","ENTER DOL",M2940="LEAVER FROM OPT OUT","ENTER DOL",M2940="LEAVER FROM PARTNERSHIP","ENTER DOL",M2940="RETURN FROM CAREER BREAK","ENTER RETURN BACK DATE",M2940="INVALID COMBINATION","REVIEW INPUT",M2940="AWAITING INPUT","AWAITING INPUT",M2940="CONTINUOUS OPT OUT","",M2940="CONTINUOUS CAREER BREAK","",M2940="CONTINUOUS PARTNERSHIP","")</f>
        <v>AWAITING INPUT</v>
      </c>
      <c r="S2940" s="11" t="str">
        <f t="shared" si="137"/>
        <v/>
      </c>
    </row>
    <row r="2941" spans="1:19" ht="20.25" x14ac:dyDescent="0.25">
      <c r="A2941" s="46"/>
      <c r="B2941" s="46"/>
      <c r="C2941" s="46"/>
      <c r="D2941" s="46"/>
      <c r="E2941" s="46"/>
      <c r="F2941" s="46"/>
      <c r="G2941" s="46"/>
      <c r="H2941" s="46"/>
      <c r="J2941" s="16"/>
      <c r="K2941" s="16"/>
      <c r="L2941" s="16"/>
      <c r="M2941" s="11" t="str">
        <f t="shared" si="138"/>
        <v>AWAITING INPUT</v>
      </c>
      <c r="O2941" s="15"/>
      <c r="P2941" s="13" t="str">
        <f t="shared" si="139"/>
        <v>←</v>
      </c>
      <c r="Q2941" s="7" t="str" cm="1">
        <f t="array" ref="Q2941">_xlfn.IFS(M2941="ACTIVE","",M2941="LEAVER","ENTER DOL",M2941="LEAVER @ 31/03","ENTER DOL",M2941="OPT OUT","ENTER OPT OUT DATE",M2941="CAREER BREAK","ENTER START DATE OF CAREER BREAK",M2941="DEATH IN SERVICE","ENTER DATE OF DEATH",M2941="SWITCH TO PARTNERSHIP","ENTER SWITCH DATE",M2941="SWITCH TO ALPHA","ENTER SWITCH DATE",M2941="NEW JOINER","ENTER EMPLOYMENT START DATE",M2941="OPT IN","ENTER OPT IN DATE",M2941="NEW JOINER / LEAVER","ENTER START DATE AND DOL",M2941="NEW JOINER / OPT OUT","ENTER START DATE AND DATE OF OPT OUT",M2941="NEW JOINER / PARTNERSHIP","ENTER START DATE AND DATE OF SWITCH TO PARTNERSHIP",M2941="LEAVER FROM CAREER BREAK","ENTER DOL",M2941="LEAVER FROM OPT OUT","ENTER DOL",M2941="LEAVER FROM PARTNERSHIP","ENTER DOL",M2941="RETURN FROM CAREER BREAK","ENTER RETURN BACK DATE",M2941="INVALID COMBINATION","REVIEW INPUT",M2941="AWAITING INPUT","AWAITING INPUT",M2941="CONTINUOUS OPT OUT","",M2941="CONTINUOUS CAREER BREAK","",M2941="CONTINUOUS PARTNERSHIP","")</f>
        <v>AWAITING INPUT</v>
      </c>
      <c r="S2941" s="11" t="str">
        <f t="shared" si="137"/>
        <v/>
      </c>
    </row>
    <row r="2942" spans="1:19" ht="20.25" x14ac:dyDescent="0.25">
      <c r="A2942" s="46"/>
      <c r="B2942" s="46"/>
      <c r="C2942" s="46"/>
      <c r="D2942" s="46"/>
      <c r="E2942" s="46"/>
      <c r="F2942" s="46"/>
      <c r="G2942" s="46"/>
      <c r="H2942" s="46"/>
      <c r="J2942" s="16"/>
      <c r="K2942" s="16"/>
      <c r="L2942" s="16"/>
      <c r="M2942" s="11" t="str">
        <f t="shared" si="138"/>
        <v>AWAITING INPUT</v>
      </c>
      <c r="O2942" s="15"/>
      <c r="P2942" s="13" t="str">
        <f t="shared" si="139"/>
        <v>←</v>
      </c>
      <c r="Q2942" s="7" t="str" cm="1">
        <f t="array" ref="Q2942">_xlfn.IFS(M2942="ACTIVE","",M2942="LEAVER","ENTER DOL",M2942="LEAVER @ 31/03","ENTER DOL",M2942="OPT OUT","ENTER OPT OUT DATE",M2942="CAREER BREAK","ENTER START DATE OF CAREER BREAK",M2942="DEATH IN SERVICE","ENTER DATE OF DEATH",M2942="SWITCH TO PARTNERSHIP","ENTER SWITCH DATE",M2942="SWITCH TO ALPHA","ENTER SWITCH DATE",M2942="NEW JOINER","ENTER EMPLOYMENT START DATE",M2942="OPT IN","ENTER OPT IN DATE",M2942="NEW JOINER / LEAVER","ENTER START DATE AND DOL",M2942="NEW JOINER / OPT OUT","ENTER START DATE AND DATE OF OPT OUT",M2942="NEW JOINER / PARTNERSHIP","ENTER START DATE AND DATE OF SWITCH TO PARTNERSHIP",M2942="LEAVER FROM CAREER BREAK","ENTER DOL",M2942="LEAVER FROM OPT OUT","ENTER DOL",M2942="LEAVER FROM PARTNERSHIP","ENTER DOL",M2942="RETURN FROM CAREER BREAK","ENTER RETURN BACK DATE",M2942="INVALID COMBINATION","REVIEW INPUT",M2942="AWAITING INPUT","AWAITING INPUT",M2942="CONTINUOUS OPT OUT","",M2942="CONTINUOUS CAREER BREAK","",M2942="CONTINUOUS PARTNERSHIP","")</f>
        <v>AWAITING INPUT</v>
      </c>
      <c r="S2942" s="11" t="str">
        <f t="shared" si="137"/>
        <v/>
      </c>
    </row>
    <row r="2943" spans="1:19" ht="20.25" x14ac:dyDescent="0.25">
      <c r="A2943" s="46"/>
      <c r="B2943" s="46"/>
      <c r="C2943" s="46"/>
      <c r="D2943" s="46"/>
      <c r="E2943" s="46"/>
      <c r="F2943" s="46"/>
      <c r="G2943" s="46"/>
      <c r="H2943" s="46"/>
      <c r="J2943" s="16"/>
      <c r="K2943" s="16"/>
      <c r="L2943" s="16"/>
      <c r="M2943" s="11" t="str">
        <f t="shared" si="138"/>
        <v>AWAITING INPUT</v>
      </c>
      <c r="O2943" s="15"/>
      <c r="P2943" s="13" t="str">
        <f t="shared" si="139"/>
        <v>←</v>
      </c>
      <c r="Q2943" s="7" t="str" cm="1">
        <f t="array" ref="Q2943">_xlfn.IFS(M2943="ACTIVE","",M2943="LEAVER","ENTER DOL",M2943="LEAVER @ 31/03","ENTER DOL",M2943="OPT OUT","ENTER OPT OUT DATE",M2943="CAREER BREAK","ENTER START DATE OF CAREER BREAK",M2943="DEATH IN SERVICE","ENTER DATE OF DEATH",M2943="SWITCH TO PARTNERSHIP","ENTER SWITCH DATE",M2943="SWITCH TO ALPHA","ENTER SWITCH DATE",M2943="NEW JOINER","ENTER EMPLOYMENT START DATE",M2943="OPT IN","ENTER OPT IN DATE",M2943="NEW JOINER / LEAVER","ENTER START DATE AND DOL",M2943="NEW JOINER / OPT OUT","ENTER START DATE AND DATE OF OPT OUT",M2943="NEW JOINER / PARTNERSHIP","ENTER START DATE AND DATE OF SWITCH TO PARTNERSHIP",M2943="LEAVER FROM CAREER BREAK","ENTER DOL",M2943="LEAVER FROM OPT OUT","ENTER DOL",M2943="LEAVER FROM PARTNERSHIP","ENTER DOL",M2943="RETURN FROM CAREER BREAK","ENTER RETURN BACK DATE",M2943="INVALID COMBINATION","REVIEW INPUT",M2943="AWAITING INPUT","AWAITING INPUT",M2943="CONTINUOUS OPT OUT","",M2943="CONTINUOUS CAREER BREAK","",M2943="CONTINUOUS PARTNERSHIP","")</f>
        <v>AWAITING INPUT</v>
      </c>
      <c r="S2943" s="11" t="str">
        <f t="shared" si="137"/>
        <v/>
      </c>
    </row>
    <row r="2944" spans="1:19" ht="20.25" x14ac:dyDescent="0.25">
      <c r="A2944" s="46"/>
      <c r="B2944" s="46"/>
      <c r="C2944" s="46"/>
      <c r="D2944" s="46"/>
      <c r="E2944" s="46"/>
      <c r="F2944" s="46"/>
      <c r="G2944" s="46"/>
      <c r="H2944" s="46"/>
      <c r="J2944" s="16"/>
      <c r="K2944" s="16"/>
      <c r="L2944" s="16"/>
      <c r="M2944" s="11" t="str">
        <f t="shared" si="138"/>
        <v>AWAITING INPUT</v>
      </c>
      <c r="O2944" s="15"/>
      <c r="P2944" s="13" t="str">
        <f t="shared" si="139"/>
        <v>←</v>
      </c>
      <c r="Q2944" s="7" t="str" cm="1">
        <f t="array" ref="Q2944">_xlfn.IFS(M2944="ACTIVE","",M2944="LEAVER","ENTER DOL",M2944="LEAVER @ 31/03","ENTER DOL",M2944="OPT OUT","ENTER OPT OUT DATE",M2944="CAREER BREAK","ENTER START DATE OF CAREER BREAK",M2944="DEATH IN SERVICE","ENTER DATE OF DEATH",M2944="SWITCH TO PARTNERSHIP","ENTER SWITCH DATE",M2944="SWITCH TO ALPHA","ENTER SWITCH DATE",M2944="NEW JOINER","ENTER EMPLOYMENT START DATE",M2944="OPT IN","ENTER OPT IN DATE",M2944="NEW JOINER / LEAVER","ENTER START DATE AND DOL",M2944="NEW JOINER / OPT OUT","ENTER START DATE AND DATE OF OPT OUT",M2944="NEW JOINER / PARTNERSHIP","ENTER START DATE AND DATE OF SWITCH TO PARTNERSHIP",M2944="LEAVER FROM CAREER BREAK","ENTER DOL",M2944="LEAVER FROM OPT OUT","ENTER DOL",M2944="LEAVER FROM PARTNERSHIP","ENTER DOL",M2944="RETURN FROM CAREER BREAK","ENTER RETURN BACK DATE",M2944="INVALID COMBINATION","REVIEW INPUT",M2944="AWAITING INPUT","AWAITING INPUT",M2944="CONTINUOUS OPT OUT","",M2944="CONTINUOUS CAREER BREAK","",M2944="CONTINUOUS PARTNERSHIP","")</f>
        <v>AWAITING INPUT</v>
      </c>
      <c r="S2944" s="11" t="str">
        <f t="shared" si="137"/>
        <v/>
      </c>
    </row>
    <row r="2945" spans="1:19" ht="20.25" x14ac:dyDescent="0.25">
      <c r="A2945" s="46"/>
      <c r="B2945" s="46"/>
      <c r="C2945" s="46"/>
      <c r="D2945" s="46"/>
      <c r="E2945" s="46"/>
      <c r="F2945" s="46"/>
      <c r="G2945" s="46"/>
      <c r="H2945" s="46"/>
      <c r="J2945" s="16"/>
      <c r="K2945" s="16"/>
      <c r="L2945" s="16"/>
      <c r="M2945" s="11" t="str">
        <f t="shared" si="138"/>
        <v>AWAITING INPUT</v>
      </c>
      <c r="O2945" s="15"/>
      <c r="P2945" s="13" t="str">
        <f t="shared" si="139"/>
        <v>←</v>
      </c>
      <c r="Q2945" s="7" t="str" cm="1">
        <f t="array" ref="Q2945">_xlfn.IFS(M2945="ACTIVE","",M2945="LEAVER","ENTER DOL",M2945="LEAVER @ 31/03","ENTER DOL",M2945="OPT OUT","ENTER OPT OUT DATE",M2945="CAREER BREAK","ENTER START DATE OF CAREER BREAK",M2945="DEATH IN SERVICE","ENTER DATE OF DEATH",M2945="SWITCH TO PARTNERSHIP","ENTER SWITCH DATE",M2945="SWITCH TO ALPHA","ENTER SWITCH DATE",M2945="NEW JOINER","ENTER EMPLOYMENT START DATE",M2945="OPT IN","ENTER OPT IN DATE",M2945="NEW JOINER / LEAVER","ENTER START DATE AND DOL",M2945="NEW JOINER / OPT OUT","ENTER START DATE AND DATE OF OPT OUT",M2945="NEW JOINER / PARTNERSHIP","ENTER START DATE AND DATE OF SWITCH TO PARTNERSHIP",M2945="LEAVER FROM CAREER BREAK","ENTER DOL",M2945="LEAVER FROM OPT OUT","ENTER DOL",M2945="LEAVER FROM PARTNERSHIP","ENTER DOL",M2945="RETURN FROM CAREER BREAK","ENTER RETURN BACK DATE",M2945="INVALID COMBINATION","REVIEW INPUT",M2945="AWAITING INPUT","AWAITING INPUT",M2945="CONTINUOUS OPT OUT","",M2945="CONTINUOUS CAREER BREAK","",M2945="CONTINUOUS PARTNERSHIP","")</f>
        <v>AWAITING INPUT</v>
      </c>
      <c r="S2945" s="11" t="str">
        <f t="shared" si="137"/>
        <v/>
      </c>
    </row>
    <row r="2946" spans="1:19" ht="20.25" x14ac:dyDescent="0.25">
      <c r="A2946" s="46"/>
      <c r="B2946" s="46"/>
      <c r="C2946" s="46"/>
      <c r="D2946" s="46"/>
      <c r="E2946" s="46"/>
      <c r="F2946" s="46"/>
      <c r="G2946" s="46"/>
      <c r="H2946" s="46"/>
      <c r="J2946" s="16"/>
      <c r="K2946" s="16"/>
      <c r="L2946" s="16"/>
      <c r="M2946" s="11" t="str">
        <f t="shared" si="138"/>
        <v>AWAITING INPUT</v>
      </c>
      <c r="O2946" s="15"/>
      <c r="P2946" s="13" t="str">
        <f t="shared" si="139"/>
        <v>←</v>
      </c>
      <c r="Q2946" s="7" t="str" cm="1">
        <f t="array" ref="Q2946">_xlfn.IFS(M2946="ACTIVE","",M2946="LEAVER","ENTER DOL",M2946="LEAVER @ 31/03","ENTER DOL",M2946="OPT OUT","ENTER OPT OUT DATE",M2946="CAREER BREAK","ENTER START DATE OF CAREER BREAK",M2946="DEATH IN SERVICE","ENTER DATE OF DEATH",M2946="SWITCH TO PARTNERSHIP","ENTER SWITCH DATE",M2946="SWITCH TO ALPHA","ENTER SWITCH DATE",M2946="NEW JOINER","ENTER EMPLOYMENT START DATE",M2946="OPT IN","ENTER OPT IN DATE",M2946="NEW JOINER / LEAVER","ENTER START DATE AND DOL",M2946="NEW JOINER / OPT OUT","ENTER START DATE AND DATE OF OPT OUT",M2946="NEW JOINER / PARTNERSHIP","ENTER START DATE AND DATE OF SWITCH TO PARTNERSHIP",M2946="LEAVER FROM CAREER BREAK","ENTER DOL",M2946="LEAVER FROM OPT OUT","ENTER DOL",M2946="LEAVER FROM PARTNERSHIP","ENTER DOL",M2946="RETURN FROM CAREER BREAK","ENTER RETURN BACK DATE",M2946="INVALID COMBINATION","REVIEW INPUT",M2946="AWAITING INPUT","AWAITING INPUT",M2946="CONTINUOUS OPT OUT","",M2946="CONTINUOUS CAREER BREAK","",M2946="CONTINUOUS PARTNERSHIP","")</f>
        <v>AWAITING INPUT</v>
      </c>
      <c r="S2946" s="11" t="str">
        <f t="shared" si="137"/>
        <v/>
      </c>
    </row>
    <row r="2947" spans="1:19" ht="20.25" x14ac:dyDescent="0.25">
      <c r="A2947" s="46"/>
      <c r="B2947" s="46"/>
      <c r="C2947" s="46"/>
      <c r="D2947" s="46"/>
      <c r="E2947" s="46"/>
      <c r="F2947" s="46"/>
      <c r="G2947" s="46"/>
      <c r="H2947" s="46"/>
      <c r="J2947" s="16"/>
      <c r="K2947" s="16"/>
      <c r="L2947" s="16"/>
      <c r="M2947" s="11" t="str">
        <f t="shared" si="138"/>
        <v>AWAITING INPUT</v>
      </c>
      <c r="O2947" s="15"/>
      <c r="P2947" s="13" t="str">
        <f t="shared" si="139"/>
        <v>←</v>
      </c>
      <c r="Q2947" s="7" t="str" cm="1">
        <f t="array" ref="Q2947">_xlfn.IFS(M2947="ACTIVE","",M2947="LEAVER","ENTER DOL",M2947="LEAVER @ 31/03","ENTER DOL",M2947="OPT OUT","ENTER OPT OUT DATE",M2947="CAREER BREAK","ENTER START DATE OF CAREER BREAK",M2947="DEATH IN SERVICE","ENTER DATE OF DEATH",M2947="SWITCH TO PARTNERSHIP","ENTER SWITCH DATE",M2947="SWITCH TO ALPHA","ENTER SWITCH DATE",M2947="NEW JOINER","ENTER EMPLOYMENT START DATE",M2947="OPT IN","ENTER OPT IN DATE",M2947="NEW JOINER / LEAVER","ENTER START DATE AND DOL",M2947="NEW JOINER / OPT OUT","ENTER START DATE AND DATE OF OPT OUT",M2947="NEW JOINER / PARTNERSHIP","ENTER START DATE AND DATE OF SWITCH TO PARTNERSHIP",M2947="LEAVER FROM CAREER BREAK","ENTER DOL",M2947="LEAVER FROM OPT OUT","ENTER DOL",M2947="LEAVER FROM PARTNERSHIP","ENTER DOL",M2947="RETURN FROM CAREER BREAK","ENTER RETURN BACK DATE",M2947="INVALID COMBINATION","REVIEW INPUT",M2947="AWAITING INPUT","AWAITING INPUT",M2947="CONTINUOUS OPT OUT","",M2947="CONTINUOUS CAREER BREAK","",M2947="CONTINUOUS PARTNERSHIP","")</f>
        <v>AWAITING INPUT</v>
      </c>
      <c r="S2947" s="11" t="str">
        <f t="shared" si="137"/>
        <v/>
      </c>
    </row>
    <row r="2948" spans="1:19" ht="20.25" x14ac:dyDescent="0.25">
      <c r="A2948" s="46"/>
      <c r="B2948" s="46"/>
      <c r="C2948" s="46"/>
      <c r="D2948" s="46"/>
      <c r="E2948" s="46"/>
      <c r="F2948" s="46"/>
      <c r="G2948" s="46"/>
      <c r="H2948" s="46"/>
      <c r="J2948" s="16"/>
      <c r="K2948" s="16"/>
      <c r="L2948" s="16"/>
      <c r="M2948" s="11" t="str">
        <f t="shared" si="138"/>
        <v>AWAITING INPUT</v>
      </c>
      <c r="O2948" s="15"/>
      <c r="P2948" s="13" t="str">
        <f t="shared" si="139"/>
        <v>←</v>
      </c>
      <c r="Q2948" s="7" t="str" cm="1">
        <f t="array" ref="Q2948">_xlfn.IFS(M2948="ACTIVE","",M2948="LEAVER","ENTER DOL",M2948="LEAVER @ 31/03","ENTER DOL",M2948="OPT OUT","ENTER OPT OUT DATE",M2948="CAREER BREAK","ENTER START DATE OF CAREER BREAK",M2948="DEATH IN SERVICE","ENTER DATE OF DEATH",M2948="SWITCH TO PARTNERSHIP","ENTER SWITCH DATE",M2948="SWITCH TO ALPHA","ENTER SWITCH DATE",M2948="NEW JOINER","ENTER EMPLOYMENT START DATE",M2948="OPT IN","ENTER OPT IN DATE",M2948="NEW JOINER / LEAVER","ENTER START DATE AND DOL",M2948="NEW JOINER / OPT OUT","ENTER START DATE AND DATE OF OPT OUT",M2948="NEW JOINER / PARTNERSHIP","ENTER START DATE AND DATE OF SWITCH TO PARTNERSHIP",M2948="LEAVER FROM CAREER BREAK","ENTER DOL",M2948="LEAVER FROM OPT OUT","ENTER DOL",M2948="LEAVER FROM PARTNERSHIP","ENTER DOL",M2948="RETURN FROM CAREER BREAK","ENTER RETURN BACK DATE",M2948="INVALID COMBINATION","REVIEW INPUT",M2948="AWAITING INPUT","AWAITING INPUT",M2948="CONTINUOUS OPT OUT","",M2948="CONTINUOUS CAREER BREAK","",M2948="CONTINUOUS PARTNERSHIP","")</f>
        <v>AWAITING INPUT</v>
      </c>
      <c r="S2948" s="11" t="str">
        <f t="shared" si="137"/>
        <v/>
      </c>
    </row>
    <row r="2949" spans="1:19" ht="20.25" x14ac:dyDescent="0.25">
      <c r="A2949" s="46"/>
      <c r="B2949" s="46"/>
      <c r="C2949" s="46"/>
      <c r="D2949" s="46"/>
      <c r="E2949" s="46"/>
      <c r="F2949" s="46"/>
      <c r="G2949" s="46"/>
      <c r="H2949" s="46"/>
      <c r="J2949" s="16"/>
      <c r="K2949" s="16"/>
      <c r="L2949" s="16"/>
      <c r="M2949" s="11" t="str">
        <f t="shared" si="138"/>
        <v>AWAITING INPUT</v>
      </c>
      <c r="O2949" s="15"/>
      <c r="P2949" s="13" t="str">
        <f t="shared" si="139"/>
        <v>←</v>
      </c>
      <c r="Q2949" s="7" t="str" cm="1">
        <f t="array" ref="Q2949">_xlfn.IFS(M2949="ACTIVE","",M2949="LEAVER","ENTER DOL",M2949="LEAVER @ 31/03","ENTER DOL",M2949="OPT OUT","ENTER OPT OUT DATE",M2949="CAREER BREAK","ENTER START DATE OF CAREER BREAK",M2949="DEATH IN SERVICE","ENTER DATE OF DEATH",M2949="SWITCH TO PARTNERSHIP","ENTER SWITCH DATE",M2949="SWITCH TO ALPHA","ENTER SWITCH DATE",M2949="NEW JOINER","ENTER EMPLOYMENT START DATE",M2949="OPT IN","ENTER OPT IN DATE",M2949="NEW JOINER / LEAVER","ENTER START DATE AND DOL",M2949="NEW JOINER / OPT OUT","ENTER START DATE AND DATE OF OPT OUT",M2949="NEW JOINER / PARTNERSHIP","ENTER START DATE AND DATE OF SWITCH TO PARTNERSHIP",M2949="LEAVER FROM CAREER BREAK","ENTER DOL",M2949="LEAVER FROM OPT OUT","ENTER DOL",M2949="LEAVER FROM PARTNERSHIP","ENTER DOL",M2949="RETURN FROM CAREER BREAK","ENTER RETURN BACK DATE",M2949="INVALID COMBINATION","REVIEW INPUT",M2949="AWAITING INPUT","AWAITING INPUT",M2949="CONTINUOUS OPT OUT","",M2949="CONTINUOUS CAREER BREAK","",M2949="CONTINUOUS PARTNERSHIP","")</f>
        <v>AWAITING INPUT</v>
      </c>
      <c r="S2949" s="11" t="str">
        <f t="shared" si="137"/>
        <v/>
      </c>
    </row>
    <row r="2950" spans="1:19" ht="20.25" x14ac:dyDescent="0.25">
      <c r="A2950" s="46"/>
      <c r="B2950" s="46"/>
      <c r="C2950" s="46"/>
      <c r="D2950" s="46"/>
      <c r="E2950" s="46"/>
      <c r="F2950" s="46"/>
      <c r="G2950" s="46"/>
      <c r="H2950" s="46"/>
      <c r="J2950" s="16"/>
      <c r="K2950" s="16"/>
      <c r="L2950" s="16"/>
      <c r="M2950" s="11" t="str">
        <f t="shared" si="138"/>
        <v>AWAITING INPUT</v>
      </c>
      <c r="O2950" s="15"/>
      <c r="P2950" s="13" t="str">
        <f t="shared" si="139"/>
        <v>←</v>
      </c>
      <c r="Q2950" s="7" t="str" cm="1">
        <f t="array" ref="Q2950">_xlfn.IFS(M2950="ACTIVE","",M2950="LEAVER","ENTER DOL",M2950="LEAVER @ 31/03","ENTER DOL",M2950="OPT OUT","ENTER OPT OUT DATE",M2950="CAREER BREAK","ENTER START DATE OF CAREER BREAK",M2950="DEATH IN SERVICE","ENTER DATE OF DEATH",M2950="SWITCH TO PARTNERSHIP","ENTER SWITCH DATE",M2950="SWITCH TO ALPHA","ENTER SWITCH DATE",M2950="NEW JOINER","ENTER EMPLOYMENT START DATE",M2950="OPT IN","ENTER OPT IN DATE",M2950="NEW JOINER / LEAVER","ENTER START DATE AND DOL",M2950="NEW JOINER / OPT OUT","ENTER START DATE AND DATE OF OPT OUT",M2950="NEW JOINER / PARTNERSHIP","ENTER START DATE AND DATE OF SWITCH TO PARTNERSHIP",M2950="LEAVER FROM CAREER BREAK","ENTER DOL",M2950="LEAVER FROM OPT OUT","ENTER DOL",M2950="LEAVER FROM PARTNERSHIP","ENTER DOL",M2950="RETURN FROM CAREER BREAK","ENTER RETURN BACK DATE",M2950="INVALID COMBINATION","REVIEW INPUT",M2950="AWAITING INPUT","AWAITING INPUT",M2950="CONTINUOUS OPT OUT","",M2950="CONTINUOUS CAREER BREAK","",M2950="CONTINUOUS PARTNERSHIP","")</f>
        <v>AWAITING INPUT</v>
      </c>
      <c r="S2950" s="11" t="str">
        <f t="shared" si="137"/>
        <v/>
      </c>
    </row>
    <row r="2951" spans="1:19" ht="20.25" x14ac:dyDescent="0.25">
      <c r="A2951" s="46"/>
      <c r="B2951" s="46"/>
      <c r="C2951" s="46"/>
      <c r="D2951" s="46"/>
      <c r="E2951" s="46"/>
      <c r="F2951" s="46"/>
      <c r="G2951" s="46"/>
      <c r="H2951" s="46"/>
      <c r="J2951" s="16"/>
      <c r="K2951" s="16"/>
      <c r="L2951" s="16"/>
      <c r="M2951" s="11" t="str">
        <f t="shared" si="138"/>
        <v>AWAITING INPUT</v>
      </c>
      <c r="O2951" s="15"/>
      <c r="P2951" s="13" t="str">
        <f t="shared" si="139"/>
        <v>←</v>
      </c>
      <c r="Q2951" s="7" t="str" cm="1">
        <f t="array" ref="Q2951">_xlfn.IFS(M2951="ACTIVE","",M2951="LEAVER","ENTER DOL",M2951="LEAVER @ 31/03","ENTER DOL",M2951="OPT OUT","ENTER OPT OUT DATE",M2951="CAREER BREAK","ENTER START DATE OF CAREER BREAK",M2951="DEATH IN SERVICE","ENTER DATE OF DEATH",M2951="SWITCH TO PARTNERSHIP","ENTER SWITCH DATE",M2951="SWITCH TO ALPHA","ENTER SWITCH DATE",M2951="NEW JOINER","ENTER EMPLOYMENT START DATE",M2951="OPT IN","ENTER OPT IN DATE",M2951="NEW JOINER / LEAVER","ENTER START DATE AND DOL",M2951="NEW JOINER / OPT OUT","ENTER START DATE AND DATE OF OPT OUT",M2951="NEW JOINER / PARTNERSHIP","ENTER START DATE AND DATE OF SWITCH TO PARTNERSHIP",M2951="LEAVER FROM CAREER BREAK","ENTER DOL",M2951="LEAVER FROM OPT OUT","ENTER DOL",M2951="LEAVER FROM PARTNERSHIP","ENTER DOL",M2951="RETURN FROM CAREER BREAK","ENTER RETURN BACK DATE",M2951="INVALID COMBINATION","REVIEW INPUT",M2951="AWAITING INPUT","AWAITING INPUT",M2951="CONTINUOUS OPT OUT","",M2951="CONTINUOUS CAREER BREAK","",M2951="CONTINUOUS PARTNERSHIP","")</f>
        <v>AWAITING INPUT</v>
      </c>
      <c r="S2951" s="11" t="str">
        <f t="shared" si="137"/>
        <v/>
      </c>
    </row>
    <row r="2952" spans="1:19" ht="20.25" x14ac:dyDescent="0.25">
      <c r="A2952" s="46"/>
      <c r="B2952" s="46"/>
      <c r="C2952" s="46"/>
      <c r="D2952" s="46"/>
      <c r="E2952" s="46"/>
      <c r="F2952" s="46"/>
      <c r="G2952" s="46"/>
      <c r="H2952" s="46"/>
      <c r="J2952" s="16"/>
      <c r="K2952" s="16"/>
      <c r="L2952" s="16"/>
      <c r="M2952" s="11" t="str">
        <f t="shared" si="138"/>
        <v>AWAITING INPUT</v>
      </c>
      <c r="O2952" s="15"/>
      <c r="P2952" s="13" t="str">
        <f t="shared" si="139"/>
        <v>←</v>
      </c>
      <c r="Q2952" s="7" t="str" cm="1">
        <f t="array" ref="Q2952">_xlfn.IFS(M2952="ACTIVE","",M2952="LEAVER","ENTER DOL",M2952="LEAVER @ 31/03","ENTER DOL",M2952="OPT OUT","ENTER OPT OUT DATE",M2952="CAREER BREAK","ENTER START DATE OF CAREER BREAK",M2952="DEATH IN SERVICE","ENTER DATE OF DEATH",M2952="SWITCH TO PARTNERSHIP","ENTER SWITCH DATE",M2952="SWITCH TO ALPHA","ENTER SWITCH DATE",M2952="NEW JOINER","ENTER EMPLOYMENT START DATE",M2952="OPT IN","ENTER OPT IN DATE",M2952="NEW JOINER / LEAVER","ENTER START DATE AND DOL",M2952="NEW JOINER / OPT OUT","ENTER START DATE AND DATE OF OPT OUT",M2952="NEW JOINER / PARTNERSHIP","ENTER START DATE AND DATE OF SWITCH TO PARTNERSHIP",M2952="LEAVER FROM CAREER BREAK","ENTER DOL",M2952="LEAVER FROM OPT OUT","ENTER DOL",M2952="LEAVER FROM PARTNERSHIP","ENTER DOL",M2952="RETURN FROM CAREER BREAK","ENTER RETURN BACK DATE",M2952="INVALID COMBINATION","REVIEW INPUT",M2952="AWAITING INPUT","AWAITING INPUT",M2952="CONTINUOUS OPT OUT","",M2952="CONTINUOUS CAREER BREAK","",M2952="CONTINUOUS PARTNERSHIP","")</f>
        <v>AWAITING INPUT</v>
      </c>
      <c r="S2952" s="11" t="str">
        <f t="shared" si="137"/>
        <v/>
      </c>
    </row>
    <row r="2953" spans="1:19" ht="20.25" x14ac:dyDescent="0.25">
      <c r="A2953" s="46"/>
      <c r="B2953" s="46"/>
      <c r="C2953" s="46"/>
      <c r="D2953" s="46"/>
      <c r="E2953" s="46"/>
      <c r="F2953" s="46"/>
      <c r="G2953" s="46"/>
      <c r="H2953" s="46"/>
      <c r="J2953" s="16"/>
      <c r="K2953" s="16"/>
      <c r="L2953" s="16"/>
      <c r="M2953" s="11" t="str">
        <f t="shared" si="138"/>
        <v>AWAITING INPUT</v>
      </c>
      <c r="O2953" s="15"/>
      <c r="P2953" s="13" t="str">
        <f t="shared" si="139"/>
        <v>←</v>
      </c>
      <c r="Q2953" s="7" t="str" cm="1">
        <f t="array" ref="Q2953">_xlfn.IFS(M2953="ACTIVE","",M2953="LEAVER","ENTER DOL",M2953="LEAVER @ 31/03","ENTER DOL",M2953="OPT OUT","ENTER OPT OUT DATE",M2953="CAREER BREAK","ENTER START DATE OF CAREER BREAK",M2953="DEATH IN SERVICE","ENTER DATE OF DEATH",M2953="SWITCH TO PARTNERSHIP","ENTER SWITCH DATE",M2953="SWITCH TO ALPHA","ENTER SWITCH DATE",M2953="NEW JOINER","ENTER EMPLOYMENT START DATE",M2953="OPT IN","ENTER OPT IN DATE",M2953="NEW JOINER / LEAVER","ENTER START DATE AND DOL",M2953="NEW JOINER / OPT OUT","ENTER START DATE AND DATE OF OPT OUT",M2953="NEW JOINER / PARTNERSHIP","ENTER START DATE AND DATE OF SWITCH TO PARTNERSHIP",M2953="LEAVER FROM CAREER BREAK","ENTER DOL",M2953="LEAVER FROM OPT OUT","ENTER DOL",M2953="LEAVER FROM PARTNERSHIP","ENTER DOL",M2953="RETURN FROM CAREER BREAK","ENTER RETURN BACK DATE",M2953="INVALID COMBINATION","REVIEW INPUT",M2953="AWAITING INPUT","AWAITING INPUT",M2953="CONTINUOUS OPT OUT","",M2953="CONTINUOUS CAREER BREAK","",M2953="CONTINUOUS PARTNERSHIP","")</f>
        <v>AWAITING INPUT</v>
      </c>
      <c r="S2953" s="11" t="str">
        <f t="shared" si="137"/>
        <v/>
      </c>
    </row>
    <row r="2954" spans="1:19" ht="20.25" x14ac:dyDescent="0.25">
      <c r="A2954" s="46"/>
      <c r="B2954" s="46"/>
      <c r="C2954" s="46"/>
      <c r="D2954" s="46"/>
      <c r="E2954" s="46"/>
      <c r="F2954" s="46"/>
      <c r="G2954" s="46"/>
      <c r="H2954" s="46"/>
      <c r="J2954" s="16"/>
      <c r="K2954" s="16"/>
      <c r="L2954" s="16"/>
      <c r="M2954" s="11" t="str">
        <f t="shared" si="138"/>
        <v>AWAITING INPUT</v>
      </c>
      <c r="O2954" s="15"/>
      <c r="P2954" s="13" t="str">
        <f t="shared" si="139"/>
        <v>←</v>
      </c>
      <c r="Q2954" s="7" t="str" cm="1">
        <f t="array" ref="Q2954">_xlfn.IFS(M2954="ACTIVE","",M2954="LEAVER","ENTER DOL",M2954="LEAVER @ 31/03","ENTER DOL",M2954="OPT OUT","ENTER OPT OUT DATE",M2954="CAREER BREAK","ENTER START DATE OF CAREER BREAK",M2954="DEATH IN SERVICE","ENTER DATE OF DEATH",M2954="SWITCH TO PARTNERSHIP","ENTER SWITCH DATE",M2954="SWITCH TO ALPHA","ENTER SWITCH DATE",M2954="NEW JOINER","ENTER EMPLOYMENT START DATE",M2954="OPT IN","ENTER OPT IN DATE",M2954="NEW JOINER / LEAVER","ENTER START DATE AND DOL",M2954="NEW JOINER / OPT OUT","ENTER START DATE AND DATE OF OPT OUT",M2954="NEW JOINER / PARTNERSHIP","ENTER START DATE AND DATE OF SWITCH TO PARTNERSHIP",M2954="LEAVER FROM CAREER BREAK","ENTER DOL",M2954="LEAVER FROM OPT OUT","ENTER DOL",M2954="LEAVER FROM PARTNERSHIP","ENTER DOL",M2954="RETURN FROM CAREER BREAK","ENTER RETURN BACK DATE",M2954="INVALID COMBINATION","REVIEW INPUT",M2954="AWAITING INPUT","AWAITING INPUT",M2954="CONTINUOUS OPT OUT","",M2954="CONTINUOUS CAREER BREAK","",M2954="CONTINUOUS PARTNERSHIP","")</f>
        <v>AWAITING INPUT</v>
      </c>
      <c r="S2954" s="11" t="str">
        <f t="shared" si="137"/>
        <v/>
      </c>
    </row>
    <row r="2955" spans="1:19" ht="20.25" x14ac:dyDescent="0.25">
      <c r="A2955" s="46"/>
      <c r="B2955" s="46"/>
      <c r="C2955" s="46"/>
      <c r="D2955" s="46"/>
      <c r="E2955" s="46"/>
      <c r="F2955" s="46"/>
      <c r="G2955" s="46"/>
      <c r="H2955" s="46"/>
      <c r="J2955" s="16"/>
      <c r="K2955" s="16"/>
      <c r="L2955" s="16"/>
      <c r="M2955" s="11" t="str">
        <f t="shared" si="138"/>
        <v>AWAITING INPUT</v>
      </c>
      <c r="O2955" s="15"/>
      <c r="P2955" s="13" t="str">
        <f t="shared" si="139"/>
        <v>←</v>
      </c>
      <c r="Q2955" s="7" t="str" cm="1">
        <f t="array" ref="Q2955">_xlfn.IFS(M2955="ACTIVE","",M2955="LEAVER","ENTER DOL",M2955="LEAVER @ 31/03","ENTER DOL",M2955="OPT OUT","ENTER OPT OUT DATE",M2955="CAREER BREAK","ENTER START DATE OF CAREER BREAK",M2955="DEATH IN SERVICE","ENTER DATE OF DEATH",M2955="SWITCH TO PARTNERSHIP","ENTER SWITCH DATE",M2955="SWITCH TO ALPHA","ENTER SWITCH DATE",M2955="NEW JOINER","ENTER EMPLOYMENT START DATE",M2955="OPT IN","ENTER OPT IN DATE",M2955="NEW JOINER / LEAVER","ENTER START DATE AND DOL",M2955="NEW JOINER / OPT OUT","ENTER START DATE AND DATE OF OPT OUT",M2955="NEW JOINER / PARTNERSHIP","ENTER START DATE AND DATE OF SWITCH TO PARTNERSHIP",M2955="LEAVER FROM CAREER BREAK","ENTER DOL",M2955="LEAVER FROM OPT OUT","ENTER DOL",M2955="LEAVER FROM PARTNERSHIP","ENTER DOL",M2955="RETURN FROM CAREER BREAK","ENTER RETURN BACK DATE",M2955="INVALID COMBINATION","REVIEW INPUT",M2955="AWAITING INPUT","AWAITING INPUT",M2955="CONTINUOUS OPT OUT","",M2955="CONTINUOUS CAREER BREAK","",M2955="CONTINUOUS PARTNERSHIP","")</f>
        <v>AWAITING INPUT</v>
      </c>
      <c r="S2955" s="11" t="str">
        <f t="shared" si="137"/>
        <v/>
      </c>
    </row>
    <row r="2956" spans="1:19" ht="20.25" x14ac:dyDescent="0.25">
      <c r="A2956" s="46"/>
      <c r="B2956" s="46"/>
      <c r="C2956" s="46"/>
      <c r="D2956" s="46"/>
      <c r="E2956" s="46"/>
      <c r="F2956" s="46"/>
      <c r="G2956" s="46"/>
      <c r="H2956" s="46"/>
      <c r="J2956" s="16"/>
      <c r="K2956" s="16"/>
      <c r="L2956" s="16"/>
      <c r="M2956" s="11" t="str">
        <f t="shared" si="138"/>
        <v>AWAITING INPUT</v>
      </c>
      <c r="O2956" s="15"/>
      <c r="P2956" s="13" t="str">
        <f t="shared" si="139"/>
        <v>←</v>
      </c>
      <c r="Q2956" s="7" t="str" cm="1">
        <f t="array" ref="Q2956">_xlfn.IFS(M2956="ACTIVE","",M2956="LEAVER","ENTER DOL",M2956="LEAVER @ 31/03","ENTER DOL",M2956="OPT OUT","ENTER OPT OUT DATE",M2956="CAREER BREAK","ENTER START DATE OF CAREER BREAK",M2956="DEATH IN SERVICE","ENTER DATE OF DEATH",M2956="SWITCH TO PARTNERSHIP","ENTER SWITCH DATE",M2956="SWITCH TO ALPHA","ENTER SWITCH DATE",M2956="NEW JOINER","ENTER EMPLOYMENT START DATE",M2956="OPT IN","ENTER OPT IN DATE",M2956="NEW JOINER / LEAVER","ENTER START DATE AND DOL",M2956="NEW JOINER / OPT OUT","ENTER START DATE AND DATE OF OPT OUT",M2956="NEW JOINER / PARTNERSHIP","ENTER START DATE AND DATE OF SWITCH TO PARTNERSHIP",M2956="LEAVER FROM CAREER BREAK","ENTER DOL",M2956="LEAVER FROM OPT OUT","ENTER DOL",M2956="LEAVER FROM PARTNERSHIP","ENTER DOL",M2956="RETURN FROM CAREER BREAK","ENTER RETURN BACK DATE",M2956="INVALID COMBINATION","REVIEW INPUT",M2956="AWAITING INPUT","AWAITING INPUT",M2956="CONTINUOUS OPT OUT","",M2956="CONTINUOUS CAREER BREAK","",M2956="CONTINUOUS PARTNERSHIP","")</f>
        <v>AWAITING INPUT</v>
      </c>
      <c r="S2956" s="11" t="str">
        <f t="shared" si="137"/>
        <v/>
      </c>
    </row>
    <row r="2957" spans="1:19" ht="20.25" x14ac:dyDescent="0.25">
      <c r="A2957" s="46"/>
      <c r="B2957" s="46"/>
      <c r="C2957" s="46"/>
      <c r="D2957" s="46"/>
      <c r="E2957" s="46"/>
      <c r="F2957" s="46"/>
      <c r="G2957" s="46"/>
      <c r="H2957" s="46"/>
      <c r="J2957" s="16"/>
      <c r="K2957" s="16"/>
      <c r="L2957" s="16"/>
      <c r="M2957" s="11" t="str">
        <f t="shared" si="138"/>
        <v>AWAITING INPUT</v>
      </c>
      <c r="O2957" s="15"/>
      <c r="P2957" s="13" t="str">
        <f t="shared" si="139"/>
        <v>←</v>
      </c>
      <c r="Q2957" s="7" t="str" cm="1">
        <f t="array" ref="Q2957">_xlfn.IFS(M2957="ACTIVE","",M2957="LEAVER","ENTER DOL",M2957="LEAVER @ 31/03","ENTER DOL",M2957="OPT OUT","ENTER OPT OUT DATE",M2957="CAREER BREAK","ENTER START DATE OF CAREER BREAK",M2957="DEATH IN SERVICE","ENTER DATE OF DEATH",M2957="SWITCH TO PARTNERSHIP","ENTER SWITCH DATE",M2957="SWITCH TO ALPHA","ENTER SWITCH DATE",M2957="NEW JOINER","ENTER EMPLOYMENT START DATE",M2957="OPT IN","ENTER OPT IN DATE",M2957="NEW JOINER / LEAVER","ENTER START DATE AND DOL",M2957="NEW JOINER / OPT OUT","ENTER START DATE AND DATE OF OPT OUT",M2957="NEW JOINER / PARTNERSHIP","ENTER START DATE AND DATE OF SWITCH TO PARTNERSHIP",M2957="LEAVER FROM CAREER BREAK","ENTER DOL",M2957="LEAVER FROM OPT OUT","ENTER DOL",M2957="LEAVER FROM PARTNERSHIP","ENTER DOL",M2957="RETURN FROM CAREER BREAK","ENTER RETURN BACK DATE",M2957="INVALID COMBINATION","REVIEW INPUT",M2957="AWAITING INPUT","AWAITING INPUT",M2957="CONTINUOUS OPT OUT","",M2957="CONTINUOUS CAREER BREAK","",M2957="CONTINUOUS PARTNERSHIP","")</f>
        <v>AWAITING INPUT</v>
      </c>
      <c r="S2957" s="11" t="str">
        <f t="shared" si="137"/>
        <v/>
      </c>
    </row>
    <row r="2958" spans="1:19" ht="20.25" x14ac:dyDescent="0.25">
      <c r="A2958" s="46"/>
      <c r="B2958" s="46"/>
      <c r="C2958" s="46"/>
      <c r="D2958" s="46"/>
      <c r="E2958" s="46"/>
      <c r="F2958" s="46"/>
      <c r="G2958" s="46"/>
      <c r="H2958" s="46"/>
      <c r="J2958" s="16"/>
      <c r="K2958" s="16"/>
      <c r="L2958" s="16"/>
      <c r="M2958" s="11" t="str">
        <f t="shared" si="138"/>
        <v>AWAITING INPUT</v>
      </c>
      <c r="O2958" s="15"/>
      <c r="P2958" s="13" t="str">
        <f t="shared" si="139"/>
        <v>←</v>
      </c>
      <c r="Q2958" s="7" t="str" cm="1">
        <f t="array" ref="Q2958">_xlfn.IFS(M2958="ACTIVE","",M2958="LEAVER","ENTER DOL",M2958="LEAVER @ 31/03","ENTER DOL",M2958="OPT OUT","ENTER OPT OUT DATE",M2958="CAREER BREAK","ENTER START DATE OF CAREER BREAK",M2958="DEATH IN SERVICE","ENTER DATE OF DEATH",M2958="SWITCH TO PARTNERSHIP","ENTER SWITCH DATE",M2958="SWITCH TO ALPHA","ENTER SWITCH DATE",M2958="NEW JOINER","ENTER EMPLOYMENT START DATE",M2958="OPT IN","ENTER OPT IN DATE",M2958="NEW JOINER / LEAVER","ENTER START DATE AND DOL",M2958="NEW JOINER / OPT OUT","ENTER START DATE AND DATE OF OPT OUT",M2958="NEW JOINER / PARTNERSHIP","ENTER START DATE AND DATE OF SWITCH TO PARTNERSHIP",M2958="LEAVER FROM CAREER BREAK","ENTER DOL",M2958="LEAVER FROM OPT OUT","ENTER DOL",M2958="LEAVER FROM PARTNERSHIP","ENTER DOL",M2958="RETURN FROM CAREER BREAK","ENTER RETURN BACK DATE",M2958="INVALID COMBINATION","REVIEW INPUT",M2958="AWAITING INPUT","AWAITING INPUT",M2958="CONTINUOUS OPT OUT","",M2958="CONTINUOUS CAREER BREAK","",M2958="CONTINUOUS PARTNERSHIP","")</f>
        <v>AWAITING INPUT</v>
      </c>
      <c r="S2958" s="11" t="str">
        <f t="shared" si="137"/>
        <v/>
      </c>
    </row>
    <row r="2959" spans="1:19" ht="20.25" x14ac:dyDescent="0.25">
      <c r="A2959" s="46"/>
      <c r="B2959" s="46"/>
      <c r="C2959" s="46"/>
      <c r="D2959" s="46"/>
      <c r="E2959" s="46"/>
      <c r="F2959" s="46"/>
      <c r="G2959" s="46"/>
      <c r="H2959" s="46"/>
      <c r="J2959" s="16"/>
      <c r="K2959" s="16"/>
      <c r="L2959" s="16"/>
      <c r="M2959" s="11" t="str">
        <f t="shared" si="138"/>
        <v>AWAITING INPUT</v>
      </c>
      <c r="O2959" s="15"/>
      <c r="P2959" s="13" t="str">
        <f t="shared" si="139"/>
        <v>←</v>
      </c>
      <c r="Q2959" s="7" t="str" cm="1">
        <f t="array" ref="Q2959">_xlfn.IFS(M2959="ACTIVE","",M2959="LEAVER","ENTER DOL",M2959="LEAVER @ 31/03","ENTER DOL",M2959="OPT OUT","ENTER OPT OUT DATE",M2959="CAREER BREAK","ENTER START DATE OF CAREER BREAK",M2959="DEATH IN SERVICE","ENTER DATE OF DEATH",M2959="SWITCH TO PARTNERSHIP","ENTER SWITCH DATE",M2959="SWITCH TO ALPHA","ENTER SWITCH DATE",M2959="NEW JOINER","ENTER EMPLOYMENT START DATE",M2959="OPT IN","ENTER OPT IN DATE",M2959="NEW JOINER / LEAVER","ENTER START DATE AND DOL",M2959="NEW JOINER / OPT OUT","ENTER START DATE AND DATE OF OPT OUT",M2959="NEW JOINER / PARTNERSHIP","ENTER START DATE AND DATE OF SWITCH TO PARTNERSHIP",M2959="LEAVER FROM CAREER BREAK","ENTER DOL",M2959="LEAVER FROM OPT OUT","ENTER DOL",M2959="LEAVER FROM PARTNERSHIP","ENTER DOL",M2959="RETURN FROM CAREER BREAK","ENTER RETURN BACK DATE",M2959="INVALID COMBINATION","REVIEW INPUT",M2959="AWAITING INPUT","AWAITING INPUT",M2959="CONTINUOUS OPT OUT","",M2959="CONTINUOUS CAREER BREAK","",M2959="CONTINUOUS PARTNERSHIP","")</f>
        <v>AWAITING INPUT</v>
      </c>
      <c r="S2959" s="11" t="str">
        <f t="shared" si="137"/>
        <v/>
      </c>
    </row>
    <row r="2960" spans="1:19" ht="20.25" x14ac:dyDescent="0.25">
      <c r="A2960" s="46"/>
      <c r="B2960" s="46"/>
      <c r="C2960" s="46"/>
      <c r="D2960" s="46"/>
      <c r="E2960" s="46"/>
      <c r="F2960" s="46"/>
      <c r="G2960" s="46"/>
      <c r="H2960" s="46"/>
      <c r="J2960" s="16"/>
      <c r="K2960" s="16"/>
      <c r="L2960" s="16"/>
      <c r="M2960" s="11" t="str">
        <f t="shared" si="138"/>
        <v>AWAITING INPUT</v>
      </c>
      <c r="O2960" s="15"/>
      <c r="P2960" s="13" t="str">
        <f t="shared" si="139"/>
        <v>←</v>
      </c>
      <c r="Q2960" s="7" t="str" cm="1">
        <f t="array" ref="Q2960">_xlfn.IFS(M2960="ACTIVE","",M2960="LEAVER","ENTER DOL",M2960="LEAVER @ 31/03","ENTER DOL",M2960="OPT OUT","ENTER OPT OUT DATE",M2960="CAREER BREAK","ENTER START DATE OF CAREER BREAK",M2960="DEATH IN SERVICE","ENTER DATE OF DEATH",M2960="SWITCH TO PARTNERSHIP","ENTER SWITCH DATE",M2960="SWITCH TO ALPHA","ENTER SWITCH DATE",M2960="NEW JOINER","ENTER EMPLOYMENT START DATE",M2960="OPT IN","ENTER OPT IN DATE",M2960="NEW JOINER / LEAVER","ENTER START DATE AND DOL",M2960="NEW JOINER / OPT OUT","ENTER START DATE AND DATE OF OPT OUT",M2960="NEW JOINER / PARTNERSHIP","ENTER START DATE AND DATE OF SWITCH TO PARTNERSHIP",M2960="LEAVER FROM CAREER BREAK","ENTER DOL",M2960="LEAVER FROM OPT OUT","ENTER DOL",M2960="LEAVER FROM PARTNERSHIP","ENTER DOL",M2960="RETURN FROM CAREER BREAK","ENTER RETURN BACK DATE",M2960="INVALID COMBINATION","REVIEW INPUT",M2960="AWAITING INPUT","AWAITING INPUT",M2960="CONTINUOUS OPT OUT","",M2960="CONTINUOUS CAREER BREAK","",M2960="CONTINUOUS PARTNERSHIP","")</f>
        <v>AWAITING INPUT</v>
      </c>
      <c r="S2960" s="11" t="str">
        <f t="shared" si="137"/>
        <v/>
      </c>
    </row>
    <row r="2961" spans="1:19" ht="20.25" x14ac:dyDescent="0.25">
      <c r="A2961" s="46"/>
      <c r="B2961" s="46"/>
      <c r="C2961" s="46"/>
      <c r="D2961" s="46"/>
      <c r="E2961" s="46"/>
      <c r="F2961" s="46"/>
      <c r="G2961" s="46"/>
      <c r="H2961" s="46"/>
      <c r="J2961" s="16"/>
      <c r="K2961" s="16"/>
      <c r="L2961" s="16"/>
      <c r="M2961" s="11" t="str">
        <f t="shared" si="138"/>
        <v>AWAITING INPUT</v>
      </c>
      <c r="O2961" s="15"/>
      <c r="P2961" s="13" t="str">
        <f t="shared" si="139"/>
        <v>←</v>
      </c>
      <c r="Q2961" s="7" t="str" cm="1">
        <f t="array" ref="Q2961">_xlfn.IFS(M2961="ACTIVE","",M2961="LEAVER","ENTER DOL",M2961="LEAVER @ 31/03","ENTER DOL",M2961="OPT OUT","ENTER OPT OUT DATE",M2961="CAREER BREAK","ENTER START DATE OF CAREER BREAK",M2961="DEATH IN SERVICE","ENTER DATE OF DEATH",M2961="SWITCH TO PARTNERSHIP","ENTER SWITCH DATE",M2961="SWITCH TO ALPHA","ENTER SWITCH DATE",M2961="NEW JOINER","ENTER EMPLOYMENT START DATE",M2961="OPT IN","ENTER OPT IN DATE",M2961="NEW JOINER / LEAVER","ENTER START DATE AND DOL",M2961="NEW JOINER / OPT OUT","ENTER START DATE AND DATE OF OPT OUT",M2961="NEW JOINER / PARTNERSHIP","ENTER START DATE AND DATE OF SWITCH TO PARTNERSHIP",M2961="LEAVER FROM CAREER BREAK","ENTER DOL",M2961="LEAVER FROM OPT OUT","ENTER DOL",M2961="LEAVER FROM PARTNERSHIP","ENTER DOL",M2961="RETURN FROM CAREER BREAK","ENTER RETURN BACK DATE",M2961="INVALID COMBINATION","REVIEW INPUT",M2961="AWAITING INPUT","AWAITING INPUT",M2961="CONTINUOUS OPT OUT","",M2961="CONTINUOUS CAREER BREAK","",M2961="CONTINUOUS PARTNERSHIP","")</f>
        <v>AWAITING INPUT</v>
      </c>
      <c r="S2961" s="11" t="str">
        <f t="shared" si="137"/>
        <v/>
      </c>
    </row>
    <row r="2962" spans="1:19" ht="20.25" x14ac:dyDescent="0.25">
      <c r="A2962" s="46"/>
      <c r="B2962" s="46"/>
      <c r="C2962" s="46"/>
      <c r="D2962" s="46"/>
      <c r="E2962" s="46"/>
      <c r="F2962" s="46"/>
      <c r="G2962" s="46"/>
      <c r="H2962" s="46"/>
      <c r="J2962" s="16"/>
      <c r="K2962" s="16"/>
      <c r="L2962" s="16"/>
      <c r="M2962" s="11" t="str">
        <f t="shared" si="138"/>
        <v>AWAITING INPUT</v>
      </c>
      <c r="O2962" s="15"/>
      <c r="P2962" s="13" t="str">
        <f t="shared" si="139"/>
        <v>←</v>
      </c>
      <c r="Q2962" s="7" t="str" cm="1">
        <f t="array" ref="Q2962">_xlfn.IFS(M2962="ACTIVE","",M2962="LEAVER","ENTER DOL",M2962="LEAVER @ 31/03","ENTER DOL",M2962="OPT OUT","ENTER OPT OUT DATE",M2962="CAREER BREAK","ENTER START DATE OF CAREER BREAK",M2962="DEATH IN SERVICE","ENTER DATE OF DEATH",M2962="SWITCH TO PARTNERSHIP","ENTER SWITCH DATE",M2962="SWITCH TO ALPHA","ENTER SWITCH DATE",M2962="NEW JOINER","ENTER EMPLOYMENT START DATE",M2962="OPT IN","ENTER OPT IN DATE",M2962="NEW JOINER / LEAVER","ENTER START DATE AND DOL",M2962="NEW JOINER / OPT OUT","ENTER START DATE AND DATE OF OPT OUT",M2962="NEW JOINER / PARTNERSHIP","ENTER START DATE AND DATE OF SWITCH TO PARTNERSHIP",M2962="LEAVER FROM CAREER BREAK","ENTER DOL",M2962="LEAVER FROM OPT OUT","ENTER DOL",M2962="LEAVER FROM PARTNERSHIP","ENTER DOL",M2962="RETURN FROM CAREER BREAK","ENTER RETURN BACK DATE",M2962="INVALID COMBINATION","REVIEW INPUT",M2962="AWAITING INPUT","AWAITING INPUT",M2962="CONTINUOUS OPT OUT","",M2962="CONTINUOUS CAREER BREAK","",M2962="CONTINUOUS PARTNERSHIP","")</f>
        <v>AWAITING INPUT</v>
      </c>
      <c r="S2962" s="11" t="str">
        <f t="shared" si="137"/>
        <v/>
      </c>
    </row>
    <row r="2963" spans="1:19" ht="20.25" x14ac:dyDescent="0.25">
      <c r="A2963" s="46"/>
      <c r="B2963" s="46"/>
      <c r="C2963" s="46"/>
      <c r="D2963" s="46"/>
      <c r="E2963" s="46"/>
      <c r="F2963" s="46"/>
      <c r="G2963" s="46"/>
      <c r="H2963" s="46"/>
      <c r="J2963" s="16"/>
      <c r="K2963" s="16"/>
      <c r="L2963" s="16"/>
      <c r="M2963" s="11" t="str">
        <f t="shared" si="138"/>
        <v>AWAITING INPUT</v>
      </c>
      <c r="O2963" s="15"/>
      <c r="P2963" s="13" t="str">
        <f t="shared" si="139"/>
        <v>←</v>
      </c>
      <c r="Q2963" s="7" t="str" cm="1">
        <f t="array" ref="Q2963">_xlfn.IFS(M2963="ACTIVE","",M2963="LEAVER","ENTER DOL",M2963="LEAVER @ 31/03","ENTER DOL",M2963="OPT OUT","ENTER OPT OUT DATE",M2963="CAREER BREAK","ENTER START DATE OF CAREER BREAK",M2963="DEATH IN SERVICE","ENTER DATE OF DEATH",M2963="SWITCH TO PARTNERSHIP","ENTER SWITCH DATE",M2963="SWITCH TO ALPHA","ENTER SWITCH DATE",M2963="NEW JOINER","ENTER EMPLOYMENT START DATE",M2963="OPT IN","ENTER OPT IN DATE",M2963="NEW JOINER / LEAVER","ENTER START DATE AND DOL",M2963="NEW JOINER / OPT OUT","ENTER START DATE AND DATE OF OPT OUT",M2963="NEW JOINER / PARTNERSHIP","ENTER START DATE AND DATE OF SWITCH TO PARTNERSHIP",M2963="LEAVER FROM CAREER BREAK","ENTER DOL",M2963="LEAVER FROM OPT OUT","ENTER DOL",M2963="LEAVER FROM PARTNERSHIP","ENTER DOL",M2963="RETURN FROM CAREER BREAK","ENTER RETURN BACK DATE",M2963="INVALID COMBINATION","REVIEW INPUT",M2963="AWAITING INPUT","AWAITING INPUT",M2963="CONTINUOUS OPT OUT","",M2963="CONTINUOUS CAREER BREAK","",M2963="CONTINUOUS PARTNERSHIP","")</f>
        <v>AWAITING INPUT</v>
      </c>
      <c r="S2963" s="11" t="str">
        <f t="shared" si="137"/>
        <v/>
      </c>
    </row>
    <row r="2964" spans="1:19" ht="20.25" x14ac:dyDescent="0.25">
      <c r="A2964" s="46"/>
      <c r="B2964" s="46"/>
      <c r="C2964" s="46"/>
      <c r="D2964" s="46"/>
      <c r="E2964" s="46"/>
      <c r="F2964" s="46"/>
      <c r="G2964" s="46"/>
      <c r="H2964" s="46"/>
      <c r="J2964" s="16"/>
      <c r="K2964" s="16"/>
      <c r="L2964" s="16"/>
      <c r="M2964" s="11" t="str">
        <f t="shared" si="138"/>
        <v>AWAITING INPUT</v>
      </c>
      <c r="O2964" s="15"/>
      <c r="P2964" s="13" t="str">
        <f t="shared" si="139"/>
        <v>←</v>
      </c>
      <c r="Q2964" s="7" t="str" cm="1">
        <f t="array" ref="Q2964">_xlfn.IFS(M2964="ACTIVE","",M2964="LEAVER","ENTER DOL",M2964="LEAVER @ 31/03","ENTER DOL",M2964="OPT OUT","ENTER OPT OUT DATE",M2964="CAREER BREAK","ENTER START DATE OF CAREER BREAK",M2964="DEATH IN SERVICE","ENTER DATE OF DEATH",M2964="SWITCH TO PARTNERSHIP","ENTER SWITCH DATE",M2964="SWITCH TO ALPHA","ENTER SWITCH DATE",M2964="NEW JOINER","ENTER EMPLOYMENT START DATE",M2964="OPT IN","ENTER OPT IN DATE",M2964="NEW JOINER / LEAVER","ENTER START DATE AND DOL",M2964="NEW JOINER / OPT OUT","ENTER START DATE AND DATE OF OPT OUT",M2964="NEW JOINER / PARTNERSHIP","ENTER START DATE AND DATE OF SWITCH TO PARTNERSHIP",M2964="LEAVER FROM CAREER BREAK","ENTER DOL",M2964="LEAVER FROM OPT OUT","ENTER DOL",M2964="LEAVER FROM PARTNERSHIP","ENTER DOL",M2964="RETURN FROM CAREER BREAK","ENTER RETURN BACK DATE",M2964="INVALID COMBINATION","REVIEW INPUT",M2964="AWAITING INPUT","AWAITING INPUT",M2964="CONTINUOUS OPT OUT","",M2964="CONTINUOUS CAREER BREAK","",M2964="CONTINUOUS PARTNERSHIP","")</f>
        <v>AWAITING INPUT</v>
      </c>
      <c r="S2964" s="11" t="str">
        <f t="shared" si="137"/>
        <v/>
      </c>
    </row>
    <row r="2965" spans="1:19" ht="20.25" x14ac:dyDescent="0.25">
      <c r="A2965" s="46"/>
      <c r="B2965" s="46"/>
      <c r="C2965" s="46"/>
      <c r="D2965" s="46"/>
      <c r="E2965" s="46"/>
      <c r="F2965" s="46"/>
      <c r="G2965" s="46"/>
      <c r="H2965" s="46"/>
      <c r="J2965" s="16"/>
      <c r="K2965" s="16"/>
      <c r="L2965" s="16"/>
      <c r="M2965" s="11" t="str">
        <f t="shared" si="138"/>
        <v>AWAITING INPUT</v>
      </c>
      <c r="O2965" s="15"/>
      <c r="P2965" s="13" t="str">
        <f t="shared" si="139"/>
        <v>←</v>
      </c>
      <c r="Q2965" s="7" t="str" cm="1">
        <f t="array" ref="Q2965">_xlfn.IFS(M2965="ACTIVE","",M2965="LEAVER","ENTER DOL",M2965="LEAVER @ 31/03","ENTER DOL",M2965="OPT OUT","ENTER OPT OUT DATE",M2965="CAREER BREAK","ENTER START DATE OF CAREER BREAK",M2965="DEATH IN SERVICE","ENTER DATE OF DEATH",M2965="SWITCH TO PARTNERSHIP","ENTER SWITCH DATE",M2965="SWITCH TO ALPHA","ENTER SWITCH DATE",M2965="NEW JOINER","ENTER EMPLOYMENT START DATE",M2965="OPT IN","ENTER OPT IN DATE",M2965="NEW JOINER / LEAVER","ENTER START DATE AND DOL",M2965="NEW JOINER / OPT OUT","ENTER START DATE AND DATE OF OPT OUT",M2965="NEW JOINER / PARTNERSHIP","ENTER START DATE AND DATE OF SWITCH TO PARTNERSHIP",M2965="LEAVER FROM CAREER BREAK","ENTER DOL",M2965="LEAVER FROM OPT OUT","ENTER DOL",M2965="LEAVER FROM PARTNERSHIP","ENTER DOL",M2965="RETURN FROM CAREER BREAK","ENTER RETURN BACK DATE",M2965="INVALID COMBINATION","REVIEW INPUT",M2965="AWAITING INPUT","AWAITING INPUT",M2965="CONTINUOUS OPT OUT","",M2965="CONTINUOUS CAREER BREAK","",M2965="CONTINUOUS PARTNERSHIP","")</f>
        <v>AWAITING INPUT</v>
      </c>
      <c r="S2965" s="11" t="str">
        <f t="shared" si="137"/>
        <v/>
      </c>
    </row>
    <row r="2966" spans="1:19" ht="20.25" x14ac:dyDescent="0.25">
      <c r="A2966" s="46"/>
      <c r="B2966" s="46"/>
      <c r="C2966" s="46"/>
      <c r="D2966" s="46"/>
      <c r="E2966" s="46"/>
      <c r="F2966" s="46"/>
      <c r="G2966" s="46"/>
      <c r="H2966" s="46"/>
      <c r="J2966" s="16"/>
      <c r="K2966" s="16"/>
      <c r="L2966" s="16"/>
      <c r="M2966" s="11" t="str">
        <f t="shared" si="138"/>
        <v>AWAITING INPUT</v>
      </c>
      <c r="O2966" s="15"/>
      <c r="P2966" s="13" t="str">
        <f t="shared" si="139"/>
        <v>←</v>
      </c>
      <c r="Q2966" s="7" t="str" cm="1">
        <f t="array" ref="Q2966">_xlfn.IFS(M2966="ACTIVE","",M2966="LEAVER","ENTER DOL",M2966="LEAVER @ 31/03","ENTER DOL",M2966="OPT OUT","ENTER OPT OUT DATE",M2966="CAREER BREAK","ENTER START DATE OF CAREER BREAK",M2966="DEATH IN SERVICE","ENTER DATE OF DEATH",M2966="SWITCH TO PARTNERSHIP","ENTER SWITCH DATE",M2966="SWITCH TO ALPHA","ENTER SWITCH DATE",M2966="NEW JOINER","ENTER EMPLOYMENT START DATE",M2966="OPT IN","ENTER OPT IN DATE",M2966="NEW JOINER / LEAVER","ENTER START DATE AND DOL",M2966="NEW JOINER / OPT OUT","ENTER START DATE AND DATE OF OPT OUT",M2966="NEW JOINER / PARTNERSHIP","ENTER START DATE AND DATE OF SWITCH TO PARTNERSHIP",M2966="LEAVER FROM CAREER BREAK","ENTER DOL",M2966="LEAVER FROM OPT OUT","ENTER DOL",M2966="LEAVER FROM PARTNERSHIP","ENTER DOL",M2966="RETURN FROM CAREER BREAK","ENTER RETURN BACK DATE",M2966="INVALID COMBINATION","REVIEW INPUT",M2966="AWAITING INPUT","AWAITING INPUT",M2966="CONTINUOUS OPT OUT","",M2966="CONTINUOUS CAREER BREAK","",M2966="CONTINUOUS PARTNERSHIP","")</f>
        <v>AWAITING INPUT</v>
      </c>
      <c r="S2966" s="11" t="str">
        <f t="shared" si="137"/>
        <v/>
      </c>
    </row>
    <row r="2967" spans="1:19" ht="20.25" x14ac:dyDescent="0.25">
      <c r="A2967" s="46"/>
      <c r="B2967" s="46"/>
      <c r="C2967" s="46"/>
      <c r="D2967" s="46"/>
      <c r="E2967" s="46"/>
      <c r="F2967" s="46"/>
      <c r="G2967" s="46"/>
      <c r="H2967" s="46"/>
      <c r="J2967" s="16"/>
      <c r="K2967" s="16"/>
      <c r="L2967" s="16"/>
      <c r="M2967" s="11" t="str">
        <f t="shared" si="138"/>
        <v>AWAITING INPUT</v>
      </c>
      <c r="O2967" s="15"/>
      <c r="P2967" s="13" t="str">
        <f t="shared" si="139"/>
        <v>←</v>
      </c>
      <c r="Q2967" s="7" t="str" cm="1">
        <f t="array" ref="Q2967">_xlfn.IFS(M2967="ACTIVE","",M2967="LEAVER","ENTER DOL",M2967="LEAVER @ 31/03","ENTER DOL",M2967="OPT OUT","ENTER OPT OUT DATE",M2967="CAREER BREAK","ENTER START DATE OF CAREER BREAK",M2967="DEATH IN SERVICE","ENTER DATE OF DEATH",M2967="SWITCH TO PARTNERSHIP","ENTER SWITCH DATE",M2967="SWITCH TO ALPHA","ENTER SWITCH DATE",M2967="NEW JOINER","ENTER EMPLOYMENT START DATE",M2967="OPT IN","ENTER OPT IN DATE",M2967="NEW JOINER / LEAVER","ENTER START DATE AND DOL",M2967="NEW JOINER / OPT OUT","ENTER START DATE AND DATE OF OPT OUT",M2967="NEW JOINER / PARTNERSHIP","ENTER START DATE AND DATE OF SWITCH TO PARTNERSHIP",M2967="LEAVER FROM CAREER BREAK","ENTER DOL",M2967="LEAVER FROM OPT OUT","ENTER DOL",M2967="LEAVER FROM PARTNERSHIP","ENTER DOL",M2967="RETURN FROM CAREER BREAK","ENTER RETURN BACK DATE",M2967="INVALID COMBINATION","REVIEW INPUT",M2967="AWAITING INPUT","AWAITING INPUT",M2967="CONTINUOUS OPT OUT","",M2967="CONTINUOUS CAREER BREAK","",M2967="CONTINUOUS PARTNERSHIP","")</f>
        <v>AWAITING INPUT</v>
      </c>
      <c r="S2967" s="11" t="str">
        <f t="shared" si="137"/>
        <v/>
      </c>
    </row>
    <row r="2968" spans="1:19" ht="20.25" x14ac:dyDescent="0.25">
      <c r="A2968" s="46"/>
      <c r="B2968" s="46"/>
      <c r="C2968" s="46"/>
      <c r="D2968" s="46"/>
      <c r="E2968" s="46"/>
      <c r="F2968" s="46"/>
      <c r="G2968" s="46"/>
      <c r="H2968" s="46"/>
      <c r="J2968" s="16"/>
      <c r="K2968" s="16"/>
      <c r="L2968" s="16"/>
      <c r="M2968" s="11" t="str">
        <f t="shared" si="138"/>
        <v>AWAITING INPUT</v>
      </c>
      <c r="O2968" s="15"/>
      <c r="P2968" s="13" t="str">
        <f t="shared" si="139"/>
        <v>←</v>
      </c>
      <c r="Q2968" s="7" t="str" cm="1">
        <f t="array" ref="Q2968">_xlfn.IFS(M2968="ACTIVE","",M2968="LEAVER","ENTER DOL",M2968="LEAVER @ 31/03","ENTER DOL",M2968="OPT OUT","ENTER OPT OUT DATE",M2968="CAREER BREAK","ENTER START DATE OF CAREER BREAK",M2968="DEATH IN SERVICE","ENTER DATE OF DEATH",M2968="SWITCH TO PARTNERSHIP","ENTER SWITCH DATE",M2968="SWITCH TO ALPHA","ENTER SWITCH DATE",M2968="NEW JOINER","ENTER EMPLOYMENT START DATE",M2968="OPT IN","ENTER OPT IN DATE",M2968="NEW JOINER / LEAVER","ENTER START DATE AND DOL",M2968="NEW JOINER / OPT OUT","ENTER START DATE AND DATE OF OPT OUT",M2968="NEW JOINER / PARTNERSHIP","ENTER START DATE AND DATE OF SWITCH TO PARTNERSHIP",M2968="LEAVER FROM CAREER BREAK","ENTER DOL",M2968="LEAVER FROM OPT OUT","ENTER DOL",M2968="LEAVER FROM PARTNERSHIP","ENTER DOL",M2968="RETURN FROM CAREER BREAK","ENTER RETURN BACK DATE",M2968="INVALID COMBINATION","REVIEW INPUT",M2968="AWAITING INPUT","AWAITING INPUT",M2968="CONTINUOUS OPT OUT","",M2968="CONTINUOUS CAREER BREAK","",M2968="CONTINUOUS PARTNERSHIP","")</f>
        <v>AWAITING INPUT</v>
      </c>
      <c r="S2968" s="11" t="str">
        <f t="shared" si="137"/>
        <v/>
      </c>
    </row>
    <row r="2969" spans="1:19" ht="20.25" x14ac:dyDescent="0.25">
      <c r="A2969" s="46"/>
      <c r="B2969" s="46"/>
      <c r="C2969" s="46"/>
      <c r="D2969" s="46"/>
      <c r="E2969" s="46"/>
      <c r="F2969" s="46"/>
      <c r="G2969" s="46"/>
      <c r="H2969" s="46"/>
      <c r="J2969" s="16"/>
      <c r="K2969" s="16"/>
      <c r="L2969" s="16"/>
      <c r="M2969" s="11" t="str">
        <f t="shared" si="138"/>
        <v>AWAITING INPUT</v>
      </c>
      <c r="O2969" s="15"/>
      <c r="P2969" s="13" t="str">
        <f t="shared" si="139"/>
        <v>←</v>
      </c>
      <c r="Q2969" s="7" t="str" cm="1">
        <f t="array" ref="Q2969">_xlfn.IFS(M2969="ACTIVE","",M2969="LEAVER","ENTER DOL",M2969="LEAVER @ 31/03","ENTER DOL",M2969="OPT OUT","ENTER OPT OUT DATE",M2969="CAREER BREAK","ENTER START DATE OF CAREER BREAK",M2969="DEATH IN SERVICE","ENTER DATE OF DEATH",M2969="SWITCH TO PARTNERSHIP","ENTER SWITCH DATE",M2969="SWITCH TO ALPHA","ENTER SWITCH DATE",M2969="NEW JOINER","ENTER EMPLOYMENT START DATE",M2969="OPT IN","ENTER OPT IN DATE",M2969="NEW JOINER / LEAVER","ENTER START DATE AND DOL",M2969="NEW JOINER / OPT OUT","ENTER START DATE AND DATE OF OPT OUT",M2969="NEW JOINER / PARTNERSHIP","ENTER START DATE AND DATE OF SWITCH TO PARTNERSHIP",M2969="LEAVER FROM CAREER BREAK","ENTER DOL",M2969="LEAVER FROM OPT OUT","ENTER DOL",M2969="LEAVER FROM PARTNERSHIP","ENTER DOL",M2969="RETURN FROM CAREER BREAK","ENTER RETURN BACK DATE",M2969="INVALID COMBINATION","REVIEW INPUT",M2969="AWAITING INPUT","AWAITING INPUT",M2969="CONTINUOUS OPT OUT","",M2969="CONTINUOUS CAREER BREAK","",M2969="CONTINUOUS PARTNERSHIP","")</f>
        <v>AWAITING INPUT</v>
      </c>
      <c r="S2969" s="11" t="str">
        <f t="shared" si="137"/>
        <v/>
      </c>
    </row>
    <row r="2970" spans="1:19" ht="20.25" x14ac:dyDescent="0.25">
      <c r="A2970" s="46"/>
      <c r="B2970" s="46"/>
      <c r="C2970" s="46"/>
      <c r="D2970" s="46"/>
      <c r="E2970" s="46"/>
      <c r="F2970" s="46"/>
      <c r="G2970" s="46"/>
      <c r="H2970" s="46"/>
      <c r="J2970" s="16"/>
      <c r="K2970" s="16"/>
      <c r="L2970" s="16"/>
      <c r="M2970" s="11" t="str">
        <f t="shared" si="138"/>
        <v>AWAITING INPUT</v>
      </c>
      <c r="O2970" s="15"/>
      <c r="P2970" s="13" t="str">
        <f t="shared" si="139"/>
        <v>←</v>
      </c>
      <c r="Q2970" s="7" t="str" cm="1">
        <f t="array" ref="Q2970">_xlfn.IFS(M2970="ACTIVE","",M2970="LEAVER","ENTER DOL",M2970="LEAVER @ 31/03","ENTER DOL",M2970="OPT OUT","ENTER OPT OUT DATE",M2970="CAREER BREAK","ENTER START DATE OF CAREER BREAK",M2970="DEATH IN SERVICE","ENTER DATE OF DEATH",M2970="SWITCH TO PARTNERSHIP","ENTER SWITCH DATE",M2970="SWITCH TO ALPHA","ENTER SWITCH DATE",M2970="NEW JOINER","ENTER EMPLOYMENT START DATE",M2970="OPT IN","ENTER OPT IN DATE",M2970="NEW JOINER / LEAVER","ENTER START DATE AND DOL",M2970="NEW JOINER / OPT OUT","ENTER START DATE AND DATE OF OPT OUT",M2970="NEW JOINER / PARTNERSHIP","ENTER START DATE AND DATE OF SWITCH TO PARTNERSHIP",M2970="LEAVER FROM CAREER BREAK","ENTER DOL",M2970="LEAVER FROM OPT OUT","ENTER DOL",M2970="LEAVER FROM PARTNERSHIP","ENTER DOL",M2970="RETURN FROM CAREER BREAK","ENTER RETURN BACK DATE",M2970="INVALID COMBINATION","REVIEW INPUT",M2970="AWAITING INPUT","AWAITING INPUT",M2970="CONTINUOUS OPT OUT","",M2970="CONTINUOUS CAREER BREAK","",M2970="CONTINUOUS PARTNERSHIP","")</f>
        <v>AWAITING INPUT</v>
      </c>
      <c r="S2970" s="11" t="str">
        <f t="shared" si="137"/>
        <v/>
      </c>
    </row>
    <row r="2971" spans="1:19" ht="20.25" x14ac:dyDescent="0.25">
      <c r="A2971" s="46"/>
      <c r="B2971" s="46"/>
      <c r="C2971" s="46"/>
      <c r="D2971" s="46"/>
      <c r="E2971" s="46"/>
      <c r="F2971" s="46"/>
      <c r="G2971" s="46"/>
      <c r="H2971" s="46"/>
      <c r="J2971" s="16"/>
      <c r="K2971" s="16"/>
      <c r="L2971" s="16"/>
      <c r="M2971" s="11" t="str">
        <f t="shared" si="138"/>
        <v>AWAITING INPUT</v>
      </c>
      <c r="O2971" s="15"/>
      <c r="P2971" s="13" t="str">
        <f t="shared" si="139"/>
        <v>←</v>
      </c>
      <c r="Q2971" s="7" t="str" cm="1">
        <f t="array" ref="Q2971">_xlfn.IFS(M2971="ACTIVE","",M2971="LEAVER","ENTER DOL",M2971="LEAVER @ 31/03","ENTER DOL",M2971="OPT OUT","ENTER OPT OUT DATE",M2971="CAREER BREAK","ENTER START DATE OF CAREER BREAK",M2971="DEATH IN SERVICE","ENTER DATE OF DEATH",M2971="SWITCH TO PARTNERSHIP","ENTER SWITCH DATE",M2971="SWITCH TO ALPHA","ENTER SWITCH DATE",M2971="NEW JOINER","ENTER EMPLOYMENT START DATE",M2971="OPT IN","ENTER OPT IN DATE",M2971="NEW JOINER / LEAVER","ENTER START DATE AND DOL",M2971="NEW JOINER / OPT OUT","ENTER START DATE AND DATE OF OPT OUT",M2971="NEW JOINER / PARTNERSHIP","ENTER START DATE AND DATE OF SWITCH TO PARTNERSHIP",M2971="LEAVER FROM CAREER BREAK","ENTER DOL",M2971="LEAVER FROM OPT OUT","ENTER DOL",M2971="LEAVER FROM PARTNERSHIP","ENTER DOL",M2971="RETURN FROM CAREER BREAK","ENTER RETURN BACK DATE",M2971="INVALID COMBINATION","REVIEW INPUT",M2971="AWAITING INPUT","AWAITING INPUT",M2971="CONTINUOUS OPT OUT","",M2971="CONTINUOUS CAREER BREAK","",M2971="CONTINUOUS PARTNERSHIP","")</f>
        <v>AWAITING INPUT</v>
      </c>
      <c r="S2971" s="11" t="str">
        <f t="shared" si="137"/>
        <v/>
      </c>
    </row>
    <row r="2972" spans="1:19" ht="20.25" x14ac:dyDescent="0.25">
      <c r="A2972" s="46"/>
      <c r="B2972" s="46"/>
      <c r="C2972" s="46"/>
      <c r="D2972" s="46"/>
      <c r="E2972" s="46"/>
      <c r="F2972" s="46"/>
      <c r="G2972" s="46"/>
      <c r="H2972" s="46"/>
      <c r="J2972" s="16"/>
      <c r="K2972" s="16"/>
      <c r="L2972" s="16"/>
      <c r="M2972" s="11" t="str">
        <f t="shared" si="138"/>
        <v>AWAITING INPUT</v>
      </c>
      <c r="O2972" s="15"/>
      <c r="P2972" s="13" t="str">
        <f t="shared" si="139"/>
        <v>←</v>
      </c>
      <c r="Q2972" s="7" t="str" cm="1">
        <f t="array" ref="Q2972">_xlfn.IFS(M2972="ACTIVE","",M2972="LEAVER","ENTER DOL",M2972="LEAVER @ 31/03","ENTER DOL",M2972="OPT OUT","ENTER OPT OUT DATE",M2972="CAREER BREAK","ENTER START DATE OF CAREER BREAK",M2972="DEATH IN SERVICE","ENTER DATE OF DEATH",M2972="SWITCH TO PARTNERSHIP","ENTER SWITCH DATE",M2972="SWITCH TO ALPHA","ENTER SWITCH DATE",M2972="NEW JOINER","ENTER EMPLOYMENT START DATE",M2972="OPT IN","ENTER OPT IN DATE",M2972="NEW JOINER / LEAVER","ENTER START DATE AND DOL",M2972="NEW JOINER / OPT OUT","ENTER START DATE AND DATE OF OPT OUT",M2972="NEW JOINER / PARTNERSHIP","ENTER START DATE AND DATE OF SWITCH TO PARTNERSHIP",M2972="LEAVER FROM CAREER BREAK","ENTER DOL",M2972="LEAVER FROM OPT OUT","ENTER DOL",M2972="LEAVER FROM PARTNERSHIP","ENTER DOL",M2972="RETURN FROM CAREER BREAK","ENTER RETURN BACK DATE",M2972="INVALID COMBINATION","REVIEW INPUT",M2972="AWAITING INPUT","AWAITING INPUT",M2972="CONTINUOUS OPT OUT","",M2972="CONTINUOUS CAREER BREAK","",M2972="CONTINUOUS PARTNERSHIP","")</f>
        <v>AWAITING INPUT</v>
      </c>
      <c r="S2972" s="11" t="str">
        <f t="shared" ref="S2972:S3000" si="140">IF(AND($J2972="ACTIVE",$K2972="ACTIVE"),"A -&gt; A",IF(AND($J2972="INACTIVE",$K2972="ACTIVE"),"I -&gt; A",IF(AND($J2972="ACTIVE",$K2972="INACTIVE"),"A -&gt; I",IF(AND($J2972="INACTIVE",$K2972="INACTIVE"),"I -&gt; I",""))))</f>
        <v/>
      </c>
    </row>
    <row r="2973" spans="1:19" ht="20.25" x14ac:dyDescent="0.25">
      <c r="A2973" s="46"/>
      <c r="B2973" s="46"/>
      <c r="C2973" s="46"/>
      <c r="D2973" s="46"/>
      <c r="E2973" s="46"/>
      <c r="F2973" s="46"/>
      <c r="G2973" s="46"/>
      <c r="H2973" s="46"/>
      <c r="J2973" s="16"/>
      <c r="K2973" s="16"/>
      <c r="L2973" s="16"/>
      <c r="M2973" s="11" t="str">
        <f t="shared" si="138"/>
        <v>AWAITING INPUT</v>
      </c>
      <c r="O2973" s="15"/>
      <c r="P2973" s="13" t="str">
        <f t="shared" si="139"/>
        <v>←</v>
      </c>
      <c r="Q2973" s="7" t="str" cm="1">
        <f t="array" ref="Q2973">_xlfn.IFS(M2973="ACTIVE","",M2973="LEAVER","ENTER DOL",M2973="LEAVER @ 31/03","ENTER DOL",M2973="OPT OUT","ENTER OPT OUT DATE",M2973="CAREER BREAK","ENTER START DATE OF CAREER BREAK",M2973="DEATH IN SERVICE","ENTER DATE OF DEATH",M2973="SWITCH TO PARTNERSHIP","ENTER SWITCH DATE",M2973="SWITCH TO ALPHA","ENTER SWITCH DATE",M2973="NEW JOINER","ENTER EMPLOYMENT START DATE",M2973="OPT IN","ENTER OPT IN DATE",M2973="NEW JOINER / LEAVER","ENTER START DATE AND DOL",M2973="NEW JOINER / OPT OUT","ENTER START DATE AND DATE OF OPT OUT",M2973="NEW JOINER / PARTNERSHIP","ENTER START DATE AND DATE OF SWITCH TO PARTNERSHIP",M2973="LEAVER FROM CAREER BREAK","ENTER DOL",M2973="LEAVER FROM OPT OUT","ENTER DOL",M2973="LEAVER FROM PARTNERSHIP","ENTER DOL",M2973="RETURN FROM CAREER BREAK","ENTER RETURN BACK DATE",M2973="INVALID COMBINATION","REVIEW INPUT",M2973="AWAITING INPUT","AWAITING INPUT",M2973="CONTINUOUS OPT OUT","",M2973="CONTINUOUS CAREER BREAK","",M2973="CONTINUOUS PARTNERSHIP","")</f>
        <v>AWAITING INPUT</v>
      </c>
      <c r="S2973" s="11" t="str">
        <f t="shared" si="140"/>
        <v/>
      </c>
    </row>
    <row r="2974" spans="1:19" ht="20.25" x14ac:dyDescent="0.25">
      <c r="A2974" s="46"/>
      <c r="B2974" s="46"/>
      <c r="C2974" s="46"/>
      <c r="D2974" s="46"/>
      <c r="E2974" s="46"/>
      <c r="F2974" s="46"/>
      <c r="G2974" s="46"/>
      <c r="H2974" s="46"/>
      <c r="J2974" s="16"/>
      <c r="K2974" s="16"/>
      <c r="L2974" s="16"/>
      <c r="M2974" s="11" t="str">
        <f t="shared" si="138"/>
        <v>AWAITING INPUT</v>
      </c>
      <c r="O2974" s="15"/>
      <c r="P2974" s="13" t="str">
        <f t="shared" si="139"/>
        <v>←</v>
      </c>
      <c r="Q2974" s="7" t="str" cm="1">
        <f t="array" ref="Q2974">_xlfn.IFS(M2974="ACTIVE","",M2974="LEAVER","ENTER DOL",M2974="LEAVER @ 31/03","ENTER DOL",M2974="OPT OUT","ENTER OPT OUT DATE",M2974="CAREER BREAK","ENTER START DATE OF CAREER BREAK",M2974="DEATH IN SERVICE","ENTER DATE OF DEATH",M2974="SWITCH TO PARTNERSHIP","ENTER SWITCH DATE",M2974="SWITCH TO ALPHA","ENTER SWITCH DATE",M2974="NEW JOINER","ENTER EMPLOYMENT START DATE",M2974="OPT IN","ENTER OPT IN DATE",M2974="NEW JOINER / LEAVER","ENTER START DATE AND DOL",M2974="NEW JOINER / OPT OUT","ENTER START DATE AND DATE OF OPT OUT",M2974="NEW JOINER / PARTNERSHIP","ENTER START DATE AND DATE OF SWITCH TO PARTNERSHIP",M2974="LEAVER FROM CAREER BREAK","ENTER DOL",M2974="LEAVER FROM OPT OUT","ENTER DOL",M2974="LEAVER FROM PARTNERSHIP","ENTER DOL",M2974="RETURN FROM CAREER BREAK","ENTER RETURN BACK DATE",M2974="INVALID COMBINATION","REVIEW INPUT",M2974="AWAITING INPUT","AWAITING INPUT",M2974="CONTINUOUS OPT OUT","",M2974="CONTINUOUS CAREER BREAK","",M2974="CONTINUOUS PARTNERSHIP","")</f>
        <v>AWAITING INPUT</v>
      </c>
      <c r="S2974" s="11" t="str">
        <f t="shared" si="140"/>
        <v/>
      </c>
    </row>
    <row r="2975" spans="1:19" ht="20.25" x14ac:dyDescent="0.25">
      <c r="A2975" s="46"/>
      <c r="B2975" s="46"/>
      <c r="C2975" s="46"/>
      <c r="D2975" s="46"/>
      <c r="E2975" s="46"/>
      <c r="F2975" s="46"/>
      <c r="G2975" s="46"/>
      <c r="H2975" s="46"/>
      <c r="J2975" s="16"/>
      <c r="K2975" s="16"/>
      <c r="L2975" s="16"/>
      <c r="M2975" s="11" t="str">
        <f t="shared" si="138"/>
        <v>AWAITING INPUT</v>
      </c>
      <c r="O2975" s="15"/>
      <c r="P2975" s="13" t="str">
        <f t="shared" si="139"/>
        <v>←</v>
      </c>
      <c r="Q2975" s="7" t="str" cm="1">
        <f t="array" ref="Q2975">_xlfn.IFS(M2975="ACTIVE","",M2975="LEAVER","ENTER DOL",M2975="LEAVER @ 31/03","ENTER DOL",M2975="OPT OUT","ENTER OPT OUT DATE",M2975="CAREER BREAK","ENTER START DATE OF CAREER BREAK",M2975="DEATH IN SERVICE","ENTER DATE OF DEATH",M2975="SWITCH TO PARTNERSHIP","ENTER SWITCH DATE",M2975="SWITCH TO ALPHA","ENTER SWITCH DATE",M2975="NEW JOINER","ENTER EMPLOYMENT START DATE",M2975="OPT IN","ENTER OPT IN DATE",M2975="NEW JOINER / LEAVER","ENTER START DATE AND DOL",M2975="NEW JOINER / OPT OUT","ENTER START DATE AND DATE OF OPT OUT",M2975="NEW JOINER / PARTNERSHIP","ENTER START DATE AND DATE OF SWITCH TO PARTNERSHIP",M2975="LEAVER FROM CAREER BREAK","ENTER DOL",M2975="LEAVER FROM OPT OUT","ENTER DOL",M2975="LEAVER FROM PARTNERSHIP","ENTER DOL",M2975="RETURN FROM CAREER BREAK","ENTER RETURN BACK DATE",M2975="INVALID COMBINATION","REVIEW INPUT",M2975="AWAITING INPUT","AWAITING INPUT",M2975="CONTINUOUS OPT OUT","",M2975="CONTINUOUS CAREER BREAK","",M2975="CONTINUOUS PARTNERSHIP","")</f>
        <v>AWAITING INPUT</v>
      </c>
      <c r="S2975" s="11" t="str">
        <f t="shared" si="140"/>
        <v/>
      </c>
    </row>
    <row r="2976" spans="1:19" ht="20.25" x14ac:dyDescent="0.25">
      <c r="A2976" s="46"/>
      <c r="B2976" s="46"/>
      <c r="C2976" s="46"/>
      <c r="D2976" s="46"/>
      <c r="E2976" s="46"/>
      <c r="F2976" s="46"/>
      <c r="G2976" s="46"/>
      <c r="H2976" s="46"/>
      <c r="J2976" s="16"/>
      <c r="K2976" s="16"/>
      <c r="L2976" s="16"/>
      <c r="M2976" s="11" t="str">
        <f t="shared" si="138"/>
        <v>AWAITING INPUT</v>
      </c>
      <c r="O2976" s="15"/>
      <c r="P2976" s="13" t="str">
        <f t="shared" si="139"/>
        <v>←</v>
      </c>
      <c r="Q2976" s="7" t="str" cm="1">
        <f t="array" ref="Q2976">_xlfn.IFS(M2976="ACTIVE","",M2976="LEAVER","ENTER DOL",M2976="LEAVER @ 31/03","ENTER DOL",M2976="OPT OUT","ENTER OPT OUT DATE",M2976="CAREER BREAK","ENTER START DATE OF CAREER BREAK",M2976="DEATH IN SERVICE","ENTER DATE OF DEATH",M2976="SWITCH TO PARTNERSHIP","ENTER SWITCH DATE",M2976="SWITCH TO ALPHA","ENTER SWITCH DATE",M2976="NEW JOINER","ENTER EMPLOYMENT START DATE",M2976="OPT IN","ENTER OPT IN DATE",M2976="NEW JOINER / LEAVER","ENTER START DATE AND DOL",M2976="NEW JOINER / OPT OUT","ENTER START DATE AND DATE OF OPT OUT",M2976="NEW JOINER / PARTNERSHIP","ENTER START DATE AND DATE OF SWITCH TO PARTNERSHIP",M2976="LEAVER FROM CAREER BREAK","ENTER DOL",M2976="LEAVER FROM OPT OUT","ENTER DOL",M2976="LEAVER FROM PARTNERSHIP","ENTER DOL",M2976="RETURN FROM CAREER BREAK","ENTER RETURN BACK DATE",M2976="INVALID COMBINATION","REVIEW INPUT",M2976="AWAITING INPUT","AWAITING INPUT",M2976="CONTINUOUS OPT OUT","",M2976="CONTINUOUS CAREER BREAK","",M2976="CONTINUOUS PARTNERSHIP","")</f>
        <v>AWAITING INPUT</v>
      </c>
      <c r="S2976" s="11" t="str">
        <f t="shared" si="140"/>
        <v/>
      </c>
    </row>
    <row r="2977" spans="1:19" ht="20.25" x14ac:dyDescent="0.25">
      <c r="A2977" s="46"/>
      <c r="B2977" s="46"/>
      <c r="C2977" s="46"/>
      <c r="D2977" s="46"/>
      <c r="E2977" s="46"/>
      <c r="F2977" s="46"/>
      <c r="G2977" s="46"/>
      <c r="H2977" s="46"/>
      <c r="J2977" s="16"/>
      <c r="K2977" s="16"/>
      <c r="L2977" s="16"/>
      <c r="M2977" s="11" t="str">
        <f t="shared" si="138"/>
        <v>AWAITING INPUT</v>
      </c>
      <c r="O2977" s="15"/>
      <c r="P2977" s="13" t="str">
        <f t="shared" si="139"/>
        <v>←</v>
      </c>
      <c r="Q2977" s="7" t="str" cm="1">
        <f t="array" ref="Q2977">_xlfn.IFS(M2977="ACTIVE","",M2977="LEAVER","ENTER DOL",M2977="LEAVER @ 31/03","ENTER DOL",M2977="OPT OUT","ENTER OPT OUT DATE",M2977="CAREER BREAK","ENTER START DATE OF CAREER BREAK",M2977="DEATH IN SERVICE","ENTER DATE OF DEATH",M2977="SWITCH TO PARTNERSHIP","ENTER SWITCH DATE",M2977="SWITCH TO ALPHA","ENTER SWITCH DATE",M2977="NEW JOINER","ENTER EMPLOYMENT START DATE",M2977="OPT IN","ENTER OPT IN DATE",M2977="NEW JOINER / LEAVER","ENTER START DATE AND DOL",M2977="NEW JOINER / OPT OUT","ENTER START DATE AND DATE OF OPT OUT",M2977="NEW JOINER / PARTNERSHIP","ENTER START DATE AND DATE OF SWITCH TO PARTNERSHIP",M2977="LEAVER FROM CAREER BREAK","ENTER DOL",M2977="LEAVER FROM OPT OUT","ENTER DOL",M2977="LEAVER FROM PARTNERSHIP","ENTER DOL",M2977="RETURN FROM CAREER BREAK","ENTER RETURN BACK DATE",M2977="INVALID COMBINATION","REVIEW INPUT",M2977="AWAITING INPUT","AWAITING INPUT",M2977="CONTINUOUS OPT OUT","",M2977="CONTINUOUS CAREER BREAK","",M2977="CONTINUOUS PARTNERSHIP","")</f>
        <v>AWAITING INPUT</v>
      </c>
      <c r="S2977" s="11" t="str">
        <f t="shared" si="140"/>
        <v/>
      </c>
    </row>
    <row r="2978" spans="1:19" ht="20.25" x14ac:dyDescent="0.25">
      <c r="A2978" s="46"/>
      <c r="B2978" s="46"/>
      <c r="C2978" s="46"/>
      <c r="D2978" s="46"/>
      <c r="E2978" s="46"/>
      <c r="F2978" s="46"/>
      <c r="G2978" s="46"/>
      <c r="H2978" s="46"/>
      <c r="J2978" s="16"/>
      <c r="K2978" s="16"/>
      <c r="L2978" s="16"/>
      <c r="M2978" s="11" t="str">
        <f t="shared" si="138"/>
        <v>AWAITING INPUT</v>
      </c>
      <c r="O2978" s="15"/>
      <c r="P2978" s="13" t="str">
        <f t="shared" si="139"/>
        <v>←</v>
      </c>
      <c r="Q2978" s="7" t="str" cm="1">
        <f t="array" ref="Q2978">_xlfn.IFS(M2978="ACTIVE","",M2978="LEAVER","ENTER DOL",M2978="LEAVER @ 31/03","ENTER DOL",M2978="OPT OUT","ENTER OPT OUT DATE",M2978="CAREER BREAK","ENTER START DATE OF CAREER BREAK",M2978="DEATH IN SERVICE","ENTER DATE OF DEATH",M2978="SWITCH TO PARTNERSHIP","ENTER SWITCH DATE",M2978="SWITCH TO ALPHA","ENTER SWITCH DATE",M2978="NEW JOINER","ENTER EMPLOYMENT START DATE",M2978="OPT IN","ENTER OPT IN DATE",M2978="NEW JOINER / LEAVER","ENTER START DATE AND DOL",M2978="NEW JOINER / OPT OUT","ENTER START DATE AND DATE OF OPT OUT",M2978="NEW JOINER / PARTNERSHIP","ENTER START DATE AND DATE OF SWITCH TO PARTNERSHIP",M2978="LEAVER FROM CAREER BREAK","ENTER DOL",M2978="LEAVER FROM OPT OUT","ENTER DOL",M2978="LEAVER FROM PARTNERSHIP","ENTER DOL",M2978="RETURN FROM CAREER BREAK","ENTER RETURN BACK DATE",M2978="INVALID COMBINATION","REVIEW INPUT",M2978="AWAITING INPUT","AWAITING INPUT",M2978="CONTINUOUS OPT OUT","",M2978="CONTINUOUS CAREER BREAK","",M2978="CONTINUOUS PARTNERSHIP","")</f>
        <v>AWAITING INPUT</v>
      </c>
      <c r="S2978" s="11" t="str">
        <f t="shared" si="140"/>
        <v/>
      </c>
    </row>
    <row r="2979" spans="1:19" ht="20.25" x14ac:dyDescent="0.25">
      <c r="A2979" s="46"/>
      <c r="B2979" s="46"/>
      <c r="C2979" s="46"/>
      <c r="D2979" s="46"/>
      <c r="E2979" s="46"/>
      <c r="F2979" s="46"/>
      <c r="G2979" s="46"/>
      <c r="H2979" s="46"/>
      <c r="J2979" s="16"/>
      <c r="K2979" s="16"/>
      <c r="L2979" s="16"/>
      <c r="M2979" s="11" t="str">
        <f t="shared" si="138"/>
        <v>AWAITING INPUT</v>
      </c>
      <c r="O2979" s="15"/>
      <c r="P2979" s="13" t="str">
        <f t="shared" si="139"/>
        <v>←</v>
      </c>
      <c r="Q2979" s="7" t="str" cm="1">
        <f t="array" ref="Q2979">_xlfn.IFS(M2979="ACTIVE","",M2979="LEAVER","ENTER DOL",M2979="LEAVER @ 31/03","ENTER DOL",M2979="OPT OUT","ENTER OPT OUT DATE",M2979="CAREER BREAK","ENTER START DATE OF CAREER BREAK",M2979="DEATH IN SERVICE","ENTER DATE OF DEATH",M2979="SWITCH TO PARTNERSHIP","ENTER SWITCH DATE",M2979="SWITCH TO ALPHA","ENTER SWITCH DATE",M2979="NEW JOINER","ENTER EMPLOYMENT START DATE",M2979="OPT IN","ENTER OPT IN DATE",M2979="NEW JOINER / LEAVER","ENTER START DATE AND DOL",M2979="NEW JOINER / OPT OUT","ENTER START DATE AND DATE OF OPT OUT",M2979="NEW JOINER / PARTNERSHIP","ENTER START DATE AND DATE OF SWITCH TO PARTNERSHIP",M2979="LEAVER FROM CAREER BREAK","ENTER DOL",M2979="LEAVER FROM OPT OUT","ENTER DOL",M2979="LEAVER FROM PARTNERSHIP","ENTER DOL",M2979="RETURN FROM CAREER BREAK","ENTER RETURN BACK DATE",M2979="INVALID COMBINATION","REVIEW INPUT",M2979="AWAITING INPUT","AWAITING INPUT",M2979="CONTINUOUS OPT OUT","",M2979="CONTINUOUS CAREER BREAK","",M2979="CONTINUOUS PARTNERSHIP","")</f>
        <v>AWAITING INPUT</v>
      </c>
      <c r="S2979" s="11" t="str">
        <f t="shared" si="140"/>
        <v/>
      </c>
    </row>
    <row r="2980" spans="1:19" ht="20.25" x14ac:dyDescent="0.25">
      <c r="A2980" s="46"/>
      <c r="B2980" s="46"/>
      <c r="C2980" s="46"/>
      <c r="D2980" s="46"/>
      <c r="E2980" s="46"/>
      <c r="F2980" s="46"/>
      <c r="G2980" s="46"/>
      <c r="H2980" s="46"/>
      <c r="J2980" s="16"/>
      <c r="K2980" s="16"/>
      <c r="L2980" s="16"/>
      <c r="M2980" s="11" t="str">
        <f t="shared" si="138"/>
        <v>AWAITING INPUT</v>
      </c>
      <c r="O2980" s="15"/>
      <c r="P2980" s="13" t="str">
        <f t="shared" si="139"/>
        <v>←</v>
      </c>
      <c r="Q2980" s="7" t="str" cm="1">
        <f t="array" ref="Q2980">_xlfn.IFS(M2980="ACTIVE","",M2980="LEAVER","ENTER DOL",M2980="LEAVER @ 31/03","ENTER DOL",M2980="OPT OUT","ENTER OPT OUT DATE",M2980="CAREER BREAK","ENTER START DATE OF CAREER BREAK",M2980="DEATH IN SERVICE","ENTER DATE OF DEATH",M2980="SWITCH TO PARTNERSHIP","ENTER SWITCH DATE",M2980="SWITCH TO ALPHA","ENTER SWITCH DATE",M2980="NEW JOINER","ENTER EMPLOYMENT START DATE",M2980="OPT IN","ENTER OPT IN DATE",M2980="NEW JOINER / LEAVER","ENTER START DATE AND DOL",M2980="NEW JOINER / OPT OUT","ENTER START DATE AND DATE OF OPT OUT",M2980="NEW JOINER / PARTNERSHIP","ENTER START DATE AND DATE OF SWITCH TO PARTNERSHIP",M2980="LEAVER FROM CAREER BREAK","ENTER DOL",M2980="LEAVER FROM OPT OUT","ENTER DOL",M2980="LEAVER FROM PARTNERSHIP","ENTER DOL",M2980="RETURN FROM CAREER BREAK","ENTER RETURN BACK DATE",M2980="INVALID COMBINATION","REVIEW INPUT",M2980="AWAITING INPUT","AWAITING INPUT",M2980="CONTINUOUS OPT OUT","",M2980="CONTINUOUS CAREER BREAK","",M2980="CONTINUOUS PARTNERSHIP","")</f>
        <v>AWAITING INPUT</v>
      </c>
      <c r="S2980" s="11" t="str">
        <f t="shared" si="140"/>
        <v/>
      </c>
    </row>
    <row r="2981" spans="1:19" ht="20.25" x14ac:dyDescent="0.25">
      <c r="A2981" s="46"/>
      <c r="B2981" s="46"/>
      <c r="C2981" s="46"/>
      <c r="D2981" s="46"/>
      <c r="E2981" s="46"/>
      <c r="F2981" s="46"/>
      <c r="G2981" s="46"/>
      <c r="H2981" s="46"/>
      <c r="J2981" s="16"/>
      <c r="K2981" s="16"/>
      <c r="L2981" s="16"/>
      <c r="M2981" s="11" t="str">
        <f t="shared" si="138"/>
        <v>AWAITING INPUT</v>
      </c>
      <c r="O2981" s="15"/>
      <c r="P2981" s="13" t="str">
        <f t="shared" si="139"/>
        <v>←</v>
      </c>
      <c r="Q2981" s="7" t="str" cm="1">
        <f t="array" ref="Q2981">_xlfn.IFS(M2981="ACTIVE","",M2981="LEAVER","ENTER DOL",M2981="LEAVER @ 31/03","ENTER DOL",M2981="OPT OUT","ENTER OPT OUT DATE",M2981="CAREER BREAK","ENTER START DATE OF CAREER BREAK",M2981="DEATH IN SERVICE","ENTER DATE OF DEATH",M2981="SWITCH TO PARTNERSHIP","ENTER SWITCH DATE",M2981="SWITCH TO ALPHA","ENTER SWITCH DATE",M2981="NEW JOINER","ENTER EMPLOYMENT START DATE",M2981="OPT IN","ENTER OPT IN DATE",M2981="NEW JOINER / LEAVER","ENTER START DATE AND DOL",M2981="NEW JOINER / OPT OUT","ENTER START DATE AND DATE OF OPT OUT",M2981="NEW JOINER / PARTNERSHIP","ENTER START DATE AND DATE OF SWITCH TO PARTNERSHIP",M2981="LEAVER FROM CAREER BREAK","ENTER DOL",M2981="LEAVER FROM OPT OUT","ENTER DOL",M2981="LEAVER FROM PARTNERSHIP","ENTER DOL",M2981="RETURN FROM CAREER BREAK","ENTER RETURN BACK DATE",M2981="INVALID COMBINATION","REVIEW INPUT",M2981="AWAITING INPUT","AWAITING INPUT",M2981="CONTINUOUS OPT OUT","",M2981="CONTINUOUS CAREER BREAK","",M2981="CONTINUOUS PARTNERSHIP","")</f>
        <v>AWAITING INPUT</v>
      </c>
      <c r="S2981" s="11" t="str">
        <f t="shared" si="140"/>
        <v/>
      </c>
    </row>
    <row r="2982" spans="1:19" ht="20.25" x14ac:dyDescent="0.25">
      <c r="A2982" s="46"/>
      <c r="B2982" s="46"/>
      <c r="C2982" s="46"/>
      <c r="D2982" s="46"/>
      <c r="E2982" s="46"/>
      <c r="F2982" s="46"/>
      <c r="G2982" s="46"/>
      <c r="H2982" s="46"/>
      <c r="J2982" s="16"/>
      <c r="K2982" s="16"/>
      <c r="L2982" s="16"/>
      <c r="M2982" s="11" t="str">
        <f t="shared" si="138"/>
        <v>AWAITING INPUT</v>
      </c>
      <c r="O2982" s="15"/>
      <c r="P2982" s="13" t="str">
        <f t="shared" si="139"/>
        <v>←</v>
      </c>
      <c r="Q2982" s="7" t="str" cm="1">
        <f t="array" ref="Q2982">_xlfn.IFS(M2982="ACTIVE","",M2982="LEAVER","ENTER DOL",M2982="LEAVER @ 31/03","ENTER DOL",M2982="OPT OUT","ENTER OPT OUT DATE",M2982="CAREER BREAK","ENTER START DATE OF CAREER BREAK",M2982="DEATH IN SERVICE","ENTER DATE OF DEATH",M2982="SWITCH TO PARTNERSHIP","ENTER SWITCH DATE",M2982="SWITCH TO ALPHA","ENTER SWITCH DATE",M2982="NEW JOINER","ENTER EMPLOYMENT START DATE",M2982="OPT IN","ENTER OPT IN DATE",M2982="NEW JOINER / LEAVER","ENTER START DATE AND DOL",M2982="NEW JOINER / OPT OUT","ENTER START DATE AND DATE OF OPT OUT",M2982="NEW JOINER / PARTNERSHIP","ENTER START DATE AND DATE OF SWITCH TO PARTNERSHIP",M2982="LEAVER FROM CAREER BREAK","ENTER DOL",M2982="LEAVER FROM OPT OUT","ENTER DOL",M2982="LEAVER FROM PARTNERSHIP","ENTER DOL",M2982="RETURN FROM CAREER BREAK","ENTER RETURN BACK DATE",M2982="INVALID COMBINATION","REVIEW INPUT",M2982="AWAITING INPUT","AWAITING INPUT",M2982="CONTINUOUS OPT OUT","",M2982="CONTINUOUS CAREER BREAK","",M2982="CONTINUOUS PARTNERSHIP","")</f>
        <v>AWAITING INPUT</v>
      </c>
      <c r="S2982" s="11" t="str">
        <f t="shared" si="140"/>
        <v/>
      </c>
    </row>
    <row r="2983" spans="1:19" ht="20.25" x14ac:dyDescent="0.25">
      <c r="A2983" s="46"/>
      <c r="B2983" s="46"/>
      <c r="C2983" s="46"/>
      <c r="D2983" s="46"/>
      <c r="E2983" s="46"/>
      <c r="F2983" s="46"/>
      <c r="G2983" s="46"/>
      <c r="H2983" s="46"/>
      <c r="J2983" s="16"/>
      <c r="K2983" s="16"/>
      <c r="L2983" s="16"/>
      <c r="M2983" s="11" t="str">
        <f t="shared" si="138"/>
        <v>AWAITING INPUT</v>
      </c>
      <c r="O2983" s="15"/>
      <c r="P2983" s="13" t="str">
        <f t="shared" si="139"/>
        <v>←</v>
      </c>
      <c r="Q2983" s="7" t="str" cm="1">
        <f t="array" ref="Q2983">_xlfn.IFS(M2983="ACTIVE","",M2983="LEAVER","ENTER DOL",M2983="LEAVER @ 31/03","ENTER DOL",M2983="OPT OUT","ENTER OPT OUT DATE",M2983="CAREER BREAK","ENTER START DATE OF CAREER BREAK",M2983="DEATH IN SERVICE","ENTER DATE OF DEATH",M2983="SWITCH TO PARTNERSHIP","ENTER SWITCH DATE",M2983="SWITCH TO ALPHA","ENTER SWITCH DATE",M2983="NEW JOINER","ENTER EMPLOYMENT START DATE",M2983="OPT IN","ENTER OPT IN DATE",M2983="NEW JOINER / LEAVER","ENTER START DATE AND DOL",M2983="NEW JOINER / OPT OUT","ENTER START DATE AND DATE OF OPT OUT",M2983="NEW JOINER / PARTNERSHIP","ENTER START DATE AND DATE OF SWITCH TO PARTNERSHIP",M2983="LEAVER FROM CAREER BREAK","ENTER DOL",M2983="LEAVER FROM OPT OUT","ENTER DOL",M2983="LEAVER FROM PARTNERSHIP","ENTER DOL",M2983="RETURN FROM CAREER BREAK","ENTER RETURN BACK DATE",M2983="INVALID COMBINATION","REVIEW INPUT",M2983="AWAITING INPUT","AWAITING INPUT",M2983="CONTINUOUS OPT OUT","",M2983="CONTINUOUS CAREER BREAK","",M2983="CONTINUOUS PARTNERSHIP","")</f>
        <v>AWAITING INPUT</v>
      </c>
      <c r="S2983" s="11" t="str">
        <f t="shared" si="140"/>
        <v/>
      </c>
    </row>
    <row r="2984" spans="1:19" ht="20.25" x14ac:dyDescent="0.25">
      <c r="A2984" s="46"/>
      <c r="B2984" s="46"/>
      <c r="C2984" s="46"/>
      <c r="D2984" s="46"/>
      <c r="E2984" s="46"/>
      <c r="F2984" s="46"/>
      <c r="G2984" s="46"/>
      <c r="H2984" s="46"/>
      <c r="J2984" s="16"/>
      <c r="K2984" s="16"/>
      <c r="L2984" s="16"/>
      <c r="M2984" s="11" t="str">
        <f t="shared" si="138"/>
        <v>AWAITING INPUT</v>
      </c>
      <c r="O2984" s="15"/>
      <c r="P2984" s="13" t="str">
        <f t="shared" si="139"/>
        <v>←</v>
      </c>
      <c r="Q2984" s="7" t="str" cm="1">
        <f t="array" ref="Q2984">_xlfn.IFS(M2984="ACTIVE","",M2984="LEAVER","ENTER DOL",M2984="LEAVER @ 31/03","ENTER DOL",M2984="OPT OUT","ENTER OPT OUT DATE",M2984="CAREER BREAK","ENTER START DATE OF CAREER BREAK",M2984="DEATH IN SERVICE","ENTER DATE OF DEATH",M2984="SWITCH TO PARTNERSHIP","ENTER SWITCH DATE",M2984="SWITCH TO ALPHA","ENTER SWITCH DATE",M2984="NEW JOINER","ENTER EMPLOYMENT START DATE",M2984="OPT IN","ENTER OPT IN DATE",M2984="NEW JOINER / LEAVER","ENTER START DATE AND DOL",M2984="NEW JOINER / OPT OUT","ENTER START DATE AND DATE OF OPT OUT",M2984="NEW JOINER / PARTNERSHIP","ENTER START DATE AND DATE OF SWITCH TO PARTNERSHIP",M2984="LEAVER FROM CAREER BREAK","ENTER DOL",M2984="LEAVER FROM OPT OUT","ENTER DOL",M2984="LEAVER FROM PARTNERSHIP","ENTER DOL",M2984="RETURN FROM CAREER BREAK","ENTER RETURN BACK DATE",M2984="INVALID COMBINATION","REVIEW INPUT",M2984="AWAITING INPUT","AWAITING INPUT",M2984="CONTINUOUS OPT OUT","",M2984="CONTINUOUS CAREER BREAK","",M2984="CONTINUOUS PARTNERSHIP","")</f>
        <v>AWAITING INPUT</v>
      </c>
      <c r="S2984" s="11" t="str">
        <f t="shared" si="140"/>
        <v/>
      </c>
    </row>
    <row r="2985" spans="1:19" ht="20.25" x14ac:dyDescent="0.25">
      <c r="A2985" s="46"/>
      <c r="B2985" s="46"/>
      <c r="C2985" s="46"/>
      <c r="D2985" s="46"/>
      <c r="E2985" s="46"/>
      <c r="F2985" s="46"/>
      <c r="G2985" s="46"/>
      <c r="H2985" s="46"/>
      <c r="J2985" s="16"/>
      <c r="K2985" s="16"/>
      <c r="L2985" s="16"/>
      <c r="M2985" s="11" t="str">
        <f t="shared" si="138"/>
        <v>AWAITING INPUT</v>
      </c>
      <c r="O2985" s="15"/>
      <c r="P2985" s="13" t="str">
        <f t="shared" si="139"/>
        <v>←</v>
      </c>
      <c r="Q2985" s="7" t="str" cm="1">
        <f t="array" ref="Q2985">_xlfn.IFS(M2985="ACTIVE","",M2985="LEAVER","ENTER DOL",M2985="LEAVER @ 31/03","ENTER DOL",M2985="OPT OUT","ENTER OPT OUT DATE",M2985="CAREER BREAK","ENTER START DATE OF CAREER BREAK",M2985="DEATH IN SERVICE","ENTER DATE OF DEATH",M2985="SWITCH TO PARTNERSHIP","ENTER SWITCH DATE",M2985="SWITCH TO ALPHA","ENTER SWITCH DATE",M2985="NEW JOINER","ENTER EMPLOYMENT START DATE",M2985="OPT IN","ENTER OPT IN DATE",M2985="NEW JOINER / LEAVER","ENTER START DATE AND DOL",M2985="NEW JOINER / OPT OUT","ENTER START DATE AND DATE OF OPT OUT",M2985="NEW JOINER / PARTNERSHIP","ENTER START DATE AND DATE OF SWITCH TO PARTNERSHIP",M2985="LEAVER FROM CAREER BREAK","ENTER DOL",M2985="LEAVER FROM OPT OUT","ENTER DOL",M2985="LEAVER FROM PARTNERSHIP","ENTER DOL",M2985="RETURN FROM CAREER BREAK","ENTER RETURN BACK DATE",M2985="INVALID COMBINATION","REVIEW INPUT",M2985="AWAITING INPUT","AWAITING INPUT",M2985="CONTINUOUS OPT OUT","",M2985="CONTINUOUS CAREER BREAK","",M2985="CONTINUOUS PARTNERSHIP","")</f>
        <v>AWAITING INPUT</v>
      </c>
      <c r="S2985" s="11" t="str">
        <f t="shared" si="140"/>
        <v/>
      </c>
    </row>
    <row r="2986" spans="1:19" ht="20.25" x14ac:dyDescent="0.25">
      <c r="A2986" s="46"/>
      <c r="B2986" s="46"/>
      <c r="C2986" s="46"/>
      <c r="D2986" s="46"/>
      <c r="E2986" s="46"/>
      <c r="F2986" s="46"/>
      <c r="G2986" s="46"/>
      <c r="H2986" s="46"/>
      <c r="J2986" s="16"/>
      <c r="K2986" s="16"/>
      <c r="L2986" s="16"/>
      <c r="M2986" s="11" t="str">
        <f t="shared" si="138"/>
        <v>AWAITING INPUT</v>
      </c>
      <c r="O2986" s="15"/>
      <c r="P2986" s="13" t="str">
        <f t="shared" si="139"/>
        <v>←</v>
      </c>
      <c r="Q2986" s="7" t="str" cm="1">
        <f t="array" ref="Q2986">_xlfn.IFS(M2986="ACTIVE","",M2986="LEAVER","ENTER DOL",M2986="LEAVER @ 31/03","ENTER DOL",M2986="OPT OUT","ENTER OPT OUT DATE",M2986="CAREER BREAK","ENTER START DATE OF CAREER BREAK",M2986="DEATH IN SERVICE","ENTER DATE OF DEATH",M2986="SWITCH TO PARTNERSHIP","ENTER SWITCH DATE",M2986="SWITCH TO ALPHA","ENTER SWITCH DATE",M2986="NEW JOINER","ENTER EMPLOYMENT START DATE",M2986="OPT IN","ENTER OPT IN DATE",M2986="NEW JOINER / LEAVER","ENTER START DATE AND DOL",M2986="NEW JOINER / OPT OUT","ENTER START DATE AND DATE OF OPT OUT",M2986="NEW JOINER / PARTNERSHIP","ENTER START DATE AND DATE OF SWITCH TO PARTNERSHIP",M2986="LEAVER FROM CAREER BREAK","ENTER DOL",M2986="LEAVER FROM OPT OUT","ENTER DOL",M2986="LEAVER FROM PARTNERSHIP","ENTER DOL",M2986="RETURN FROM CAREER BREAK","ENTER RETURN BACK DATE",M2986="INVALID COMBINATION","REVIEW INPUT",M2986="AWAITING INPUT","AWAITING INPUT",M2986="CONTINUOUS OPT OUT","",M2986="CONTINUOUS CAREER BREAK","",M2986="CONTINUOUS PARTNERSHIP","")</f>
        <v>AWAITING INPUT</v>
      </c>
      <c r="S2986" s="11" t="str">
        <f t="shared" si="140"/>
        <v/>
      </c>
    </row>
    <row r="2987" spans="1:19" ht="20.25" x14ac:dyDescent="0.25">
      <c r="A2987" s="46"/>
      <c r="B2987" s="46"/>
      <c r="C2987" s="46"/>
      <c r="D2987" s="46"/>
      <c r="E2987" s="46"/>
      <c r="F2987" s="46"/>
      <c r="G2987" s="46"/>
      <c r="H2987" s="46"/>
      <c r="J2987" s="16"/>
      <c r="K2987" s="16"/>
      <c r="L2987" s="16"/>
      <c r="M2987" s="11" t="str">
        <f t="shared" si="138"/>
        <v>AWAITING INPUT</v>
      </c>
      <c r="O2987" s="15"/>
      <c r="P2987" s="13" t="str">
        <f t="shared" si="139"/>
        <v>←</v>
      </c>
      <c r="Q2987" s="7" t="str" cm="1">
        <f t="array" ref="Q2987">_xlfn.IFS(M2987="ACTIVE","",M2987="LEAVER","ENTER DOL",M2987="LEAVER @ 31/03","ENTER DOL",M2987="OPT OUT","ENTER OPT OUT DATE",M2987="CAREER BREAK","ENTER START DATE OF CAREER BREAK",M2987="DEATH IN SERVICE","ENTER DATE OF DEATH",M2987="SWITCH TO PARTNERSHIP","ENTER SWITCH DATE",M2987="SWITCH TO ALPHA","ENTER SWITCH DATE",M2987="NEW JOINER","ENTER EMPLOYMENT START DATE",M2987="OPT IN","ENTER OPT IN DATE",M2987="NEW JOINER / LEAVER","ENTER START DATE AND DOL",M2987="NEW JOINER / OPT OUT","ENTER START DATE AND DATE OF OPT OUT",M2987="NEW JOINER / PARTNERSHIP","ENTER START DATE AND DATE OF SWITCH TO PARTNERSHIP",M2987="LEAVER FROM CAREER BREAK","ENTER DOL",M2987="LEAVER FROM OPT OUT","ENTER DOL",M2987="LEAVER FROM PARTNERSHIP","ENTER DOL",M2987="RETURN FROM CAREER BREAK","ENTER RETURN BACK DATE",M2987="INVALID COMBINATION","REVIEW INPUT",M2987="AWAITING INPUT","AWAITING INPUT",M2987="CONTINUOUS OPT OUT","",M2987="CONTINUOUS CAREER BREAK","",M2987="CONTINUOUS PARTNERSHIP","")</f>
        <v>AWAITING INPUT</v>
      </c>
      <c r="S2987" s="11" t="str">
        <f t="shared" si="140"/>
        <v/>
      </c>
    </row>
    <row r="2988" spans="1:19" ht="20.25" x14ac:dyDescent="0.25">
      <c r="A2988" s="46"/>
      <c r="B2988" s="46"/>
      <c r="C2988" s="46"/>
      <c r="D2988" s="46"/>
      <c r="E2988" s="46"/>
      <c r="F2988" s="46"/>
      <c r="G2988" s="46"/>
      <c r="H2988" s="46"/>
      <c r="J2988" s="16"/>
      <c r="K2988" s="16"/>
      <c r="L2988" s="16"/>
      <c r="M2988" s="11" t="str">
        <f t="shared" si="138"/>
        <v>AWAITING INPUT</v>
      </c>
      <c r="O2988" s="15"/>
      <c r="P2988" s="13" t="str">
        <f t="shared" si="139"/>
        <v>←</v>
      </c>
      <c r="Q2988" s="7" t="str" cm="1">
        <f t="array" ref="Q2988">_xlfn.IFS(M2988="ACTIVE","",M2988="LEAVER","ENTER DOL",M2988="LEAVER @ 31/03","ENTER DOL",M2988="OPT OUT","ENTER OPT OUT DATE",M2988="CAREER BREAK","ENTER START DATE OF CAREER BREAK",M2988="DEATH IN SERVICE","ENTER DATE OF DEATH",M2988="SWITCH TO PARTNERSHIP","ENTER SWITCH DATE",M2988="SWITCH TO ALPHA","ENTER SWITCH DATE",M2988="NEW JOINER","ENTER EMPLOYMENT START DATE",M2988="OPT IN","ENTER OPT IN DATE",M2988="NEW JOINER / LEAVER","ENTER START DATE AND DOL",M2988="NEW JOINER / OPT OUT","ENTER START DATE AND DATE OF OPT OUT",M2988="NEW JOINER / PARTNERSHIP","ENTER START DATE AND DATE OF SWITCH TO PARTNERSHIP",M2988="LEAVER FROM CAREER BREAK","ENTER DOL",M2988="LEAVER FROM OPT OUT","ENTER DOL",M2988="LEAVER FROM PARTNERSHIP","ENTER DOL",M2988="RETURN FROM CAREER BREAK","ENTER RETURN BACK DATE",M2988="INVALID COMBINATION","REVIEW INPUT",M2988="AWAITING INPUT","AWAITING INPUT",M2988="CONTINUOUS OPT OUT","",M2988="CONTINUOUS CAREER BREAK","",M2988="CONTINUOUS PARTNERSHIP","")</f>
        <v>AWAITING INPUT</v>
      </c>
      <c r="S2988" s="11" t="str">
        <f t="shared" si="140"/>
        <v/>
      </c>
    </row>
    <row r="2989" spans="1:19" ht="20.25" x14ac:dyDescent="0.25">
      <c r="A2989" s="46"/>
      <c r="B2989" s="46"/>
      <c r="C2989" s="46"/>
      <c r="D2989" s="46"/>
      <c r="E2989" s="46"/>
      <c r="F2989" s="46"/>
      <c r="G2989" s="46"/>
      <c r="H2989" s="46"/>
      <c r="J2989" s="16"/>
      <c r="K2989" s="16"/>
      <c r="L2989" s="16"/>
      <c r="M2989" s="11" t="str">
        <f t="shared" ref="M2989:M3000" si="141">IF(AND($J2989="ACTIVE",$K2989="ACTIVE",$L2989="A"),"ACTIVE",(IF(AND($J2989="ACTIVE",$K2989="INACTIVE",$L2989="B"),"LEAVER",(IF(AND($J2989="ACTIVE",$K2989="ACTIVE",$L2989="BE"),"LEAVER @ 31/03",(IF(AND($J2989="ACTIVE",$K2989="INACTIVE",$L2989="C"),"OPT OUT",(IF(AND($J2989="ACTIVE",$K2989="INACTIVE",$L2989="D"),"CAREER BREAK",(IF(AND($J2989="ACTIVE",$K2989="INACTIVE",$L2989="E"),"SWITCH TO PARTNERSHIP",(IF(AND($J2989="ACTIVE",$K2989="INACTIVE",$L2989="X"),"DEATH IN SERVICE",(IF(AND($J2989="INACTIVE",$K2989="ACTIVE",$L2989="F"),"SWITCH TO ALPHA",(IF(AND($J2989="INACTIVE",$K2989="ACTIVE",$L2989="G"),"NEW JOINER",(IF(AND($J2989="INACTIVE",$K2989="ACTIVE",$L2989="H"),"OPT IN",(IF(AND($J2989="INACTIVE",$K2989="ACTIVE",$L2989="I"),"RETURN FROM CAREER BREAK",(IF(AND($J2989="INACTIVE",$K2989="INACTIVE",$L2989="GB"),"NEW JOINER / LEAVER",(IF(AND($J2989="INACTIVE",$K2989="INACTIVE",$L2989="GO"),"NEW JOINER / OPT OUT",(IF(AND($J2989="INACTIVE",$K2989="INACTIVE",$L2989="GP"),"NEW JOINER / PARTNERSHIP",(IF(AND($J2989="INACTIVE",$K2989="INACTIVE",$L2989="BC"),"LEAVER FROM CAREER BREAK",(IF(AND($J2989="INACTIVE",$K2989="INACTIVE",$L2989="BO"),"LEAVER FROM OPT OUT",(IF(AND($J2989="INACTIVE",$K2989="INACTIVE",$L2989="BP"),"LEAVER FROM PARTNERSHIP",(IF(AND($J2989="INACTIVE",$K2989="INACTIVE",$L2989="J"),"CONTINUOUS OPT OUT",(IF(AND($J2989="INACTIVE",$K2989="INACTIVE",$L2989="K"),"CONTINUOUS CAREER BREAK",(IF(AND($J2989="INACTIVE",$K2989="INACTIVE",$L2989="L"),"CONTINUOUS PARTNERSHIP",(IF(AND($J2989="",$K2989="",$L2989=""),"AWAITING INPUT","INVALID COMBINATION")))))))))))))))))))))))))))))))))))))))))</f>
        <v>AWAITING INPUT</v>
      </c>
      <c r="O2989" s="15"/>
      <c r="P2989" s="13" t="str">
        <f t="shared" si="139"/>
        <v>←</v>
      </c>
      <c r="Q2989" s="7" t="str" cm="1">
        <f t="array" ref="Q2989">_xlfn.IFS(M2989="ACTIVE","",M2989="LEAVER","ENTER DOL",M2989="LEAVER @ 31/03","ENTER DOL",M2989="OPT OUT","ENTER OPT OUT DATE",M2989="CAREER BREAK","ENTER START DATE OF CAREER BREAK",M2989="DEATH IN SERVICE","ENTER DATE OF DEATH",M2989="SWITCH TO PARTNERSHIP","ENTER SWITCH DATE",M2989="SWITCH TO ALPHA","ENTER SWITCH DATE",M2989="NEW JOINER","ENTER EMPLOYMENT START DATE",M2989="OPT IN","ENTER OPT IN DATE",M2989="NEW JOINER / LEAVER","ENTER START DATE AND DOL",M2989="NEW JOINER / OPT OUT","ENTER START DATE AND DATE OF OPT OUT",M2989="NEW JOINER / PARTNERSHIP","ENTER START DATE AND DATE OF SWITCH TO PARTNERSHIP",M2989="LEAVER FROM CAREER BREAK","ENTER DOL",M2989="LEAVER FROM OPT OUT","ENTER DOL",M2989="LEAVER FROM PARTNERSHIP","ENTER DOL",M2989="RETURN FROM CAREER BREAK","ENTER RETURN BACK DATE",M2989="INVALID COMBINATION","REVIEW INPUT",M2989="AWAITING INPUT","AWAITING INPUT",M2989="CONTINUOUS OPT OUT","",M2989="CONTINUOUS CAREER BREAK","",M2989="CONTINUOUS PARTNERSHIP","")</f>
        <v>AWAITING INPUT</v>
      </c>
      <c r="S2989" s="11" t="str">
        <f t="shared" si="140"/>
        <v/>
      </c>
    </row>
    <row r="2990" spans="1:19" ht="20.25" x14ac:dyDescent="0.25">
      <c r="A2990" s="46"/>
      <c r="B2990" s="46"/>
      <c r="C2990" s="46"/>
      <c r="D2990" s="46"/>
      <c r="E2990" s="46"/>
      <c r="F2990" s="46"/>
      <c r="G2990" s="46"/>
      <c r="H2990" s="46"/>
      <c r="J2990" s="16"/>
      <c r="K2990" s="16"/>
      <c r="L2990" s="16"/>
      <c r="M2990" s="11" t="str">
        <f t="shared" si="141"/>
        <v>AWAITING INPUT</v>
      </c>
      <c r="O2990" s="15"/>
      <c r="P2990" s="13" t="str">
        <f t="shared" si="139"/>
        <v>←</v>
      </c>
      <c r="Q2990" s="7" t="str" cm="1">
        <f t="array" ref="Q2990">_xlfn.IFS(M2990="ACTIVE","",M2990="LEAVER","ENTER DOL",M2990="LEAVER @ 31/03","ENTER DOL",M2990="OPT OUT","ENTER OPT OUT DATE",M2990="CAREER BREAK","ENTER START DATE OF CAREER BREAK",M2990="DEATH IN SERVICE","ENTER DATE OF DEATH",M2990="SWITCH TO PARTNERSHIP","ENTER SWITCH DATE",M2990="SWITCH TO ALPHA","ENTER SWITCH DATE",M2990="NEW JOINER","ENTER EMPLOYMENT START DATE",M2990="OPT IN","ENTER OPT IN DATE",M2990="NEW JOINER / LEAVER","ENTER START DATE AND DOL",M2990="NEW JOINER / OPT OUT","ENTER START DATE AND DATE OF OPT OUT",M2990="NEW JOINER / PARTNERSHIP","ENTER START DATE AND DATE OF SWITCH TO PARTNERSHIP",M2990="LEAVER FROM CAREER BREAK","ENTER DOL",M2990="LEAVER FROM OPT OUT","ENTER DOL",M2990="LEAVER FROM PARTNERSHIP","ENTER DOL",M2990="RETURN FROM CAREER BREAK","ENTER RETURN BACK DATE",M2990="INVALID COMBINATION","REVIEW INPUT",M2990="AWAITING INPUT","AWAITING INPUT",M2990="CONTINUOUS OPT OUT","",M2990="CONTINUOUS CAREER BREAK","",M2990="CONTINUOUS PARTNERSHIP","")</f>
        <v>AWAITING INPUT</v>
      </c>
      <c r="S2990" s="11" t="str">
        <f t="shared" si="140"/>
        <v/>
      </c>
    </row>
    <row r="2991" spans="1:19" ht="20.25" x14ac:dyDescent="0.25">
      <c r="A2991" s="46"/>
      <c r="B2991" s="46"/>
      <c r="C2991" s="46"/>
      <c r="D2991" s="46"/>
      <c r="E2991" s="46"/>
      <c r="F2991" s="46"/>
      <c r="G2991" s="46"/>
      <c r="H2991" s="46"/>
      <c r="J2991" s="16"/>
      <c r="K2991" s="16"/>
      <c r="L2991" s="16"/>
      <c r="M2991" s="11" t="str">
        <f t="shared" si="141"/>
        <v>AWAITING INPUT</v>
      </c>
      <c r="O2991" s="15"/>
      <c r="P2991" s="13" t="str">
        <f t="shared" ref="P2991:P3000" si="142">IF(Q2991&lt;&gt;"","←","")</f>
        <v>←</v>
      </c>
      <c r="Q2991" s="7" t="str" cm="1">
        <f t="array" ref="Q2991">_xlfn.IFS(M2991="ACTIVE","",M2991="LEAVER","ENTER DOL",M2991="LEAVER @ 31/03","ENTER DOL",M2991="OPT OUT","ENTER OPT OUT DATE",M2991="CAREER BREAK","ENTER START DATE OF CAREER BREAK",M2991="DEATH IN SERVICE","ENTER DATE OF DEATH",M2991="SWITCH TO PARTNERSHIP","ENTER SWITCH DATE",M2991="SWITCH TO ALPHA","ENTER SWITCH DATE",M2991="NEW JOINER","ENTER EMPLOYMENT START DATE",M2991="OPT IN","ENTER OPT IN DATE",M2991="NEW JOINER / LEAVER","ENTER START DATE AND DOL",M2991="NEW JOINER / OPT OUT","ENTER START DATE AND DATE OF OPT OUT",M2991="NEW JOINER / PARTNERSHIP","ENTER START DATE AND DATE OF SWITCH TO PARTNERSHIP",M2991="LEAVER FROM CAREER BREAK","ENTER DOL",M2991="LEAVER FROM OPT OUT","ENTER DOL",M2991="LEAVER FROM PARTNERSHIP","ENTER DOL",M2991="RETURN FROM CAREER BREAK","ENTER RETURN BACK DATE",M2991="INVALID COMBINATION","REVIEW INPUT",M2991="AWAITING INPUT","AWAITING INPUT",M2991="CONTINUOUS OPT OUT","",M2991="CONTINUOUS CAREER BREAK","",M2991="CONTINUOUS PARTNERSHIP","")</f>
        <v>AWAITING INPUT</v>
      </c>
      <c r="S2991" s="11" t="str">
        <f t="shared" si="140"/>
        <v/>
      </c>
    </row>
    <row r="2992" spans="1:19" ht="20.25" x14ac:dyDescent="0.25">
      <c r="A2992" s="46"/>
      <c r="B2992" s="46"/>
      <c r="C2992" s="46"/>
      <c r="D2992" s="46"/>
      <c r="E2992" s="46"/>
      <c r="F2992" s="46"/>
      <c r="G2992" s="46"/>
      <c r="H2992" s="46"/>
      <c r="J2992" s="16"/>
      <c r="K2992" s="16"/>
      <c r="L2992" s="16"/>
      <c r="M2992" s="11" t="str">
        <f t="shared" si="141"/>
        <v>AWAITING INPUT</v>
      </c>
      <c r="O2992" s="15"/>
      <c r="P2992" s="13" t="str">
        <f t="shared" si="142"/>
        <v>←</v>
      </c>
      <c r="Q2992" s="7" t="str" cm="1">
        <f t="array" ref="Q2992">_xlfn.IFS(M2992="ACTIVE","",M2992="LEAVER","ENTER DOL",M2992="LEAVER @ 31/03","ENTER DOL",M2992="OPT OUT","ENTER OPT OUT DATE",M2992="CAREER BREAK","ENTER START DATE OF CAREER BREAK",M2992="DEATH IN SERVICE","ENTER DATE OF DEATH",M2992="SWITCH TO PARTNERSHIP","ENTER SWITCH DATE",M2992="SWITCH TO ALPHA","ENTER SWITCH DATE",M2992="NEW JOINER","ENTER EMPLOYMENT START DATE",M2992="OPT IN","ENTER OPT IN DATE",M2992="NEW JOINER / LEAVER","ENTER START DATE AND DOL",M2992="NEW JOINER / OPT OUT","ENTER START DATE AND DATE OF OPT OUT",M2992="NEW JOINER / PARTNERSHIP","ENTER START DATE AND DATE OF SWITCH TO PARTNERSHIP",M2992="LEAVER FROM CAREER BREAK","ENTER DOL",M2992="LEAVER FROM OPT OUT","ENTER DOL",M2992="LEAVER FROM PARTNERSHIP","ENTER DOL",M2992="RETURN FROM CAREER BREAK","ENTER RETURN BACK DATE",M2992="INVALID COMBINATION","REVIEW INPUT",M2992="AWAITING INPUT","AWAITING INPUT",M2992="CONTINUOUS OPT OUT","",M2992="CONTINUOUS CAREER BREAK","",M2992="CONTINUOUS PARTNERSHIP","")</f>
        <v>AWAITING INPUT</v>
      </c>
      <c r="S2992" s="11" t="str">
        <f t="shared" si="140"/>
        <v/>
      </c>
    </row>
    <row r="2993" spans="1:19" ht="20.25" x14ac:dyDescent="0.25">
      <c r="A2993" s="46"/>
      <c r="B2993" s="46"/>
      <c r="C2993" s="46"/>
      <c r="D2993" s="46"/>
      <c r="E2993" s="46"/>
      <c r="F2993" s="46"/>
      <c r="G2993" s="46"/>
      <c r="H2993" s="46"/>
      <c r="J2993" s="16"/>
      <c r="K2993" s="16"/>
      <c r="L2993" s="16"/>
      <c r="M2993" s="11" t="str">
        <f t="shared" si="141"/>
        <v>AWAITING INPUT</v>
      </c>
      <c r="O2993" s="15"/>
      <c r="P2993" s="13" t="str">
        <f t="shared" si="142"/>
        <v>←</v>
      </c>
      <c r="Q2993" s="7" t="str" cm="1">
        <f t="array" ref="Q2993">_xlfn.IFS(M2993="ACTIVE","",M2993="LEAVER","ENTER DOL",M2993="LEAVER @ 31/03","ENTER DOL",M2993="OPT OUT","ENTER OPT OUT DATE",M2993="CAREER BREAK","ENTER START DATE OF CAREER BREAK",M2993="DEATH IN SERVICE","ENTER DATE OF DEATH",M2993="SWITCH TO PARTNERSHIP","ENTER SWITCH DATE",M2993="SWITCH TO ALPHA","ENTER SWITCH DATE",M2993="NEW JOINER","ENTER EMPLOYMENT START DATE",M2993="OPT IN","ENTER OPT IN DATE",M2993="NEW JOINER / LEAVER","ENTER START DATE AND DOL",M2993="NEW JOINER / OPT OUT","ENTER START DATE AND DATE OF OPT OUT",M2993="NEW JOINER / PARTNERSHIP","ENTER START DATE AND DATE OF SWITCH TO PARTNERSHIP",M2993="LEAVER FROM CAREER BREAK","ENTER DOL",M2993="LEAVER FROM OPT OUT","ENTER DOL",M2993="LEAVER FROM PARTNERSHIP","ENTER DOL",M2993="RETURN FROM CAREER BREAK","ENTER RETURN BACK DATE",M2993="INVALID COMBINATION","REVIEW INPUT",M2993="AWAITING INPUT","AWAITING INPUT",M2993="CONTINUOUS OPT OUT","",M2993="CONTINUOUS CAREER BREAK","",M2993="CONTINUOUS PARTNERSHIP","")</f>
        <v>AWAITING INPUT</v>
      </c>
      <c r="S2993" s="11" t="str">
        <f t="shared" si="140"/>
        <v/>
      </c>
    </row>
    <row r="2994" spans="1:19" ht="20.25" x14ac:dyDescent="0.25">
      <c r="A2994" s="46"/>
      <c r="B2994" s="46"/>
      <c r="C2994" s="46"/>
      <c r="D2994" s="46"/>
      <c r="E2994" s="46"/>
      <c r="F2994" s="46"/>
      <c r="G2994" s="46"/>
      <c r="H2994" s="46"/>
      <c r="J2994" s="16"/>
      <c r="K2994" s="16"/>
      <c r="L2994" s="16"/>
      <c r="M2994" s="11" t="str">
        <f t="shared" si="141"/>
        <v>AWAITING INPUT</v>
      </c>
      <c r="O2994" s="15"/>
      <c r="P2994" s="13" t="str">
        <f t="shared" si="142"/>
        <v>←</v>
      </c>
      <c r="Q2994" s="7" t="str" cm="1">
        <f t="array" ref="Q2994">_xlfn.IFS(M2994="ACTIVE","",M2994="LEAVER","ENTER DOL",M2994="LEAVER @ 31/03","ENTER DOL",M2994="OPT OUT","ENTER OPT OUT DATE",M2994="CAREER BREAK","ENTER START DATE OF CAREER BREAK",M2994="DEATH IN SERVICE","ENTER DATE OF DEATH",M2994="SWITCH TO PARTNERSHIP","ENTER SWITCH DATE",M2994="SWITCH TO ALPHA","ENTER SWITCH DATE",M2994="NEW JOINER","ENTER EMPLOYMENT START DATE",M2994="OPT IN","ENTER OPT IN DATE",M2994="NEW JOINER / LEAVER","ENTER START DATE AND DOL",M2994="NEW JOINER / OPT OUT","ENTER START DATE AND DATE OF OPT OUT",M2994="NEW JOINER / PARTNERSHIP","ENTER START DATE AND DATE OF SWITCH TO PARTNERSHIP",M2994="LEAVER FROM CAREER BREAK","ENTER DOL",M2994="LEAVER FROM OPT OUT","ENTER DOL",M2994="LEAVER FROM PARTNERSHIP","ENTER DOL",M2994="RETURN FROM CAREER BREAK","ENTER RETURN BACK DATE",M2994="INVALID COMBINATION","REVIEW INPUT",M2994="AWAITING INPUT","AWAITING INPUT",M2994="CONTINUOUS OPT OUT","",M2994="CONTINUOUS CAREER BREAK","",M2994="CONTINUOUS PARTNERSHIP","")</f>
        <v>AWAITING INPUT</v>
      </c>
      <c r="S2994" s="11" t="str">
        <f t="shared" si="140"/>
        <v/>
      </c>
    </row>
    <row r="2995" spans="1:19" ht="20.25" x14ac:dyDescent="0.25">
      <c r="A2995" s="46"/>
      <c r="B2995" s="46"/>
      <c r="C2995" s="46"/>
      <c r="D2995" s="46"/>
      <c r="E2995" s="46"/>
      <c r="F2995" s="46"/>
      <c r="G2995" s="46"/>
      <c r="H2995" s="46"/>
      <c r="J2995" s="16"/>
      <c r="K2995" s="16"/>
      <c r="L2995" s="16"/>
      <c r="M2995" s="11" t="str">
        <f t="shared" si="141"/>
        <v>AWAITING INPUT</v>
      </c>
      <c r="O2995" s="15"/>
      <c r="P2995" s="13" t="str">
        <f t="shared" si="142"/>
        <v>←</v>
      </c>
      <c r="Q2995" s="7" t="str" cm="1">
        <f t="array" ref="Q2995">_xlfn.IFS(M2995="ACTIVE","",M2995="LEAVER","ENTER DOL",M2995="LEAVER @ 31/03","ENTER DOL",M2995="OPT OUT","ENTER OPT OUT DATE",M2995="CAREER BREAK","ENTER START DATE OF CAREER BREAK",M2995="DEATH IN SERVICE","ENTER DATE OF DEATH",M2995="SWITCH TO PARTNERSHIP","ENTER SWITCH DATE",M2995="SWITCH TO ALPHA","ENTER SWITCH DATE",M2995="NEW JOINER","ENTER EMPLOYMENT START DATE",M2995="OPT IN","ENTER OPT IN DATE",M2995="NEW JOINER / LEAVER","ENTER START DATE AND DOL",M2995="NEW JOINER / OPT OUT","ENTER START DATE AND DATE OF OPT OUT",M2995="NEW JOINER / PARTNERSHIP","ENTER START DATE AND DATE OF SWITCH TO PARTNERSHIP",M2995="LEAVER FROM CAREER BREAK","ENTER DOL",M2995="LEAVER FROM OPT OUT","ENTER DOL",M2995="LEAVER FROM PARTNERSHIP","ENTER DOL",M2995="RETURN FROM CAREER BREAK","ENTER RETURN BACK DATE",M2995="INVALID COMBINATION","REVIEW INPUT",M2995="AWAITING INPUT","AWAITING INPUT",M2995="CONTINUOUS OPT OUT","",M2995="CONTINUOUS CAREER BREAK","",M2995="CONTINUOUS PARTNERSHIP","")</f>
        <v>AWAITING INPUT</v>
      </c>
      <c r="S2995" s="11" t="str">
        <f t="shared" si="140"/>
        <v/>
      </c>
    </row>
    <row r="2996" spans="1:19" ht="20.25" x14ac:dyDescent="0.25">
      <c r="A2996" s="46"/>
      <c r="B2996" s="46"/>
      <c r="C2996" s="46"/>
      <c r="D2996" s="46"/>
      <c r="E2996" s="46"/>
      <c r="F2996" s="46"/>
      <c r="G2996" s="46"/>
      <c r="H2996" s="46"/>
      <c r="J2996" s="16"/>
      <c r="K2996" s="16"/>
      <c r="L2996" s="16"/>
      <c r="M2996" s="11" t="str">
        <f t="shared" si="141"/>
        <v>AWAITING INPUT</v>
      </c>
      <c r="O2996" s="15"/>
      <c r="P2996" s="13" t="str">
        <f t="shared" si="142"/>
        <v>←</v>
      </c>
      <c r="Q2996" s="7" t="str" cm="1">
        <f t="array" ref="Q2996">_xlfn.IFS(M2996="ACTIVE","",M2996="LEAVER","ENTER DOL",M2996="LEAVER @ 31/03","ENTER DOL",M2996="OPT OUT","ENTER OPT OUT DATE",M2996="CAREER BREAK","ENTER START DATE OF CAREER BREAK",M2996="DEATH IN SERVICE","ENTER DATE OF DEATH",M2996="SWITCH TO PARTNERSHIP","ENTER SWITCH DATE",M2996="SWITCH TO ALPHA","ENTER SWITCH DATE",M2996="NEW JOINER","ENTER EMPLOYMENT START DATE",M2996="OPT IN","ENTER OPT IN DATE",M2996="NEW JOINER / LEAVER","ENTER START DATE AND DOL",M2996="NEW JOINER / OPT OUT","ENTER START DATE AND DATE OF OPT OUT",M2996="NEW JOINER / PARTNERSHIP","ENTER START DATE AND DATE OF SWITCH TO PARTNERSHIP",M2996="LEAVER FROM CAREER BREAK","ENTER DOL",M2996="LEAVER FROM OPT OUT","ENTER DOL",M2996="LEAVER FROM PARTNERSHIP","ENTER DOL",M2996="RETURN FROM CAREER BREAK","ENTER RETURN BACK DATE",M2996="INVALID COMBINATION","REVIEW INPUT",M2996="AWAITING INPUT","AWAITING INPUT",M2996="CONTINUOUS OPT OUT","",M2996="CONTINUOUS CAREER BREAK","",M2996="CONTINUOUS PARTNERSHIP","")</f>
        <v>AWAITING INPUT</v>
      </c>
      <c r="S2996" s="11" t="str">
        <f t="shared" si="140"/>
        <v/>
      </c>
    </row>
    <row r="2997" spans="1:19" ht="20.25" x14ac:dyDescent="0.25">
      <c r="A2997" s="46"/>
      <c r="B2997" s="46"/>
      <c r="C2997" s="46"/>
      <c r="D2997" s="46"/>
      <c r="E2997" s="46"/>
      <c r="F2997" s="46"/>
      <c r="G2997" s="46"/>
      <c r="H2997" s="46"/>
      <c r="J2997" s="16"/>
      <c r="K2997" s="16"/>
      <c r="L2997" s="16"/>
      <c r="M2997" s="11" t="str">
        <f t="shared" si="141"/>
        <v>AWAITING INPUT</v>
      </c>
      <c r="O2997" s="15"/>
      <c r="P2997" s="13" t="str">
        <f t="shared" si="142"/>
        <v>←</v>
      </c>
      <c r="Q2997" s="7" t="str" cm="1">
        <f t="array" ref="Q2997">_xlfn.IFS(M2997="ACTIVE","",M2997="LEAVER","ENTER DOL",M2997="LEAVER @ 31/03","ENTER DOL",M2997="OPT OUT","ENTER OPT OUT DATE",M2997="CAREER BREAK","ENTER START DATE OF CAREER BREAK",M2997="DEATH IN SERVICE","ENTER DATE OF DEATH",M2997="SWITCH TO PARTNERSHIP","ENTER SWITCH DATE",M2997="SWITCH TO ALPHA","ENTER SWITCH DATE",M2997="NEW JOINER","ENTER EMPLOYMENT START DATE",M2997="OPT IN","ENTER OPT IN DATE",M2997="NEW JOINER / LEAVER","ENTER START DATE AND DOL",M2997="NEW JOINER / OPT OUT","ENTER START DATE AND DATE OF OPT OUT",M2997="NEW JOINER / PARTNERSHIP","ENTER START DATE AND DATE OF SWITCH TO PARTNERSHIP",M2997="LEAVER FROM CAREER BREAK","ENTER DOL",M2997="LEAVER FROM OPT OUT","ENTER DOL",M2997="LEAVER FROM PARTNERSHIP","ENTER DOL",M2997="RETURN FROM CAREER BREAK","ENTER RETURN BACK DATE",M2997="INVALID COMBINATION","REVIEW INPUT",M2997="AWAITING INPUT","AWAITING INPUT",M2997="CONTINUOUS OPT OUT","",M2997="CONTINUOUS CAREER BREAK","",M2997="CONTINUOUS PARTNERSHIP","")</f>
        <v>AWAITING INPUT</v>
      </c>
      <c r="S2997" s="11" t="str">
        <f t="shared" si="140"/>
        <v/>
      </c>
    </row>
    <row r="2998" spans="1:19" ht="20.25" x14ac:dyDescent="0.25">
      <c r="A2998" s="46"/>
      <c r="B2998" s="46"/>
      <c r="C2998" s="46"/>
      <c r="D2998" s="46"/>
      <c r="E2998" s="46"/>
      <c r="F2998" s="46"/>
      <c r="G2998" s="46"/>
      <c r="H2998" s="46"/>
      <c r="J2998" s="16"/>
      <c r="K2998" s="16"/>
      <c r="L2998" s="16"/>
      <c r="M2998" s="11" t="str">
        <f t="shared" si="141"/>
        <v>AWAITING INPUT</v>
      </c>
      <c r="O2998" s="15"/>
      <c r="P2998" s="13" t="str">
        <f t="shared" si="142"/>
        <v>←</v>
      </c>
      <c r="Q2998" s="7" t="str" cm="1">
        <f t="array" ref="Q2998">_xlfn.IFS(M2998="ACTIVE","",M2998="LEAVER","ENTER DOL",M2998="LEAVER @ 31/03","ENTER DOL",M2998="OPT OUT","ENTER OPT OUT DATE",M2998="CAREER BREAK","ENTER START DATE OF CAREER BREAK",M2998="DEATH IN SERVICE","ENTER DATE OF DEATH",M2998="SWITCH TO PARTNERSHIP","ENTER SWITCH DATE",M2998="SWITCH TO ALPHA","ENTER SWITCH DATE",M2998="NEW JOINER","ENTER EMPLOYMENT START DATE",M2998="OPT IN","ENTER OPT IN DATE",M2998="NEW JOINER / LEAVER","ENTER START DATE AND DOL",M2998="NEW JOINER / OPT OUT","ENTER START DATE AND DATE OF OPT OUT",M2998="NEW JOINER / PARTNERSHIP","ENTER START DATE AND DATE OF SWITCH TO PARTNERSHIP",M2998="LEAVER FROM CAREER BREAK","ENTER DOL",M2998="LEAVER FROM OPT OUT","ENTER DOL",M2998="LEAVER FROM PARTNERSHIP","ENTER DOL",M2998="RETURN FROM CAREER BREAK","ENTER RETURN BACK DATE",M2998="INVALID COMBINATION","REVIEW INPUT",M2998="AWAITING INPUT","AWAITING INPUT",M2998="CONTINUOUS OPT OUT","",M2998="CONTINUOUS CAREER BREAK","",M2998="CONTINUOUS PARTNERSHIP","")</f>
        <v>AWAITING INPUT</v>
      </c>
      <c r="S2998" s="11" t="str">
        <f t="shared" si="140"/>
        <v/>
      </c>
    </row>
    <row r="2999" spans="1:19" ht="20.25" x14ac:dyDescent="0.25">
      <c r="A2999" s="46"/>
      <c r="B2999" s="46"/>
      <c r="C2999" s="46"/>
      <c r="D2999" s="46"/>
      <c r="E2999" s="46"/>
      <c r="F2999" s="46"/>
      <c r="G2999" s="46"/>
      <c r="H2999" s="46"/>
      <c r="J2999" s="16"/>
      <c r="K2999" s="16"/>
      <c r="L2999" s="16"/>
      <c r="M2999" s="11" t="str">
        <f t="shared" si="141"/>
        <v>AWAITING INPUT</v>
      </c>
      <c r="O2999" s="15"/>
      <c r="P2999" s="13" t="str">
        <f t="shared" si="142"/>
        <v>←</v>
      </c>
      <c r="Q2999" s="7" t="str" cm="1">
        <f t="array" ref="Q2999">_xlfn.IFS(M2999="ACTIVE","",M2999="LEAVER","ENTER DOL",M2999="LEAVER @ 31/03","ENTER DOL",M2999="OPT OUT","ENTER OPT OUT DATE",M2999="CAREER BREAK","ENTER START DATE OF CAREER BREAK",M2999="DEATH IN SERVICE","ENTER DATE OF DEATH",M2999="SWITCH TO PARTNERSHIP","ENTER SWITCH DATE",M2999="SWITCH TO ALPHA","ENTER SWITCH DATE",M2999="NEW JOINER","ENTER EMPLOYMENT START DATE",M2999="OPT IN","ENTER OPT IN DATE",M2999="NEW JOINER / LEAVER","ENTER START DATE AND DOL",M2999="NEW JOINER / OPT OUT","ENTER START DATE AND DATE OF OPT OUT",M2999="NEW JOINER / PARTNERSHIP","ENTER START DATE AND DATE OF SWITCH TO PARTNERSHIP",M2999="LEAVER FROM CAREER BREAK","ENTER DOL",M2999="LEAVER FROM OPT OUT","ENTER DOL",M2999="LEAVER FROM PARTNERSHIP","ENTER DOL",M2999="RETURN FROM CAREER BREAK","ENTER RETURN BACK DATE",M2999="INVALID COMBINATION","REVIEW INPUT",M2999="AWAITING INPUT","AWAITING INPUT",M2999="CONTINUOUS OPT OUT","",M2999="CONTINUOUS CAREER BREAK","",M2999="CONTINUOUS PARTNERSHIP","")</f>
        <v>AWAITING INPUT</v>
      </c>
      <c r="S2999" s="11" t="str">
        <f t="shared" si="140"/>
        <v/>
      </c>
    </row>
    <row r="3000" spans="1:19" ht="20.25" x14ac:dyDescent="0.25">
      <c r="A3000" s="46"/>
      <c r="B3000" s="46"/>
      <c r="C3000" s="46"/>
      <c r="D3000" s="46"/>
      <c r="E3000" s="46"/>
      <c r="F3000" s="46"/>
      <c r="G3000" s="46"/>
      <c r="H3000" s="46"/>
      <c r="J3000" s="16"/>
      <c r="K3000" s="16"/>
      <c r="L3000" s="16"/>
      <c r="M3000" s="11" t="str">
        <f t="shared" si="141"/>
        <v>AWAITING INPUT</v>
      </c>
      <c r="O3000" s="15"/>
      <c r="P3000" s="13" t="str">
        <f t="shared" si="142"/>
        <v>←</v>
      </c>
      <c r="Q3000" s="7" t="str" cm="1">
        <f t="array" ref="Q3000">_xlfn.IFS(M3000="ACTIVE","",M3000="LEAVER","ENTER DOL",M3000="LEAVER @ 31/03","ENTER DOL",M3000="OPT OUT","ENTER OPT OUT DATE",M3000="CAREER BREAK","ENTER START DATE OF CAREER BREAK",M3000="DEATH IN SERVICE","ENTER DATE OF DEATH",M3000="SWITCH TO PARTNERSHIP","ENTER SWITCH DATE",M3000="SWITCH TO ALPHA","ENTER SWITCH DATE",M3000="NEW JOINER","ENTER EMPLOYMENT START DATE",M3000="OPT IN","ENTER OPT IN DATE",M3000="NEW JOINER / LEAVER","ENTER START DATE AND DOL",M3000="NEW JOINER / OPT OUT","ENTER START DATE AND DATE OF OPT OUT",M3000="NEW JOINER / PARTNERSHIP","ENTER START DATE AND DATE OF SWITCH TO PARTNERSHIP",M3000="LEAVER FROM CAREER BREAK","ENTER DOL",M3000="LEAVER FROM OPT OUT","ENTER DOL",M3000="LEAVER FROM PARTNERSHIP","ENTER DOL",M3000="RETURN FROM CAREER BREAK","ENTER RETURN BACK DATE",M3000="INVALID COMBINATION","REVIEW INPUT",M3000="AWAITING INPUT","AWAITING INPUT",M3000="CONTINUOUS OPT OUT","",M3000="CONTINUOUS CAREER BREAK","",M3000="CONTINUOUS PARTNERSHIP","")</f>
        <v>AWAITING INPUT</v>
      </c>
      <c r="S3000" s="11" t="str">
        <f t="shared" si="140"/>
        <v/>
      </c>
    </row>
    <row r="3001" spans="1:19" ht="20.25" x14ac:dyDescent="0.25">
      <c r="A3001" s="46"/>
      <c r="B3001" s="46"/>
      <c r="C3001" s="46"/>
      <c r="D3001" s="46"/>
      <c r="E3001" s="46"/>
      <c r="F3001" s="46"/>
      <c r="G3001" s="46"/>
      <c r="H3001" s="46"/>
      <c r="J3001" s="16"/>
      <c r="K3001" s="16"/>
      <c r="L3001" s="16"/>
      <c r="O3001" s="16"/>
      <c r="P3001" s="13"/>
      <c r="Q3001" s="7"/>
    </row>
    <row r="3002" spans="1:19" ht="20.25" hidden="1" x14ac:dyDescent="0.25">
      <c r="A3002" s="46"/>
      <c r="B3002" s="46"/>
      <c r="C3002" s="46"/>
      <c r="D3002" s="46"/>
      <c r="E3002" s="46"/>
      <c r="F3002" s="46"/>
      <c r="G3002" s="46"/>
      <c r="H3002" s="46"/>
      <c r="I3002" s="16"/>
      <c r="J3002" s="16"/>
      <c r="K3002" s="16"/>
      <c r="L3002" s="16"/>
      <c r="O3002" s="16"/>
      <c r="P3002" s="13"/>
      <c r="Q3002" s="7"/>
    </row>
    <row r="3003" spans="1:19" ht="20.25" hidden="1" x14ac:dyDescent="0.25">
      <c r="A3003" s="46"/>
      <c r="B3003" s="46"/>
      <c r="C3003" s="46"/>
      <c r="D3003" s="46"/>
      <c r="E3003" s="46"/>
      <c r="F3003" s="46"/>
      <c r="G3003" s="46"/>
      <c r="H3003" s="46"/>
      <c r="I3003" s="16"/>
      <c r="J3003" s="16"/>
      <c r="K3003" s="16"/>
      <c r="L3003" s="16"/>
      <c r="O3003" s="16"/>
      <c r="P3003" s="13"/>
      <c r="Q3003" s="7"/>
    </row>
    <row r="3004" spans="1:19" ht="20.25" hidden="1" x14ac:dyDescent="0.25">
      <c r="A3004" s="46"/>
      <c r="B3004" s="46"/>
      <c r="C3004" s="46"/>
      <c r="D3004" s="46"/>
      <c r="E3004" s="46"/>
      <c r="F3004" s="46"/>
      <c r="G3004" s="46"/>
      <c r="H3004" s="46"/>
      <c r="I3004" s="16"/>
      <c r="J3004" s="16"/>
      <c r="K3004" s="16"/>
      <c r="L3004" s="16"/>
      <c r="O3004" s="16"/>
      <c r="P3004" s="13"/>
      <c r="Q3004" s="7"/>
    </row>
    <row r="3005" spans="1:19" ht="20.25" hidden="1" x14ac:dyDescent="0.25">
      <c r="A3005" s="46"/>
      <c r="B3005" s="46"/>
      <c r="C3005" s="46"/>
      <c r="D3005" s="46"/>
      <c r="E3005" s="46"/>
      <c r="F3005" s="46"/>
      <c r="G3005" s="46"/>
      <c r="H3005" s="46"/>
      <c r="I3005" s="16"/>
      <c r="J3005" s="16"/>
      <c r="K3005" s="16"/>
      <c r="L3005" s="16"/>
      <c r="O3005" s="16"/>
      <c r="P3005" s="13"/>
      <c r="Q3005" s="7"/>
    </row>
    <row r="3006" spans="1:19" ht="20.25" hidden="1" x14ac:dyDescent="0.25">
      <c r="A3006" s="46"/>
      <c r="B3006" s="46"/>
      <c r="C3006" s="46"/>
      <c r="D3006" s="46"/>
      <c r="E3006" s="46"/>
      <c r="F3006" s="46"/>
      <c r="G3006" s="46"/>
      <c r="H3006" s="46"/>
      <c r="I3006" s="16"/>
      <c r="J3006" s="16"/>
      <c r="K3006" s="16"/>
      <c r="L3006" s="16"/>
      <c r="O3006" s="16"/>
      <c r="P3006" s="13"/>
      <c r="Q3006" s="7"/>
    </row>
    <row r="3007" spans="1:19" ht="20.25" hidden="1" x14ac:dyDescent="0.25">
      <c r="A3007" s="46"/>
      <c r="B3007" s="46"/>
      <c r="C3007" s="46"/>
      <c r="D3007" s="46"/>
      <c r="E3007" s="46"/>
      <c r="F3007" s="46"/>
      <c r="G3007" s="46"/>
      <c r="H3007" s="46"/>
      <c r="I3007" s="16"/>
      <c r="J3007" s="16"/>
      <c r="K3007" s="16"/>
      <c r="L3007" s="16"/>
      <c r="O3007" s="16"/>
      <c r="P3007" s="13"/>
      <c r="Q3007" s="7"/>
    </row>
    <row r="3008" spans="1:19" ht="20.25" hidden="1" x14ac:dyDescent="0.25">
      <c r="A3008" s="46"/>
      <c r="B3008" s="46"/>
      <c r="C3008" s="46"/>
      <c r="D3008" s="46"/>
      <c r="E3008" s="46"/>
      <c r="F3008" s="46"/>
      <c r="G3008" s="46"/>
      <c r="H3008" s="46"/>
      <c r="I3008" s="16"/>
      <c r="J3008" s="16"/>
      <c r="K3008" s="16"/>
      <c r="L3008" s="16"/>
      <c r="O3008" s="16"/>
      <c r="P3008" s="13"/>
      <c r="Q3008" s="7"/>
    </row>
    <row r="3009" spans="1:17" ht="20.25" hidden="1" x14ac:dyDescent="0.25">
      <c r="A3009" s="46"/>
      <c r="B3009" s="46"/>
      <c r="C3009" s="46"/>
      <c r="D3009" s="46"/>
      <c r="E3009" s="46"/>
      <c r="F3009" s="46"/>
      <c r="G3009" s="46"/>
      <c r="H3009" s="46"/>
      <c r="I3009" s="16"/>
      <c r="J3009" s="16"/>
      <c r="K3009" s="16"/>
      <c r="L3009" s="16"/>
      <c r="O3009" s="16"/>
      <c r="P3009" s="13"/>
      <c r="Q3009" s="7"/>
    </row>
    <row r="3010" spans="1:17" ht="20.25" hidden="1" x14ac:dyDescent="0.25">
      <c r="A3010" s="46"/>
      <c r="B3010" s="46"/>
      <c r="C3010" s="46"/>
      <c r="D3010" s="46"/>
      <c r="E3010" s="46"/>
      <c r="F3010" s="46"/>
      <c r="G3010" s="46"/>
      <c r="H3010" s="46"/>
      <c r="I3010" s="16"/>
      <c r="J3010" s="16"/>
      <c r="K3010" s="16"/>
      <c r="L3010" s="16"/>
      <c r="O3010" s="16"/>
      <c r="P3010" s="13"/>
      <c r="Q3010" s="7"/>
    </row>
    <row r="3011" spans="1:17" ht="20.25" hidden="1" x14ac:dyDescent="0.25">
      <c r="A3011" s="46"/>
      <c r="B3011" s="46"/>
      <c r="C3011" s="46"/>
      <c r="D3011" s="46"/>
      <c r="E3011" s="46"/>
      <c r="F3011" s="46"/>
      <c r="G3011" s="46"/>
      <c r="H3011" s="46"/>
      <c r="I3011" s="16"/>
      <c r="J3011" s="16"/>
      <c r="K3011" s="16"/>
      <c r="L3011" s="16"/>
      <c r="O3011" s="16"/>
      <c r="P3011" s="13"/>
      <c r="Q3011" s="7"/>
    </row>
    <row r="3012" spans="1:17" ht="20.25" hidden="1" x14ac:dyDescent="0.25">
      <c r="A3012" s="46"/>
      <c r="B3012" s="46"/>
      <c r="C3012" s="46"/>
      <c r="D3012" s="46"/>
      <c r="E3012" s="46"/>
      <c r="F3012" s="46"/>
      <c r="G3012" s="46"/>
      <c r="H3012" s="46"/>
      <c r="I3012" s="16"/>
      <c r="J3012" s="16"/>
      <c r="K3012" s="16"/>
      <c r="L3012" s="16"/>
      <c r="O3012" s="16"/>
      <c r="P3012" s="13"/>
      <c r="Q3012" s="7"/>
    </row>
    <row r="3013" spans="1:17" ht="20.25" hidden="1" x14ac:dyDescent="0.25">
      <c r="A3013" s="46"/>
      <c r="B3013" s="46"/>
      <c r="C3013" s="46"/>
      <c r="D3013" s="46"/>
      <c r="E3013" s="46"/>
      <c r="F3013" s="46"/>
      <c r="G3013" s="46"/>
      <c r="H3013" s="46"/>
      <c r="I3013" s="16"/>
      <c r="J3013" s="16"/>
      <c r="K3013" s="16"/>
      <c r="L3013" s="16"/>
      <c r="O3013" s="16"/>
      <c r="P3013" s="13"/>
      <c r="Q3013" s="7"/>
    </row>
    <row r="3014" spans="1:17" ht="20.25" hidden="1" x14ac:dyDescent="0.25">
      <c r="A3014" s="46"/>
      <c r="B3014" s="46"/>
      <c r="C3014" s="46"/>
      <c r="D3014" s="46"/>
      <c r="E3014" s="46"/>
      <c r="F3014" s="46"/>
      <c r="G3014" s="46"/>
      <c r="H3014" s="46"/>
      <c r="I3014" s="16"/>
      <c r="J3014" s="16"/>
      <c r="K3014" s="16"/>
      <c r="L3014" s="16"/>
      <c r="O3014" s="16"/>
      <c r="P3014" s="13"/>
      <c r="Q3014" s="7"/>
    </row>
    <row r="3015" spans="1:17" ht="20.25" hidden="1" x14ac:dyDescent="0.25">
      <c r="A3015" s="46"/>
      <c r="B3015" s="46"/>
      <c r="C3015" s="46"/>
      <c r="D3015" s="46"/>
      <c r="E3015" s="46"/>
      <c r="F3015" s="46"/>
      <c r="G3015" s="46"/>
      <c r="H3015" s="46"/>
      <c r="I3015" s="16"/>
      <c r="J3015" s="16"/>
      <c r="K3015" s="16"/>
      <c r="L3015" s="16"/>
      <c r="O3015" s="16"/>
      <c r="P3015" s="13"/>
      <c r="Q3015" s="7"/>
    </row>
    <row r="3016" spans="1:17" ht="20.25" hidden="1" x14ac:dyDescent="0.25">
      <c r="A3016" s="46"/>
      <c r="B3016" s="46"/>
      <c r="C3016" s="46"/>
      <c r="D3016" s="46"/>
      <c r="E3016" s="46"/>
      <c r="F3016" s="46"/>
      <c r="G3016" s="46"/>
      <c r="H3016" s="46"/>
      <c r="I3016" s="16"/>
      <c r="J3016" s="16"/>
      <c r="K3016" s="16"/>
      <c r="L3016" s="16"/>
      <c r="O3016" s="16"/>
      <c r="P3016" s="13"/>
      <c r="Q3016" s="7"/>
    </row>
    <row r="3017" spans="1:17" ht="20.25" hidden="1" x14ac:dyDescent="0.25">
      <c r="A3017" s="46"/>
      <c r="B3017" s="46"/>
      <c r="C3017" s="46"/>
      <c r="D3017" s="46"/>
      <c r="E3017" s="46"/>
      <c r="F3017" s="46"/>
      <c r="G3017" s="46"/>
      <c r="H3017" s="46"/>
      <c r="I3017" s="16"/>
      <c r="J3017" s="16"/>
      <c r="K3017" s="16"/>
      <c r="L3017" s="16"/>
      <c r="O3017" s="16"/>
      <c r="P3017" s="13"/>
      <c r="Q3017" s="7"/>
    </row>
    <row r="3018" spans="1:17" ht="20.25" hidden="1" x14ac:dyDescent="0.25">
      <c r="A3018" s="46"/>
      <c r="B3018" s="46"/>
      <c r="C3018" s="46"/>
      <c r="D3018" s="46"/>
      <c r="E3018" s="46"/>
      <c r="F3018" s="46"/>
      <c r="G3018" s="46"/>
      <c r="H3018" s="46"/>
      <c r="I3018" s="16"/>
      <c r="J3018" s="16"/>
      <c r="K3018" s="16"/>
      <c r="L3018" s="16"/>
      <c r="O3018" s="16"/>
      <c r="P3018" s="13"/>
      <c r="Q3018" s="7"/>
    </row>
    <row r="3019" spans="1:17" ht="20.25" hidden="1" x14ac:dyDescent="0.25">
      <c r="A3019" s="46"/>
      <c r="B3019" s="46"/>
      <c r="C3019" s="46"/>
      <c r="D3019" s="46"/>
      <c r="E3019" s="46"/>
      <c r="F3019" s="46"/>
      <c r="G3019" s="46"/>
      <c r="H3019" s="46"/>
      <c r="I3019" s="16"/>
      <c r="J3019" s="16"/>
      <c r="K3019" s="16"/>
      <c r="L3019" s="16"/>
      <c r="O3019" s="16"/>
      <c r="P3019" s="13"/>
      <c r="Q3019" s="7"/>
    </row>
    <row r="3020" spans="1:17" ht="20.25" hidden="1" x14ac:dyDescent="0.25">
      <c r="A3020" s="46"/>
      <c r="B3020" s="46"/>
      <c r="C3020" s="46"/>
      <c r="D3020" s="46"/>
      <c r="E3020" s="46"/>
      <c r="F3020" s="46"/>
      <c r="G3020" s="46"/>
      <c r="H3020" s="46"/>
      <c r="I3020" s="16"/>
      <c r="J3020" s="16"/>
      <c r="K3020" s="16"/>
      <c r="L3020" s="16"/>
      <c r="O3020" s="16"/>
      <c r="P3020" s="13"/>
      <c r="Q3020" s="7"/>
    </row>
    <row r="3021" spans="1:17" ht="20.25" hidden="1" x14ac:dyDescent="0.25">
      <c r="A3021" s="46"/>
      <c r="B3021" s="46"/>
      <c r="C3021" s="46"/>
      <c r="D3021" s="46"/>
      <c r="E3021" s="46"/>
      <c r="F3021" s="46"/>
      <c r="G3021" s="46"/>
      <c r="H3021" s="46"/>
      <c r="I3021" s="16"/>
      <c r="J3021" s="16"/>
      <c r="K3021" s="16"/>
      <c r="L3021" s="16"/>
      <c r="O3021" s="16"/>
      <c r="P3021" s="13"/>
      <c r="Q3021" s="7"/>
    </row>
    <row r="3022" spans="1:17" ht="20.25" hidden="1" x14ac:dyDescent="0.25">
      <c r="A3022" s="46"/>
      <c r="B3022" s="46"/>
      <c r="C3022" s="46"/>
      <c r="D3022" s="46"/>
      <c r="E3022" s="46"/>
      <c r="F3022" s="46"/>
      <c r="G3022" s="46"/>
      <c r="H3022" s="46"/>
      <c r="I3022" s="16"/>
      <c r="J3022" s="16"/>
      <c r="K3022" s="16"/>
      <c r="L3022" s="16"/>
      <c r="O3022" s="16"/>
      <c r="P3022" s="13"/>
      <c r="Q3022" s="7"/>
    </row>
    <row r="3023" spans="1:17" ht="20.25" hidden="1" x14ac:dyDescent="0.25">
      <c r="A3023" s="46"/>
      <c r="B3023" s="46"/>
      <c r="C3023" s="46"/>
      <c r="D3023" s="46"/>
      <c r="E3023" s="46"/>
      <c r="F3023" s="46"/>
      <c r="G3023" s="46"/>
      <c r="H3023" s="46"/>
      <c r="I3023" s="16"/>
      <c r="J3023" s="16"/>
      <c r="K3023" s="16"/>
      <c r="L3023" s="16"/>
      <c r="O3023" s="16"/>
      <c r="P3023" s="13"/>
      <c r="Q3023" s="7"/>
    </row>
    <row r="3024" spans="1:17" ht="20.25" hidden="1" x14ac:dyDescent="0.25">
      <c r="A3024" s="46"/>
      <c r="B3024" s="46"/>
      <c r="C3024" s="46"/>
      <c r="D3024" s="46"/>
      <c r="E3024" s="46"/>
      <c r="F3024" s="46"/>
      <c r="G3024" s="46"/>
      <c r="H3024" s="46"/>
      <c r="I3024" s="16"/>
      <c r="J3024" s="16"/>
      <c r="K3024" s="16"/>
      <c r="L3024" s="16"/>
      <c r="O3024" s="16"/>
      <c r="P3024" s="13"/>
      <c r="Q3024" s="7"/>
    </row>
    <row r="3025" spans="1:17" ht="20.25" hidden="1" x14ac:dyDescent="0.25">
      <c r="A3025" s="46"/>
      <c r="B3025" s="46"/>
      <c r="C3025" s="46"/>
      <c r="D3025" s="46"/>
      <c r="E3025" s="46"/>
      <c r="F3025" s="46"/>
      <c r="G3025" s="46"/>
      <c r="H3025" s="46"/>
      <c r="I3025" s="16"/>
      <c r="J3025" s="16"/>
      <c r="K3025" s="16"/>
      <c r="L3025" s="16"/>
      <c r="O3025" s="16"/>
      <c r="P3025" s="13"/>
      <c r="Q3025" s="7"/>
    </row>
    <row r="3026" spans="1:17" ht="20.25" hidden="1" x14ac:dyDescent="0.25">
      <c r="A3026" s="46"/>
      <c r="B3026" s="46"/>
      <c r="C3026" s="46"/>
      <c r="D3026" s="46"/>
      <c r="E3026" s="46"/>
      <c r="F3026" s="46"/>
      <c r="G3026" s="46"/>
      <c r="H3026" s="46"/>
      <c r="I3026" s="16"/>
      <c r="J3026" s="16"/>
      <c r="K3026" s="16"/>
      <c r="L3026" s="16"/>
      <c r="O3026" s="16"/>
      <c r="P3026" s="13"/>
      <c r="Q3026" s="7"/>
    </row>
    <row r="3027" spans="1:17" ht="20.25" hidden="1" x14ac:dyDescent="0.25">
      <c r="A3027" s="46"/>
      <c r="B3027" s="46"/>
      <c r="C3027" s="46"/>
      <c r="D3027" s="46"/>
      <c r="E3027" s="46"/>
      <c r="F3027" s="46"/>
      <c r="G3027" s="46"/>
      <c r="H3027" s="46"/>
      <c r="I3027" s="16"/>
      <c r="J3027" s="16"/>
      <c r="K3027" s="16"/>
      <c r="L3027" s="16"/>
      <c r="O3027" s="16"/>
      <c r="P3027" s="13"/>
      <c r="Q3027" s="7"/>
    </row>
    <row r="3028" spans="1:17" ht="20.25" hidden="1" x14ac:dyDescent="0.25">
      <c r="A3028" s="46"/>
      <c r="B3028" s="46"/>
      <c r="C3028" s="46"/>
      <c r="D3028" s="46"/>
      <c r="E3028" s="46"/>
      <c r="F3028" s="46"/>
      <c r="G3028" s="46"/>
      <c r="H3028" s="46"/>
      <c r="I3028" s="16"/>
      <c r="J3028" s="16"/>
      <c r="K3028" s="16"/>
      <c r="L3028" s="16"/>
      <c r="O3028" s="16"/>
      <c r="P3028" s="13"/>
      <c r="Q3028" s="7"/>
    </row>
    <row r="3029" spans="1:17" ht="20.25" hidden="1" x14ac:dyDescent="0.25">
      <c r="A3029" s="46"/>
      <c r="B3029" s="46"/>
      <c r="C3029" s="46"/>
      <c r="D3029" s="46"/>
      <c r="E3029" s="46"/>
      <c r="F3029" s="46"/>
      <c r="G3029" s="46"/>
      <c r="H3029" s="46"/>
      <c r="I3029" s="16"/>
      <c r="J3029" s="16"/>
      <c r="K3029" s="16"/>
      <c r="L3029" s="16"/>
      <c r="O3029" s="16"/>
      <c r="P3029" s="13"/>
      <c r="Q3029" s="7"/>
    </row>
    <row r="3030" spans="1:17" ht="20.25" hidden="1" x14ac:dyDescent="0.25">
      <c r="A3030" s="46"/>
      <c r="B3030" s="46"/>
      <c r="C3030" s="46"/>
      <c r="D3030" s="46"/>
      <c r="E3030" s="46"/>
      <c r="F3030" s="46"/>
      <c r="G3030" s="46"/>
      <c r="H3030" s="46"/>
      <c r="I3030" s="16"/>
      <c r="J3030" s="16"/>
      <c r="K3030" s="16"/>
      <c r="L3030" s="16"/>
      <c r="O3030" s="16"/>
      <c r="P3030" s="13"/>
      <c r="Q3030" s="7"/>
    </row>
    <row r="3031" spans="1:17" ht="20.25" hidden="1" x14ac:dyDescent="0.25">
      <c r="A3031" s="46"/>
      <c r="B3031" s="46"/>
      <c r="C3031" s="46"/>
      <c r="D3031" s="46"/>
      <c r="E3031" s="46"/>
      <c r="F3031" s="46"/>
      <c r="G3031" s="46"/>
      <c r="H3031" s="46"/>
      <c r="I3031" s="16"/>
      <c r="J3031" s="16"/>
      <c r="K3031" s="16"/>
      <c r="L3031" s="16"/>
      <c r="O3031" s="16"/>
      <c r="P3031" s="13"/>
      <c r="Q3031" s="7"/>
    </row>
    <row r="3032" spans="1:17" ht="20.25" hidden="1" x14ac:dyDescent="0.25">
      <c r="A3032" s="46"/>
      <c r="B3032" s="46"/>
      <c r="C3032" s="46"/>
      <c r="D3032" s="46"/>
      <c r="E3032" s="46"/>
      <c r="F3032" s="46"/>
      <c r="G3032" s="46"/>
      <c r="H3032" s="46"/>
      <c r="I3032" s="16"/>
      <c r="J3032" s="16"/>
      <c r="K3032" s="16"/>
      <c r="L3032" s="16"/>
      <c r="O3032" s="16"/>
      <c r="P3032" s="13"/>
      <c r="Q3032" s="7"/>
    </row>
    <row r="3033" spans="1:17" ht="20.25" hidden="1" x14ac:dyDescent="0.25">
      <c r="A3033" s="46"/>
      <c r="B3033" s="46"/>
      <c r="C3033" s="46"/>
      <c r="D3033" s="46"/>
      <c r="E3033" s="46"/>
      <c r="F3033" s="46"/>
      <c r="G3033" s="46"/>
      <c r="H3033" s="46"/>
      <c r="I3033" s="16"/>
      <c r="J3033" s="16"/>
      <c r="K3033" s="16"/>
      <c r="L3033" s="16"/>
      <c r="O3033" s="16"/>
      <c r="P3033" s="13"/>
      <c r="Q3033" s="7"/>
    </row>
    <row r="3034" spans="1:17" ht="20.25" hidden="1" x14ac:dyDescent="0.25">
      <c r="A3034" s="46"/>
      <c r="B3034" s="46"/>
      <c r="C3034" s="46"/>
      <c r="D3034" s="46"/>
      <c r="E3034" s="46"/>
      <c r="F3034" s="46"/>
      <c r="G3034" s="46"/>
      <c r="H3034" s="46"/>
      <c r="I3034" s="16"/>
      <c r="J3034" s="16"/>
      <c r="K3034" s="16"/>
      <c r="L3034" s="16"/>
      <c r="O3034" s="16"/>
      <c r="P3034" s="13"/>
      <c r="Q3034" s="7"/>
    </row>
    <row r="3035" spans="1:17" ht="20.25" hidden="1" x14ac:dyDescent="0.25">
      <c r="A3035" s="46"/>
      <c r="B3035" s="46"/>
      <c r="C3035" s="46"/>
      <c r="D3035" s="46"/>
      <c r="E3035" s="46"/>
      <c r="F3035" s="46"/>
      <c r="G3035" s="46"/>
      <c r="H3035" s="46"/>
      <c r="I3035" s="16"/>
      <c r="J3035" s="16"/>
      <c r="K3035" s="16"/>
      <c r="L3035" s="16"/>
      <c r="O3035" s="16"/>
      <c r="P3035" s="13"/>
      <c r="Q3035" s="7"/>
    </row>
    <row r="3036" spans="1:17" ht="20.25" hidden="1" x14ac:dyDescent="0.25">
      <c r="A3036" s="46"/>
      <c r="B3036" s="46"/>
      <c r="C3036" s="46"/>
      <c r="D3036" s="46"/>
      <c r="E3036" s="46"/>
      <c r="F3036" s="46"/>
      <c r="G3036" s="46"/>
      <c r="H3036" s="46"/>
      <c r="I3036" s="16"/>
      <c r="J3036" s="16"/>
      <c r="K3036" s="16"/>
      <c r="L3036" s="16"/>
      <c r="O3036" s="16"/>
      <c r="P3036" s="13"/>
      <c r="Q3036" s="7"/>
    </row>
    <row r="3037" spans="1:17" ht="20.25" hidden="1" x14ac:dyDescent="0.25">
      <c r="A3037" s="46"/>
      <c r="B3037" s="46"/>
      <c r="C3037" s="46"/>
      <c r="D3037" s="46"/>
      <c r="E3037" s="46"/>
      <c r="F3037" s="46"/>
      <c r="G3037" s="46"/>
      <c r="H3037" s="46"/>
      <c r="I3037" s="16"/>
      <c r="J3037" s="16"/>
      <c r="K3037" s="16"/>
      <c r="L3037" s="16"/>
      <c r="O3037" s="16"/>
      <c r="P3037" s="13"/>
      <c r="Q3037" s="7"/>
    </row>
    <row r="3038" spans="1:17" ht="20.25" hidden="1" x14ac:dyDescent="0.25">
      <c r="A3038" s="46"/>
      <c r="B3038" s="46"/>
      <c r="C3038" s="46"/>
      <c r="D3038" s="46"/>
      <c r="E3038" s="46"/>
      <c r="F3038" s="46"/>
      <c r="G3038" s="46"/>
      <c r="H3038" s="46"/>
      <c r="I3038" s="16"/>
      <c r="J3038" s="16"/>
      <c r="K3038" s="16"/>
      <c r="L3038" s="16"/>
      <c r="O3038" s="16"/>
      <c r="P3038" s="13"/>
      <c r="Q3038" s="7"/>
    </row>
    <row r="3039" spans="1:17" ht="20.25" hidden="1" x14ac:dyDescent="0.25">
      <c r="A3039" s="46"/>
      <c r="B3039" s="46"/>
      <c r="C3039" s="46"/>
      <c r="D3039" s="46"/>
      <c r="E3039" s="46"/>
      <c r="F3039" s="46"/>
      <c r="G3039" s="46"/>
      <c r="H3039" s="46"/>
      <c r="I3039" s="16"/>
      <c r="J3039" s="16"/>
      <c r="K3039" s="16"/>
      <c r="L3039" s="16"/>
      <c r="O3039" s="16"/>
      <c r="P3039" s="13"/>
      <c r="Q3039" s="7"/>
    </row>
    <row r="3040" spans="1:17" ht="20.25" hidden="1" x14ac:dyDescent="0.25">
      <c r="A3040" s="46"/>
      <c r="B3040" s="46"/>
      <c r="C3040" s="46"/>
      <c r="D3040" s="46"/>
      <c r="E3040" s="46"/>
      <c r="F3040" s="46"/>
      <c r="G3040" s="46"/>
      <c r="H3040" s="46"/>
      <c r="I3040" s="16"/>
      <c r="J3040" s="16"/>
      <c r="K3040" s="16"/>
      <c r="L3040" s="16"/>
      <c r="O3040" s="16"/>
      <c r="P3040" s="13"/>
      <c r="Q3040" s="7"/>
    </row>
    <row r="3041" spans="1:17" ht="20.25" hidden="1" x14ac:dyDescent="0.25">
      <c r="A3041" s="46"/>
      <c r="B3041" s="46"/>
      <c r="C3041" s="46"/>
      <c r="D3041" s="46"/>
      <c r="E3041" s="46"/>
      <c r="F3041" s="46"/>
      <c r="G3041" s="46"/>
      <c r="H3041" s="46"/>
      <c r="I3041" s="16"/>
      <c r="J3041" s="16"/>
      <c r="K3041" s="16"/>
      <c r="L3041" s="16"/>
      <c r="O3041" s="16"/>
      <c r="P3041" s="13"/>
      <c r="Q3041" s="7"/>
    </row>
    <row r="3042" spans="1:17" ht="20.25" hidden="1" x14ac:dyDescent="0.25">
      <c r="A3042" s="46"/>
      <c r="B3042" s="46"/>
      <c r="C3042" s="46"/>
      <c r="D3042" s="46"/>
      <c r="E3042" s="46"/>
      <c r="F3042" s="46"/>
      <c r="G3042" s="46"/>
      <c r="H3042" s="46"/>
      <c r="I3042" s="16"/>
      <c r="J3042" s="16"/>
      <c r="K3042" s="16"/>
      <c r="L3042" s="16"/>
      <c r="O3042" s="16"/>
      <c r="P3042" s="13"/>
      <c r="Q3042" s="7"/>
    </row>
    <row r="3043" spans="1:17" ht="20.25" hidden="1" x14ac:dyDescent="0.25">
      <c r="A3043" s="46"/>
      <c r="B3043" s="46"/>
      <c r="C3043" s="46"/>
      <c r="D3043" s="46"/>
      <c r="E3043" s="46"/>
      <c r="F3043" s="46"/>
      <c r="G3043" s="46"/>
      <c r="H3043" s="46"/>
      <c r="I3043" s="16"/>
      <c r="J3043" s="16"/>
      <c r="K3043" s="16"/>
      <c r="L3043" s="16"/>
      <c r="O3043" s="16"/>
      <c r="P3043" s="13"/>
      <c r="Q3043" s="7"/>
    </row>
    <row r="3044" spans="1:17" ht="20.25" hidden="1" x14ac:dyDescent="0.25">
      <c r="A3044" s="46"/>
      <c r="B3044" s="46"/>
      <c r="C3044" s="46"/>
      <c r="D3044" s="46"/>
      <c r="E3044" s="46"/>
      <c r="F3044" s="46"/>
      <c r="G3044" s="46"/>
      <c r="H3044" s="46"/>
      <c r="I3044" s="16"/>
      <c r="J3044" s="16"/>
      <c r="K3044" s="16"/>
      <c r="L3044" s="16"/>
      <c r="O3044" s="16"/>
      <c r="P3044" s="13"/>
      <c r="Q3044" s="7"/>
    </row>
    <row r="3045" spans="1:17" ht="20.25" hidden="1" x14ac:dyDescent="0.25">
      <c r="A3045" s="46"/>
      <c r="B3045" s="46"/>
      <c r="C3045" s="46"/>
      <c r="D3045" s="46"/>
      <c r="E3045" s="46"/>
      <c r="F3045" s="46"/>
      <c r="G3045" s="46"/>
      <c r="H3045" s="46"/>
      <c r="I3045" s="16"/>
      <c r="J3045" s="16"/>
      <c r="K3045" s="16"/>
      <c r="L3045" s="16"/>
      <c r="O3045" s="16"/>
      <c r="P3045" s="13"/>
      <c r="Q3045" s="7"/>
    </row>
    <row r="3046" spans="1:17" ht="20.25" hidden="1" x14ac:dyDescent="0.25">
      <c r="A3046" s="46"/>
      <c r="B3046" s="46"/>
      <c r="C3046" s="46"/>
      <c r="D3046" s="46"/>
      <c r="E3046" s="46"/>
      <c r="F3046" s="46"/>
      <c r="G3046" s="46"/>
      <c r="H3046" s="46"/>
      <c r="I3046" s="16"/>
      <c r="J3046" s="16"/>
      <c r="K3046" s="16"/>
      <c r="L3046" s="16"/>
      <c r="O3046" s="16"/>
      <c r="P3046" s="13"/>
      <c r="Q3046" s="7"/>
    </row>
    <row r="3047" spans="1:17" ht="20.25" hidden="1" x14ac:dyDescent="0.25">
      <c r="A3047" s="46"/>
      <c r="B3047" s="46"/>
      <c r="C3047" s="46"/>
      <c r="D3047" s="46"/>
      <c r="E3047" s="46"/>
      <c r="F3047" s="46"/>
      <c r="G3047" s="46"/>
      <c r="H3047" s="46"/>
      <c r="I3047" s="16"/>
      <c r="J3047" s="16"/>
      <c r="K3047" s="16"/>
      <c r="L3047" s="16"/>
      <c r="O3047" s="16"/>
      <c r="P3047" s="13"/>
      <c r="Q3047" s="7"/>
    </row>
    <row r="3048" spans="1:17" ht="20.25" hidden="1" x14ac:dyDescent="0.25">
      <c r="A3048" s="46"/>
      <c r="B3048" s="46"/>
      <c r="C3048" s="46"/>
      <c r="D3048" s="46"/>
      <c r="E3048" s="46"/>
      <c r="F3048" s="46"/>
      <c r="G3048" s="46"/>
      <c r="H3048" s="46"/>
      <c r="I3048" s="16"/>
      <c r="J3048" s="16"/>
      <c r="K3048" s="16"/>
      <c r="L3048" s="16"/>
      <c r="O3048" s="16"/>
      <c r="P3048" s="13"/>
      <c r="Q3048" s="7"/>
    </row>
    <row r="3049" spans="1:17" ht="20.25" hidden="1" x14ac:dyDescent="0.25">
      <c r="A3049" s="46"/>
      <c r="B3049" s="46"/>
      <c r="C3049" s="46"/>
      <c r="D3049" s="46"/>
      <c r="E3049" s="46"/>
      <c r="F3049" s="46"/>
      <c r="G3049" s="46"/>
      <c r="H3049" s="46"/>
      <c r="I3049" s="16"/>
      <c r="J3049" s="16"/>
      <c r="K3049" s="16"/>
      <c r="L3049" s="16"/>
      <c r="O3049" s="16"/>
      <c r="P3049" s="13"/>
      <c r="Q3049" s="7"/>
    </row>
    <row r="3050" spans="1:17" ht="20.25" hidden="1" x14ac:dyDescent="0.25">
      <c r="A3050" s="46"/>
      <c r="B3050" s="46"/>
      <c r="C3050" s="46"/>
      <c r="D3050" s="46"/>
      <c r="E3050" s="46"/>
      <c r="F3050" s="46"/>
      <c r="G3050" s="46"/>
      <c r="H3050" s="46"/>
      <c r="I3050" s="16"/>
      <c r="J3050" s="16"/>
      <c r="K3050" s="16"/>
      <c r="L3050" s="16"/>
      <c r="O3050" s="16"/>
      <c r="P3050" s="13"/>
      <c r="Q3050" s="7"/>
    </row>
    <row r="3051" spans="1:17" ht="20.25" hidden="1" x14ac:dyDescent="0.25">
      <c r="A3051" s="46"/>
      <c r="B3051" s="46"/>
      <c r="C3051" s="46"/>
      <c r="D3051" s="46"/>
      <c r="E3051" s="46"/>
      <c r="F3051" s="46"/>
      <c r="G3051" s="46"/>
      <c r="H3051" s="46"/>
      <c r="I3051" s="16"/>
      <c r="J3051" s="16"/>
      <c r="K3051" s="16"/>
      <c r="L3051" s="16"/>
      <c r="O3051" s="16"/>
      <c r="P3051" s="13"/>
      <c r="Q3051" s="7"/>
    </row>
    <row r="3052" spans="1:17" ht="20.25" hidden="1" x14ac:dyDescent="0.25">
      <c r="A3052" s="46"/>
      <c r="B3052" s="46"/>
      <c r="C3052" s="46"/>
      <c r="D3052" s="46"/>
      <c r="E3052" s="46"/>
      <c r="F3052" s="46"/>
      <c r="G3052" s="46"/>
      <c r="H3052" s="46"/>
      <c r="I3052" s="16"/>
      <c r="J3052" s="16"/>
      <c r="K3052" s="16"/>
      <c r="L3052" s="16"/>
      <c r="O3052" s="16"/>
      <c r="P3052" s="13"/>
      <c r="Q3052" s="7"/>
    </row>
    <row r="3053" spans="1:17" ht="20.25" hidden="1" x14ac:dyDescent="0.25">
      <c r="A3053" s="46"/>
      <c r="B3053" s="46"/>
      <c r="C3053" s="46"/>
      <c r="D3053" s="46"/>
      <c r="E3053" s="46"/>
      <c r="F3053" s="46"/>
      <c r="G3053" s="46"/>
      <c r="H3053" s="46"/>
      <c r="I3053" s="16"/>
      <c r="J3053" s="16"/>
      <c r="K3053" s="16"/>
      <c r="L3053" s="16"/>
      <c r="O3053" s="16"/>
      <c r="P3053" s="13"/>
      <c r="Q3053" s="7"/>
    </row>
    <row r="3054" spans="1:17" ht="20.25" hidden="1" x14ac:dyDescent="0.25">
      <c r="A3054" s="46"/>
      <c r="B3054" s="46"/>
      <c r="C3054" s="46"/>
      <c r="D3054" s="46"/>
      <c r="E3054" s="46"/>
      <c r="F3054" s="46"/>
      <c r="G3054" s="46"/>
      <c r="H3054" s="46"/>
      <c r="I3054" s="16"/>
      <c r="J3054" s="16"/>
      <c r="K3054" s="16"/>
      <c r="L3054" s="16"/>
      <c r="O3054" s="16"/>
      <c r="P3054" s="13"/>
      <c r="Q3054" s="7"/>
    </row>
    <row r="3055" spans="1:17" ht="20.25" hidden="1" x14ac:dyDescent="0.25">
      <c r="A3055" s="46"/>
      <c r="B3055" s="46"/>
      <c r="C3055" s="46"/>
      <c r="D3055" s="46"/>
      <c r="E3055" s="46"/>
      <c r="F3055" s="46"/>
      <c r="G3055" s="46"/>
      <c r="H3055" s="46"/>
      <c r="I3055" s="16"/>
      <c r="J3055" s="16"/>
      <c r="K3055" s="16"/>
      <c r="L3055" s="16"/>
      <c r="O3055" s="16"/>
      <c r="P3055" s="13"/>
      <c r="Q3055" s="7"/>
    </row>
    <row r="3056" spans="1:17" ht="20.25" hidden="1" x14ac:dyDescent="0.25">
      <c r="A3056" s="46"/>
      <c r="B3056" s="46"/>
      <c r="C3056" s="46"/>
      <c r="D3056" s="46"/>
      <c r="E3056" s="46"/>
      <c r="F3056" s="46"/>
      <c r="G3056" s="46"/>
      <c r="H3056" s="46"/>
      <c r="I3056" s="16"/>
      <c r="J3056" s="16"/>
      <c r="K3056" s="16"/>
      <c r="L3056" s="16"/>
      <c r="O3056" s="16"/>
      <c r="P3056" s="13"/>
      <c r="Q3056" s="7"/>
    </row>
    <row r="3057" spans="1:17" ht="20.25" hidden="1" x14ac:dyDescent="0.25">
      <c r="A3057" s="46"/>
      <c r="B3057" s="46"/>
      <c r="C3057" s="46"/>
      <c r="D3057" s="46"/>
      <c r="E3057" s="46"/>
      <c r="F3057" s="46"/>
      <c r="G3057" s="46"/>
      <c r="H3057" s="46"/>
      <c r="I3057" s="16"/>
      <c r="J3057" s="16"/>
      <c r="K3057" s="16"/>
      <c r="L3057" s="16"/>
      <c r="O3057" s="16"/>
      <c r="P3057" s="13"/>
      <c r="Q3057" s="7"/>
    </row>
    <row r="3058" spans="1:17" ht="20.25" hidden="1" x14ac:dyDescent="0.25">
      <c r="A3058" s="46"/>
      <c r="B3058" s="46"/>
      <c r="C3058" s="46"/>
      <c r="D3058" s="46"/>
      <c r="E3058" s="46"/>
      <c r="F3058" s="46"/>
      <c r="G3058" s="46"/>
      <c r="H3058" s="46"/>
      <c r="I3058" s="16"/>
      <c r="J3058" s="16"/>
      <c r="K3058" s="16"/>
      <c r="L3058" s="16"/>
      <c r="O3058" s="16"/>
      <c r="P3058" s="13"/>
      <c r="Q3058" s="7"/>
    </row>
    <row r="3059" spans="1:17" ht="20.25" hidden="1" x14ac:dyDescent="0.25">
      <c r="A3059" s="46"/>
      <c r="B3059" s="46"/>
      <c r="C3059" s="46"/>
      <c r="D3059" s="46"/>
      <c r="E3059" s="46"/>
      <c r="F3059" s="46"/>
      <c r="G3059" s="46"/>
      <c r="H3059" s="46"/>
      <c r="I3059" s="16"/>
      <c r="J3059" s="16"/>
      <c r="K3059" s="16"/>
      <c r="L3059" s="16"/>
      <c r="O3059" s="16"/>
      <c r="P3059" s="13"/>
      <c r="Q3059" s="7"/>
    </row>
    <row r="3060" spans="1:17" ht="20.25" hidden="1" x14ac:dyDescent="0.25">
      <c r="A3060" s="46"/>
      <c r="B3060" s="46"/>
      <c r="C3060" s="46"/>
      <c r="D3060" s="46"/>
      <c r="E3060" s="46"/>
      <c r="F3060" s="46"/>
      <c r="G3060" s="46"/>
      <c r="H3060" s="46"/>
      <c r="I3060" s="16"/>
      <c r="J3060" s="16"/>
      <c r="K3060" s="16"/>
      <c r="L3060" s="16"/>
      <c r="O3060" s="16"/>
      <c r="P3060" s="13"/>
      <c r="Q3060" s="7"/>
    </row>
    <row r="3061" spans="1:17" ht="20.25" hidden="1" x14ac:dyDescent="0.25">
      <c r="A3061" s="46"/>
      <c r="B3061" s="46"/>
      <c r="C3061" s="46"/>
      <c r="D3061" s="46"/>
      <c r="E3061" s="46"/>
      <c r="F3061" s="46"/>
      <c r="G3061" s="46"/>
      <c r="H3061" s="46"/>
      <c r="I3061" s="16"/>
      <c r="J3061" s="16"/>
      <c r="K3061" s="16"/>
      <c r="L3061" s="16"/>
      <c r="O3061" s="16"/>
      <c r="P3061" s="13"/>
      <c r="Q3061" s="7"/>
    </row>
    <row r="3062" spans="1:17" ht="20.25" hidden="1" x14ac:dyDescent="0.25">
      <c r="A3062" s="46"/>
      <c r="B3062" s="46"/>
      <c r="C3062" s="46"/>
      <c r="D3062" s="46"/>
      <c r="E3062" s="46"/>
      <c r="F3062" s="46"/>
      <c r="G3062" s="46"/>
      <c r="H3062" s="46"/>
      <c r="I3062" s="16"/>
      <c r="J3062" s="16"/>
      <c r="K3062" s="16"/>
      <c r="L3062" s="16"/>
      <c r="O3062" s="16"/>
      <c r="P3062" s="13"/>
      <c r="Q3062" s="7"/>
    </row>
    <row r="3063" spans="1:17" ht="20.25" hidden="1" x14ac:dyDescent="0.25">
      <c r="A3063" s="46"/>
      <c r="B3063" s="46"/>
      <c r="C3063" s="46"/>
      <c r="D3063" s="46"/>
      <c r="E3063" s="46"/>
      <c r="F3063" s="46"/>
      <c r="G3063" s="46"/>
      <c r="H3063" s="46"/>
      <c r="I3063" s="16"/>
      <c r="J3063" s="16"/>
      <c r="K3063" s="16"/>
      <c r="L3063" s="16"/>
      <c r="O3063" s="16"/>
      <c r="P3063" s="13"/>
      <c r="Q3063" s="7"/>
    </row>
    <row r="3064" spans="1:17" ht="20.25" hidden="1" x14ac:dyDescent="0.25">
      <c r="A3064" s="46"/>
      <c r="B3064" s="46"/>
      <c r="C3064" s="46"/>
      <c r="D3064" s="46"/>
      <c r="E3064" s="46"/>
      <c r="F3064" s="46"/>
      <c r="G3064" s="46"/>
      <c r="H3064" s="46"/>
      <c r="I3064" s="16"/>
      <c r="J3064" s="16"/>
      <c r="K3064" s="16"/>
      <c r="L3064" s="16"/>
      <c r="O3064" s="16"/>
      <c r="P3064" s="13"/>
      <c r="Q3064" s="7"/>
    </row>
    <row r="3065" spans="1:17" ht="20.25" hidden="1" x14ac:dyDescent="0.25">
      <c r="A3065" s="46"/>
      <c r="B3065" s="46"/>
      <c r="C3065" s="46"/>
      <c r="D3065" s="46"/>
      <c r="E3065" s="46"/>
      <c r="F3065" s="46"/>
      <c r="G3065" s="46"/>
      <c r="H3065" s="46"/>
      <c r="I3065" s="16"/>
      <c r="J3065" s="16"/>
      <c r="K3065" s="16"/>
      <c r="L3065" s="16"/>
      <c r="O3065" s="16"/>
      <c r="P3065" s="13"/>
      <c r="Q3065" s="7"/>
    </row>
    <row r="3066" spans="1:17" ht="20.25" hidden="1" x14ac:dyDescent="0.25">
      <c r="A3066" s="46"/>
      <c r="B3066" s="46"/>
      <c r="C3066" s="46"/>
      <c r="D3066" s="46"/>
      <c r="E3066" s="46"/>
      <c r="F3066" s="46"/>
      <c r="G3066" s="46"/>
      <c r="H3066" s="46"/>
      <c r="I3066" s="16"/>
      <c r="J3066" s="16"/>
      <c r="K3066" s="16"/>
      <c r="L3066" s="16"/>
      <c r="O3066" s="16"/>
      <c r="P3066" s="13"/>
      <c r="Q3066" s="7"/>
    </row>
    <row r="3067" spans="1:17" ht="20.25" hidden="1" x14ac:dyDescent="0.25">
      <c r="A3067" s="46"/>
      <c r="B3067" s="46"/>
      <c r="C3067" s="46"/>
      <c r="D3067" s="46"/>
      <c r="E3067" s="46"/>
      <c r="F3067" s="46"/>
      <c r="G3067" s="46"/>
      <c r="H3067" s="46"/>
      <c r="I3067" s="16"/>
      <c r="J3067" s="16"/>
      <c r="K3067" s="16"/>
      <c r="L3067" s="16"/>
      <c r="O3067" s="16"/>
      <c r="P3067" s="13"/>
      <c r="Q3067" s="7"/>
    </row>
    <row r="3068" spans="1:17" ht="20.25" hidden="1" x14ac:dyDescent="0.25">
      <c r="A3068" s="46"/>
      <c r="B3068" s="46"/>
      <c r="C3068" s="46"/>
      <c r="D3068" s="46"/>
      <c r="E3068" s="46"/>
      <c r="F3068" s="46"/>
      <c r="G3068" s="46"/>
      <c r="H3068" s="46"/>
      <c r="I3068" s="16"/>
      <c r="J3068" s="16"/>
      <c r="K3068" s="16"/>
      <c r="L3068" s="16"/>
      <c r="O3068" s="16"/>
      <c r="P3068" s="13"/>
      <c r="Q3068" s="7"/>
    </row>
    <row r="3069" spans="1:17" ht="20.25" hidden="1" x14ac:dyDescent="0.25">
      <c r="A3069" s="46"/>
      <c r="B3069" s="46"/>
      <c r="C3069" s="46"/>
      <c r="D3069" s="46"/>
      <c r="E3069" s="46"/>
      <c r="F3069" s="46"/>
      <c r="G3069" s="46"/>
      <c r="H3069" s="46"/>
      <c r="I3069" s="16"/>
      <c r="J3069" s="16"/>
      <c r="K3069" s="16"/>
      <c r="L3069" s="16"/>
      <c r="O3069" s="16"/>
      <c r="P3069" s="13"/>
      <c r="Q3069" s="7"/>
    </row>
    <row r="3070" spans="1:17" ht="20.25" hidden="1" x14ac:dyDescent="0.25">
      <c r="A3070" s="46"/>
      <c r="B3070" s="46"/>
      <c r="C3070" s="46"/>
      <c r="D3070" s="46"/>
      <c r="E3070" s="46"/>
      <c r="F3070" s="46"/>
      <c r="G3070" s="46"/>
      <c r="H3070" s="46"/>
      <c r="I3070" s="16"/>
      <c r="J3070" s="16"/>
      <c r="K3070" s="16"/>
      <c r="L3070" s="16"/>
      <c r="O3070" s="16"/>
      <c r="P3070" s="13"/>
      <c r="Q3070" s="7"/>
    </row>
    <row r="3071" spans="1:17" ht="20.25" hidden="1" x14ac:dyDescent="0.25">
      <c r="A3071" s="46"/>
      <c r="B3071" s="46"/>
      <c r="C3071" s="46"/>
      <c r="D3071" s="46"/>
      <c r="E3071" s="46"/>
      <c r="F3071" s="46"/>
      <c r="G3071" s="46"/>
      <c r="H3071" s="46"/>
      <c r="I3071" s="16"/>
      <c r="J3071" s="16"/>
      <c r="K3071" s="16"/>
      <c r="L3071" s="16"/>
      <c r="O3071" s="16"/>
      <c r="P3071" s="13"/>
      <c r="Q3071" s="7"/>
    </row>
    <row r="3072" spans="1:17" ht="20.25" hidden="1" x14ac:dyDescent="0.25">
      <c r="A3072" s="46"/>
      <c r="B3072" s="46"/>
      <c r="C3072" s="46"/>
      <c r="D3072" s="46"/>
      <c r="E3072" s="46"/>
      <c r="F3072" s="46"/>
      <c r="G3072" s="46"/>
      <c r="H3072" s="46"/>
      <c r="I3072" s="16"/>
      <c r="J3072" s="16"/>
      <c r="K3072" s="16"/>
      <c r="L3072" s="16"/>
      <c r="O3072" s="16"/>
      <c r="P3072" s="13"/>
      <c r="Q3072" s="7"/>
    </row>
    <row r="3073" spans="1:17" ht="20.25" hidden="1" x14ac:dyDescent="0.25">
      <c r="A3073" s="46"/>
      <c r="B3073" s="46"/>
      <c r="C3073" s="46"/>
      <c r="D3073" s="46"/>
      <c r="E3073" s="46"/>
      <c r="F3073" s="46"/>
      <c r="G3073" s="46"/>
      <c r="H3073" s="46"/>
      <c r="I3073" s="16"/>
      <c r="J3073" s="16"/>
      <c r="K3073" s="16"/>
      <c r="L3073" s="16"/>
      <c r="O3073" s="16"/>
      <c r="P3073" s="13"/>
      <c r="Q3073" s="7"/>
    </row>
    <row r="3074" spans="1:17" ht="20.25" hidden="1" x14ac:dyDescent="0.25">
      <c r="A3074" s="46"/>
      <c r="B3074" s="46"/>
      <c r="C3074" s="46"/>
      <c r="D3074" s="46"/>
      <c r="E3074" s="46"/>
      <c r="F3074" s="46"/>
      <c r="G3074" s="46"/>
      <c r="H3074" s="46"/>
      <c r="I3074" s="16"/>
      <c r="J3074" s="16"/>
      <c r="K3074" s="16"/>
      <c r="L3074" s="16"/>
      <c r="O3074" s="16"/>
      <c r="P3074" s="13"/>
      <c r="Q3074" s="7"/>
    </row>
    <row r="3075" spans="1:17" ht="20.25" hidden="1" x14ac:dyDescent="0.25">
      <c r="A3075" s="46"/>
      <c r="B3075" s="46"/>
      <c r="C3075" s="46"/>
      <c r="D3075" s="46"/>
      <c r="E3075" s="46"/>
      <c r="F3075" s="46"/>
      <c r="G3075" s="46"/>
      <c r="H3075" s="46"/>
      <c r="I3075" s="16"/>
      <c r="J3075" s="16"/>
      <c r="K3075" s="16"/>
      <c r="L3075" s="16"/>
      <c r="O3075" s="16"/>
      <c r="P3075" s="13"/>
      <c r="Q3075" s="7"/>
    </row>
    <row r="3076" spans="1:17" ht="20.25" hidden="1" x14ac:dyDescent="0.25">
      <c r="A3076" s="46"/>
      <c r="B3076" s="46"/>
      <c r="C3076" s="46"/>
      <c r="D3076" s="46"/>
      <c r="E3076" s="46"/>
      <c r="F3076" s="46"/>
      <c r="G3076" s="46"/>
      <c r="H3076" s="46"/>
      <c r="I3076" s="16"/>
      <c r="J3076" s="16"/>
      <c r="K3076" s="16"/>
      <c r="L3076" s="16"/>
      <c r="O3076" s="16"/>
      <c r="P3076" s="13"/>
      <c r="Q3076" s="7"/>
    </row>
    <row r="3077" spans="1:17" ht="20.25" hidden="1" x14ac:dyDescent="0.25">
      <c r="A3077" s="46"/>
      <c r="B3077" s="46"/>
      <c r="C3077" s="46"/>
      <c r="D3077" s="46"/>
      <c r="E3077" s="46"/>
      <c r="F3077" s="46"/>
      <c r="G3077" s="46"/>
      <c r="H3077" s="46"/>
      <c r="I3077" s="16"/>
      <c r="J3077" s="16"/>
      <c r="K3077" s="16"/>
      <c r="L3077" s="16"/>
      <c r="O3077" s="16"/>
      <c r="P3077" s="13"/>
      <c r="Q3077" s="7"/>
    </row>
    <row r="3078" spans="1:17" ht="20.25" hidden="1" x14ac:dyDescent="0.25">
      <c r="A3078" s="46"/>
      <c r="B3078" s="46"/>
      <c r="C3078" s="46"/>
      <c r="D3078" s="46"/>
      <c r="E3078" s="46"/>
      <c r="F3078" s="46"/>
      <c r="G3078" s="46"/>
      <c r="H3078" s="46"/>
      <c r="I3078" s="16"/>
      <c r="J3078" s="16"/>
      <c r="K3078" s="16"/>
      <c r="L3078" s="16"/>
      <c r="O3078" s="16"/>
      <c r="P3078" s="13"/>
      <c r="Q3078" s="7"/>
    </row>
    <row r="3079" spans="1:17" ht="20.25" hidden="1" x14ac:dyDescent="0.25">
      <c r="A3079" s="46"/>
      <c r="B3079" s="46"/>
      <c r="C3079" s="46"/>
      <c r="D3079" s="46"/>
      <c r="E3079" s="46"/>
      <c r="F3079" s="46"/>
      <c r="G3079" s="46"/>
      <c r="H3079" s="46"/>
      <c r="I3079" s="16"/>
      <c r="J3079" s="16"/>
      <c r="K3079" s="16"/>
      <c r="L3079" s="16"/>
      <c r="O3079" s="16"/>
      <c r="P3079" s="13"/>
      <c r="Q3079" s="7"/>
    </row>
    <row r="3080" spans="1:17" ht="20.25" hidden="1" x14ac:dyDescent="0.25">
      <c r="A3080" s="46"/>
      <c r="B3080" s="46"/>
      <c r="C3080" s="46"/>
      <c r="D3080" s="46"/>
      <c r="E3080" s="46"/>
      <c r="F3080" s="46"/>
      <c r="G3080" s="46"/>
      <c r="H3080" s="46"/>
      <c r="I3080" s="16"/>
      <c r="J3080" s="16"/>
      <c r="K3080" s="16"/>
      <c r="L3080" s="16"/>
      <c r="O3080" s="16"/>
      <c r="P3080" s="13"/>
      <c r="Q3080" s="7"/>
    </row>
    <row r="3081" spans="1:17" ht="20.25" hidden="1" x14ac:dyDescent="0.25">
      <c r="A3081" s="46"/>
      <c r="B3081" s="46"/>
      <c r="C3081" s="46"/>
      <c r="D3081" s="46"/>
      <c r="E3081" s="46"/>
      <c r="F3081" s="46"/>
      <c r="G3081" s="46"/>
      <c r="H3081" s="46"/>
      <c r="I3081" s="16"/>
      <c r="J3081" s="16"/>
      <c r="K3081" s="16"/>
      <c r="L3081" s="16"/>
      <c r="O3081" s="16"/>
      <c r="P3081" s="13"/>
      <c r="Q3081" s="7"/>
    </row>
    <row r="3082" spans="1:17" ht="20.25" hidden="1" x14ac:dyDescent="0.25">
      <c r="A3082" s="46"/>
      <c r="B3082" s="46"/>
      <c r="C3082" s="46"/>
      <c r="D3082" s="46"/>
      <c r="E3082" s="46"/>
      <c r="F3082" s="46"/>
      <c r="G3082" s="46"/>
      <c r="H3082" s="46"/>
      <c r="I3082" s="16"/>
      <c r="J3082" s="16"/>
      <c r="K3082" s="16"/>
      <c r="L3082" s="16"/>
      <c r="O3082" s="16"/>
      <c r="P3082" s="13"/>
      <c r="Q3082" s="7"/>
    </row>
    <row r="3083" spans="1:17" ht="20.25" hidden="1" x14ac:dyDescent="0.25">
      <c r="A3083" s="46"/>
      <c r="B3083" s="46"/>
      <c r="C3083" s="46"/>
      <c r="D3083" s="46"/>
      <c r="E3083" s="46"/>
      <c r="F3083" s="46"/>
      <c r="G3083" s="46"/>
      <c r="H3083" s="46"/>
      <c r="I3083" s="16"/>
      <c r="J3083" s="16"/>
      <c r="K3083" s="16"/>
      <c r="L3083" s="16"/>
      <c r="O3083" s="16"/>
      <c r="P3083" s="13"/>
      <c r="Q3083" s="7"/>
    </row>
    <row r="3084" spans="1:17" ht="20.25" hidden="1" x14ac:dyDescent="0.25">
      <c r="A3084" s="46"/>
      <c r="B3084" s="46"/>
      <c r="C3084" s="46"/>
      <c r="D3084" s="46"/>
      <c r="E3084" s="46"/>
      <c r="F3084" s="46"/>
      <c r="G3084" s="46"/>
      <c r="H3084" s="46"/>
      <c r="I3084" s="16"/>
      <c r="J3084" s="16"/>
      <c r="K3084" s="16"/>
      <c r="L3084" s="16"/>
      <c r="O3084" s="16"/>
      <c r="P3084" s="13"/>
      <c r="Q3084" s="7"/>
    </row>
    <row r="3085" spans="1:17" ht="20.25" hidden="1" x14ac:dyDescent="0.25">
      <c r="A3085" s="46"/>
      <c r="B3085" s="46"/>
      <c r="C3085" s="46"/>
      <c r="D3085" s="46"/>
      <c r="E3085" s="46"/>
      <c r="F3085" s="46"/>
      <c r="G3085" s="46"/>
      <c r="H3085" s="46"/>
      <c r="I3085" s="16"/>
      <c r="J3085" s="16"/>
      <c r="K3085" s="16"/>
      <c r="L3085" s="16"/>
      <c r="O3085" s="16"/>
      <c r="P3085" s="13"/>
      <c r="Q3085" s="7"/>
    </row>
    <row r="3086" spans="1:17" ht="20.25" hidden="1" x14ac:dyDescent="0.25">
      <c r="A3086" s="46"/>
      <c r="B3086" s="46"/>
      <c r="C3086" s="46"/>
      <c r="D3086" s="46"/>
      <c r="E3086" s="46"/>
      <c r="F3086" s="46"/>
      <c r="G3086" s="46"/>
      <c r="H3086" s="46"/>
      <c r="I3086" s="16"/>
      <c r="J3086" s="16"/>
      <c r="K3086" s="16"/>
      <c r="L3086" s="16"/>
      <c r="O3086" s="16"/>
      <c r="P3086" s="13"/>
      <c r="Q3086" s="7"/>
    </row>
    <row r="3087" spans="1:17" ht="20.25" hidden="1" x14ac:dyDescent="0.25">
      <c r="A3087" s="46"/>
      <c r="B3087" s="46"/>
      <c r="C3087" s="46"/>
      <c r="D3087" s="46"/>
      <c r="E3087" s="46"/>
      <c r="F3087" s="46"/>
      <c r="G3087" s="46"/>
      <c r="H3087" s="46"/>
      <c r="I3087" s="16"/>
      <c r="J3087" s="16"/>
      <c r="K3087" s="16"/>
      <c r="L3087" s="16"/>
      <c r="O3087" s="16"/>
      <c r="P3087" s="13"/>
      <c r="Q3087" s="7"/>
    </row>
    <row r="3088" spans="1:17" ht="20.25" hidden="1" x14ac:dyDescent="0.25">
      <c r="A3088" s="46"/>
      <c r="B3088" s="46"/>
      <c r="C3088" s="46"/>
      <c r="D3088" s="46"/>
      <c r="E3088" s="46"/>
      <c r="F3088" s="46"/>
      <c r="G3088" s="46"/>
      <c r="H3088" s="46"/>
      <c r="I3088" s="16"/>
      <c r="J3088" s="16"/>
      <c r="K3088" s="16"/>
      <c r="L3088" s="16"/>
      <c r="O3088" s="16"/>
      <c r="P3088" s="13"/>
      <c r="Q3088" s="7"/>
    </row>
    <row r="3089" spans="1:17" ht="20.25" hidden="1" x14ac:dyDescent="0.25">
      <c r="A3089" s="46"/>
      <c r="B3089" s="46"/>
      <c r="C3089" s="46"/>
      <c r="D3089" s="46"/>
      <c r="E3089" s="46"/>
      <c r="F3089" s="46"/>
      <c r="G3089" s="46"/>
      <c r="H3089" s="46"/>
      <c r="I3089" s="16"/>
      <c r="J3089" s="16"/>
      <c r="K3089" s="16"/>
      <c r="L3089" s="16"/>
      <c r="O3089" s="16"/>
      <c r="P3089" s="13"/>
      <c r="Q3089" s="7"/>
    </row>
    <row r="3090" spans="1:17" ht="20.25" hidden="1" x14ac:dyDescent="0.25">
      <c r="A3090" s="46"/>
      <c r="B3090" s="46"/>
      <c r="C3090" s="46"/>
      <c r="D3090" s="46"/>
      <c r="E3090" s="46"/>
      <c r="F3090" s="46"/>
      <c r="G3090" s="46"/>
      <c r="H3090" s="46"/>
      <c r="I3090" s="16"/>
      <c r="J3090" s="16"/>
      <c r="K3090" s="16"/>
      <c r="L3090" s="16"/>
      <c r="O3090" s="16"/>
      <c r="P3090" s="13"/>
      <c r="Q3090" s="7"/>
    </row>
    <row r="3091" spans="1:17" ht="20.25" hidden="1" x14ac:dyDescent="0.25">
      <c r="A3091" s="46"/>
      <c r="B3091" s="46"/>
      <c r="C3091" s="46"/>
      <c r="D3091" s="46"/>
      <c r="E3091" s="46"/>
      <c r="F3091" s="46"/>
      <c r="G3091" s="46"/>
      <c r="H3091" s="46"/>
      <c r="I3091" s="16"/>
      <c r="J3091" s="16"/>
      <c r="K3091" s="16"/>
      <c r="L3091" s="16"/>
      <c r="O3091" s="16"/>
      <c r="P3091" s="13"/>
      <c r="Q3091" s="7"/>
    </row>
    <row r="3092" spans="1:17" ht="20.25" hidden="1" x14ac:dyDescent="0.25">
      <c r="A3092" s="46"/>
      <c r="B3092" s="46"/>
      <c r="C3092" s="46"/>
      <c r="D3092" s="46"/>
      <c r="E3092" s="46"/>
      <c r="F3092" s="46"/>
      <c r="G3092" s="46"/>
      <c r="H3092" s="46"/>
      <c r="I3092" s="16"/>
      <c r="J3092" s="16"/>
      <c r="K3092" s="16"/>
      <c r="L3092" s="16"/>
      <c r="O3092" s="16"/>
      <c r="P3092" s="13"/>
      <c r="Q3092" s="7"/>
    </row>
    <row r="3093" spans="1:17" ht="20.25" hidden="1" x14ac:dyDescent="0.25">
      <c r="A3093" s="46"/>
      <c r="B3093" s="46"/>
      <c r="C3093" s="46"/>
      <c r="D3093" s="46"/>
      <c r="E3093" s="46"/>
      <c r="F3093" s="46"/>
      <c r="G3093" s="46"/>
      <c r="H3093" s="46"/>
      <c r="I3093" s="16"/>
      <c r="J3093" s="16"/>
      <c r="K3093" s="16"/>
      <c r="L3093" s="16"/>
      <c r="O3093" s="16"/>
      <c r="P3093" s="13"/>
      <c r="Q3093" s="7"/>
    </row>
    <row r="3094" spans="1:17" ht="20.25" hidden="1" x14ac:dyDescent="0.25">
      <c r="A3094" s="46"/>
      <c r="B3094" s="46"/>
      <c r="C3094" s="46"/>
      <c r="D3094" s="46"/>
      <c r="E3094" s="46"/>
      <c r="F3094" s="46"/>
      <c r="G3094" s="46"/>
      <c r="H3094" s="46"/>
      <c r="I3094" s="16"/>
      <c r="J3094" s="16"/>
      <c r="K3094" s="16"/>
      <c r="L3094" s="16"/>
      <c r="O3094" s="16"/>
      <c r="P3094" s="13"/>
      <c r="Q3094" s="7"/>
    </row>
    <row r="3095" spans="1:17" ht="20.25" hidden="1" x14ac:dyDescent="0.25">
      <c r="A3095" s="46"/>
      <c r="B3095" s="46"/>
      <c r="C3095" s="46"/>
      <c r="D3095" s="46"/>
      <c r="E3095" s="46"/>
      <c r="F3095" s="46"/>
      <c r="G3095" s="46"/>
      <c r="H3095" s="46"/>
      <c r="I3095" s="16"/>
      <c r="J3095" s="16"/>
      <c r="K3095" s="16"/>
      <c r="L3095" s="16"/>
      <c r="O3095" s="16"/>
      <c r="P3095" s="13"/>
      <c r="Q3095" s="7"/>
    </row>
    <row r="3096" spans="1:17" ht="20.25" hidden="1" x14ac:dyDescent="0.25">
      <c r="A3096" s="46"/>
      <c r="B3096" s="46"/>
      <c r="C3096" s="46"/>
      <c r="D3096" s="46"/>
      <c r="E3096" s="46"/>
      <c r="F3096" s="46"/>
      <c r="G3096" s="46"/>
      <c r="H3096" s="46"/>
      <c r="I3096" s="16"/>
      <c r="J3096" s="16"/>
      <c r="K3096" s="16"/>
      <c r="L3096" s="16"/>
      <c r="O3096" s="16"/>
      <c r="P3096" s="13"/>
      <c r="Q3096" s="7"/>
    </row>
    <row r="3097" spans="1:17" ht="20.25" hidden="1" x14ac:dyDescent="0.25">
      <c r="A3097" s="46"/>
      <c r="B3097" s="46"/>
      <c r="C3097" s="46"/>
      <c r="D3097" s="46"/>
      <c r="E3097" s="46"/>
      <c r="F3097" s="46"/>
      <c r="G3097" s="46"/>
      <c r="H3097" s="46"/>
      <c r="I3097" s="16"/>
      <c r="J3097" s="16"/>
      <c r="K3097" s="16"/>
      <c r="L3097" s="16"/>
      <c r="O3097" s="16"/>
      <c r="P3097" s="13"/>
      <c r="Q3097" s="7"/>
    </row>
    <row r="3098" spans="1:17" ht="20.25" hidden="1" x14ac:dyDescent="0.25">
      <c r="A3098" s="46"/>
      <c r="B3098" s="46"/>
      <c r="C3098" s="46"/>
      <c r="D3098" s="46"/>
      <c r="E3098" s="46"/>
      <c r="F3098" s="46"/>
      <c r="G3098" s="46"/>
      <c r="H3098" s="46"/>
      <c r="I3098" s="16"/>
      <c r="J3098" s="16"/>
      <c r="K3098" s="16"/>
      <c r="L3098" s="16"/>
      <c r="O3098" s="16"/>
      <c r="P3098" s="13"/>
      <c r="Q3098" s="7"/>
    </row>
    <row r="3099" spans="1:17" ht="20.25" hidden="1" x14ac:dyDescent="0.25">
      <c r="A3099" s="46"/>
      <c r="B3099" s="46"/>
      <c r="C3099" s="46"/>
      <c r="D3099" s="46"/>
      <c r="E3099" s="46"/>
      <c r="F3099" s="46"/>
      <c r="G3099" s="46"/>
      <c r="H3099" s="46"/>
      <c r="I3099" s="16"/>
      <c r="J3099" s="16"/>
      <c r="K3099" s="16"/>
      <c r="L3099" s="16"/>
      <c r="O3099" s="16"/>
      <c r="P3099" s="13"/>
      <c r="Q3099" s="7"/>
    </row>
    <row r="3100" spans="1:17" ht="20.25" hidden="1" x14ac:dyDescent="0.25">
      <c r="A3100" s="46"/>
      <c r="B3100" s="46"/>
      <c r="C3100" s="46"/>
      <c r="D3100" s="46"/>
      <c r="E3100" s="46"/>
      <c r="F3100" s="46"/>
      <c r="G3100" s="46"/>
      <c r="H3100" s="46"/>
      <c r="I3100" s="16"/>
      <c r="J3100" s="16"/>
      <c r="K3100" s="16"/>
      <c r="L3100" s="16"/>
      <c r="O3100" s="16"/>
      <c r="P3100" s="13"/>
      <c r="Q3100" s="7"/>
    </row>
    <row r="3101" spans="1:17" ht="20.25" hidden="1" x14ac:dyDescent="0.25">
      <c r="A3101" s="46"/>
      <c r="B3101" s="46"/>
      <c r="C3101" s="46"/>
      <c r="D3101" s="46"/>
      <c r="E3101" s="46"/>
      <c r="F3101" s="46"/>
      <c r="G3101" s="46"/>
      <c r="H3101" s="46"/>
      <c r="I3101" s="16"/>
      <c r="J3101" s="16"/>
      <c r="K3101" s="16"/>
      <c r="L3101" s="16"/>
      <c r="O3101" s="16"/>
      <c r="P3101" s="13"/>
      <c r="Q3101" s="7"/>
    </row>
    <row r="3102" spans="1:17" ht="20.25" hidden="1" x14ac:dyDescent="0.25">
      <c r="A3102" s="46"/>
      <c r="B3102" s="46"/>
      <c r="C3102" s="46"/>
      <c r="D3102" s="46"/>
      <c r="E3102" s="46"/>
      <c r="F3102" s="46"/>
      <c r="G3102" s="46"/>
      <c r="H3102" s="46"/>
      <c r="I3102" s="16"/>
      <c r="J3102" s="16"/>
      <c r="K3102" s="16"/>
      <c r="L3102" s="16"/>
      <c r="O3102" s="16"/>
      <c r="P3102" s="13"/>
      <c r="Q3102" s="7"/>
    </row>
    <row r="3103" spans="1:17" ht="20.25" hidden="1" x14ac:dyDescent="0.25">
      <c r="A3103" s="46"/>
      <c r="B3103" s="46"/>
      <c r="C3103" s="46"/>
      <c r="D3103" s="46"/>
      <c r="E3103" s="46"/>
      <c r="F3103" s="46"/>
      <c r="G3103" s="46"/>
      <c r="H3103" s="46"/>
      <c r="I3103" s="16"/>
      <c r="J3103" s="16"/>
      <c r="K3103" s="16"/>
      <c r="L3103" s="16"/>
      <c r="O3103" s="16"/>
      <c r="P3103" s="13"/>
      <c r="Q3103" s="7"/>
    </row>
    <row r="3104" spans="1:17" ht="20.25" hidden="1" x14ac:dyDescent="0.25">
      <c r="A3104" s="46"/>
      <c r="B3104" s="46"/>
      <c r="C3104" s="46"/>
      <c r="D3104" s="46"/>
      <c r="E3104" s="46"/>
      <c r="F3104" s="46"/>
      <c r="G3104" s="46"/>
      <c r="H3104" s="46"/>
      <c r="I3104" s="16"/>
      <c r="J3104" s="16"/>
      <c r="K3104" s="16"/>
      <c r="L3104" s="16"/>
      <c r="O3104" s="16"/>
      <c r="P3104" s="13"/>
      <c r="Q3104" s="7"/>
    </row>
    <row r="3105" spans="1:17" ht="20.25" hidden="1" x14ac:dyDescent="0.25">
      <c r="A3105" s="46"/>
      <c r="B3105" s="46"/>
      <c r="C3105" s="46"/>
      <c r="D3105" s="46"/>
      <c r="E3105" s="46"/>
      <c r="F3105" s="46"/>
      <c r="G3105" s="46"/>
      <c r="H3105" s="46"/>
      <c r="I3105" s="16"/>
      <c r="J3105" s="16"/>
      <c r="K3105" s="16"/>
      <c r="L3105" s="16"/>
      <c r="O3105" s="16"/>
      <c r="P3105" s="13"/>
      <c r="Q3105" s="7"/>
    </row>
    <row r="3106" spans="1:17" ht="20.25" hidden="1" x14ac:dyDescent="0.25">
      <c r="A3106" s="46"/>
      <c r="B3106" s="46"/>
      <c r="C3106" s="46"/>
      <c r="D3106" s="46"/>
      <c r="E3106" s="46"/>
      <c r="F3106" s="46"/>
      <c r="G3106" s="46"/>
      <c r="H3106" s="46"/>
      <c r="I3106" s="16"/>
      <c r="J3106" s="16"/>
      <c r="K3106" s="16"/>
      <c r="L3106" s="16"/>
      <c r="O3106" s="16"/>
      <c r="P3106" s="13"/>
      <c r="Q3106" s="7"/>
    </row>
    <row r="3107" spans="1:17" ht="20.25" hidden="1" x14ac:dyDescent="0.25">
      <c r="A3107" s="46"/>
      <c r="B3107" s="46"/>
      <c r="C3107" s="46"/>
      <c r="D3107" s="46"/>
      <c r="E3107" s="46"/>
      <c r="F3107" s="46"/>
      <c r="G3107" s="46"/>
      <c r="H3107" s="46"/>
      <c r="I3107" s="16"/>
      <c r="J3107" s="16"/>
      <c r="K3107" s="16"/>
      <c r="L3107" s="16"/>
      <c r="O3107" s="16"/>
      <c r="P3107" s="13"/>
      <c r="Q3107" s="7"/>
    </row>
    <row r="3108" spans="1:17" ht="20.25" hidden="1" x14ac:dyDescent="0.25">
      <c r="A3108" s="46"/>
      <c r="B3108" s="46"/>
      <c r="C3108" s="46"/>
      <c r="D3108" s="46"/>
      <c r="E3108" s="46"/>
      <c r="F3108" s="46"/>
      <c r="G3108" s="46"/>
      <c r="H3108" s="46"/>
      <c r="I3108" s="16"/>
      <c r="J3108" s="16"/>
      <c r="K3108" s="16"/>
      <c r="L3108" s="16"/>
      <c r="O3108" s="16"/>
      <c r="P3108" s="13"/>
      <c r="Q3108" s="7"/>
    </row>
    <row r="3109" spans="1:17" ht="20.25" hidden="1" x14ac:dyDescent="0.25">
      <c r="A3109" s="46"/>
      <c r="B3109" s="46"/>
      <c r="C3109" s="46"/>
      <c r="D3109" s="46"/>
      <c r="E3109" s="46"/>
      <c r="F3109" s="46"/>
      <c r="G3109" s="46"/>
      <c r="H3109" s="46"/>
      <c r="I3109" s="16"/>
      <c r="J3109" s="16"/>
      <c r="K3109" s="16"/>
      <c r="L3109" s="16"/>
      <c r="O3109" s="16"/>
      <c r="P3109" s="13"/>
      <c r="Q3109" s="7"/>
    </row>
    <row r="3110" spans="1:17" ht="20.25" hidden="1" x14ac:dyDescent="0.25">
      <c r="A3110" s="46"/>
      <c r="B3110" s="46"/>
      <c r="C3110" s="46"/>
      <c r="D3110" s="46"/>
      <c r="E3110" s="46"/>
      <c r="F3110" s="46"/>
      <c r="G3110" s="46"/>
      <c r="H3110" s="46"/>
      <c r="I3110" s="16"/>
      <c r="J3110" s="16"/>
      <c r="K3110" s="16"/>
      <c r="L3110" s="16"/>
      <c r="O3110" s="16"/>
      <c r="P3110" s="13"/>
      <c r="Q3110" s="7"/>
    </row>
    <row r="3111" spans="1:17" ht="20.25" hidden="1" x14ac:dyDescent="0.25">
      <c r="A3111" s="46"/>
      <c r="B3111" s="46"/>
      <c r="C3111" s="46"/>
      <c r="D3111" s="46"/>
      <c r="E3111" s="46"/>
      <c r="F3111" s="46"/>
      <c r="G3111" s="46"/>
      <c r="H3111" s="46"/>
      <c r="I3111" s="16"/>
      <c r="J3111" s="16"/>
      <c r="K3111" s="16"/>
      <c r="L3111" s="16"/>
      <c r="O3111" s="16"/>
      <c r="P3111" s="13"/>
      <c r="Q3111" s="7"/>
    </row>
    <row r="3112" spans="1:17" ht="20.25" hidden="1" x14ac:dyDescent="0.25">
      <c r="A3112" s="46"/>
      <c r="B3112" s="46"/>
      <c r="C3112" s="46"/>
      <c r="D3112" s="46"/>
      <c r="E3112" s="46"/>
      <c r="F3112" s="46"/>
      <c r="G3112" s="46"/>
      <c r="H3112" s="46"/>
      <c r="I3112" s="16"/>
      <c r="J3112" s="16"/>
      <c r="K3112" s="16"/>
      <c r="L3112" s="16"/>
      <c r="O3112" s="16"/>
      <c r="P3112" s="13"/>
      <c r="Q3112" s="7"/>
    </row>
    <row r="3113" spans="1:17" ht="20.25" hidden="1" x14ac:dyDescent="0.25">
      <c r="A3113" s="46"/>
      <c r="B3113" s="46"/>
      <c r="C3113" s="46"/>
      <c r="D3113" s="46"/>
      <c r="E3113" s="46"/>
      <c r="F3113" s="46"/>
      <c r="G3113" s="46"/>
      <c r="H3113" s="46"/>
      <c r="I3113" s="16"/>
      <c r="J3113" s="16"/>
      <c r="K3113" s="16"/>
      <c r="L3113" s="16"/>
      <c r="O3113" s="16"/>
      <c r="P3113" s="13"/>
      <c r="Q3113" s="7"/>
    </row>
    <row r="3114" spans="1:17" ht="20.25" hidden="1" x14ac:dyDescent="0.25">
      <c r="A3114" s="46"/>
      <c r="B3114" s="46"/>
      <c r="C3114" s="46"/>
      <c r="D3114" s="46"/>
      <c r="E3114" s="46"/>
      <c r="F3114" s="46"/>
      <c r="G3114" s="46"/>
      <c r="H3114" s="46"/>
      <c r="I3114" s="16"/>
      <c r="J3114" s="16"/>
      <c r="K3114" s="16"/>
      <c r="L3114" s="16"/>
      <c r="O3114" s="16"/>
      <c r="P3114" s="13"/>
      <c r="Q3114" s="7"/>
    </row>
    <row r="3115" spans="1:17" ht="20.25" hidden="1" x14ac:dyDescent="0.25">
      <c r="A3115" s="46"/>
      <c r="B3115" s="46"/>
      <c r="C3115" s="46"/>
      <c r="D3115" s="46"/>
      <c r="E3115" s="46"/>
      <c r="F3115" s="46"/>
      <c r="G3115" s="46"/>
      <c r="H3115" s="46"/>
      <c r="I3115" s="16"/>
      <c r="J3115" s="16"/>
      <c r="K3115" s="16"/>
      <c r="L3115" s="16"/>
      <c r="O3115" s="16"/>
      <c r="P3115" s="13"/>
      <c r="Q3115" s="7"/>
    </row>
    <row r="3116" spans="1:17" ht="20.25" hidden="1" x14ac:dyDescent="0.25">
      <c r="A3116" s="46"/>
      <c r="B3116" s="46"/>
      <c r="C3116" s="46"/>
      <c r="D3116" s="46"/>
      <c r="E3116" s="46"/>
      <c r="F3116" s="46"/>
      <c r="G3116" s="46"/>
      <c r="H3116" s="46"/>
      <c r="I3116" s="16"/>
      <c r="J3116" s="16"/>
      <c r="K3116" s="16"/>
      <c r="L3116" s="16"/>
      <c r="O3116" s="16"/>
      <c r="P3116" s="13"/>
      <c r="Q3116" s="7"/>
    </row>
    <row r="3117" spans="1:17" ht="20.25" hidden="1" x14ac:dyDescent="0.25">
      <c r="A3117" s="46"/>
      <c r="B3117" s="46"/>
      <c r="C3117" s="46"/>
      <c r="D3117" s="46"/>
      <c r="E3117" s="46"/>
      <c r="F3117" s="46"/>
      <c r="G3117" s="46"/>
      <c r="H3117" s="46"/>
      <c r="I3117" s="16"/>
      <c r="J3117" s="16"/>
      <c r="K3117" s="16"/>
      <c r="L3117" s="16"/>
      <c r="O3117" s="16"/>
      <c r="P3117" s="13"/>
      <c r="Q3117" s="7"/>
    </row>
    <row r="3118" spans="1:17" ht="20.25" hidden="1" x14ac:dyDescent="0.25">
      <c r="A3118" s="46"/>
      <c r="B3118" s="46"/>
      <c r="C3118" s="46"/>
      <c r="D3118" s="46"/>
      <c r="E3118" s="46"/>
      <c r="F3118" s="46"/>
      <c r="G3118" s="46"/>
      <c r="H3118" s="46"/>
      <c r="I3118" s="16"/>
      <c r="J3118" s="16"/>
      <c r="K3118" s="16"/>
      <c r="L3118" s="16"/>
      <c r="O3118" s="16"/>
      <c r="P3118" s="13"/>
      <c r="Q3118" s="7"/>
    </row>
    <row r="3119" spans="1:17" ht="20.25" hidden="1" x14ac:dyDescent="0.25">
      <c r="A3119" s="46"/>
      <c r="B3119" s="46"/>
      <c r="C3119" s="46"/>
      <c r="D3119" s="46"/>
      <c r="E3119" s="46"/>
      <c r="F3119" s="46"/>
      <c r="G3119" s="46"/>
      <c r="H3119" s="46"/>
      <c r="I3119" s="16"/>
      <c r="J3119" s="16"/>
      <c r="K3119" s="16"/>
      <c r="L3119" s="16"/>
      <c r="O3119" s="16"/>
      <c r="P3119" s="13"/>
      <c r="Q3119" s="7"/>
    </row>
    <row r="3120" spans="1:17" ht="20.25" hidden="1" x14ac:dyDescent="0.25">
      <c r="A3120" s="46"/>
      <c r="B3120" s="46"/>
      <c r="C3120" s="46"/>
      <c r="D3120" s="46"/>
      <c r="E3120" s="46"/>
      <c r="F3120" s="46"/>
      <c r="G3120" s="46"/>
      <c r="H3120" s="46"/>
      <c r="I3120" s="16"/>
      <c r="J3120" s="16"/>
      <c r="K3120" s="16"/>
      <c r="L3120" s="16"/>
      <c r="O3120" s="16"/>
      <c r="P3120" s="13"/>
      <c r="Q3120" s="7"/>
    </row>
    <row r="3121" spans="1:17" ht="20.25" hidden="1" x14ac:dyDescent="0.25">
      <c r="A3121" s="46"/>
      <c r="B3121" s="46"/>
      <c r="C3121" s="46"/>
      <c r="D3121" s="46"/>
      <c r="E3121" s="46"/>
      <c r="F3121" s="46"/>
      <c r="G3121" s="46"/>
      <c r="H3121" s="46"/>
      <c r="I3121" s="16"/>
      <c r="J3121" s="16"/>
      <c r="K3121" s="16"/>
      <c r="L3121" s="16"/>
      <c r="O3121" s="16"/>
      <c r="P3121" s="13"/>
      <c r="Q3121" s="7"/>
    </row>
    <row r="3122" spans="1:17" ht="20.25" hidden="1" x14ac:dyDescent="0.25">
      <c r="A3122" s="46"/>
      <c r="B3122" s="46"/>
      <c r="C3122" s="46"/>
      <c r="D3122" s="46"/>
      <c r="E3122" s="46"/>
      <c r="F3122" s="46"/>
      <c r="G3122" s="46"/>
      <c r="H3122" s="46"/>
      <c r="I3122" s="16"/>
      <c r="J3122" s="16"/>
      <c r="K3122" s="16"/>
      <c r="L3122" s="16"/>
      <c r="O3122" s="16"/>
      <c r="P3122" s="13"/>
      <c r="Q3122" s="7"/>
    </row>
    <row r="3123" spans="1:17" ht="20.25" hidden="1" x14ac:dyDescent="0.25">
      <c r="A3123" s="46"/>
      <c r="B3123" s="46"/>
      <c r="C3123" s="46"/>
      <c r="D3123" s="46"/>
      <c r="E3123" s="46"/>
      <c r="F3123" s="46"/>
      <c r="G3123" s="46"/>
      <c r="H3123" s="46"/>
      <c r="I3123" s="16"/>
      <c r="J3123" s="16"/>
      <c r="K3123" s="16"/>
      <c r="L3123" s="16"/>
      <c r="O3123" s="16"/>
      <c r="P3123" s="13"/>
      <c r="Q3123" s="7"/>
    </row>
    <row r="3124" spans="1:17" ht="20.25" hidden="1" x14ac:dyDescent="0.25">
      <c r="A3124" s="46"/>
      <c r="B3124" s="46"/>
      <c r="C3124" s="46"/>
      <c r="D3124" s="46"/>
      <c r="E3124" s="46"/>
      <c r="F3124" s="46"/>
      <c r="G3124" s="46"/>
      <c r="H3124" s="46"/>
      <c r="I3124" s="16"/>
      <c r="J3124" s="16"/>
      <c r="K3124" s="16"/>
      <c r="L3124" s="16"/>
      <c r="O3124" s="16"/>
      <c r="P3124" s="13"/>
      <c r="Q3124" s="7"/>
    </row>
    <row r="3125" spans="1:17" ht="20.25" hidden="1" x14ac:dyDescent="0.25">
      <c r="A3125" s="46"/>
      <c r="B3125" s="46"/>
      <c r="C3125" s="46"/>
      <c r="D3125" s="46"/>
      <c r="E3125" s="46"/>
      <c r="F3125" s="46"/>
      <c r="G3125" s="46"/>
      <c r="H3125" s="46"/>
      <c r="I3125" s="16"/>
      <c r="J3125" s="16"/>
      <c r="K3125" s="16"/>
      <c r="L3125" s="16"/>
      <c r="O3125" s="16"/>
      <c r="P3125" s="13"/>
      <c r="Q3125" s="7"/>
    </row>
    <row r="3126" spans="1:17" ht="20.25" hidden="1" x14ac:dyDescent="0.25">
      <c r="A3126" s="46"/>
      <c r="B3126" s="46"/>
      <c r="C3126" s="46"/>
      <c r="D3126" s="46"/>
      <c r="E3126" s="46"/>
      <c r="F3126" s="46"/>
      <c r="G3126" s="46"/>
      <c r="H3126" s="46"/>
      <c r="I3126" s="16"/>
      <c r="J3126" s="16"/>
      <c r="K3126" s="16"/>
      <c r="L3126" s="16"/>
      <c r="O3126" s="16"/>
      <c r="P3126" s="13"/>
      <c r="Q3126" s="7"/>
    </row>
    <row r="3127" spans="1:17" ht="20.25" hidden="1" x14ac:dyDescent="0.25">
      <c r="A3127" s="46"/>
      <c r="B3127" s="46"/>
      <c r="C3127" s="46"/>
      <c r="D3127" s="46"/>
      <c r="E3127" s="46"/>
      <c r="F3127" s="46"/>
      <c r="G3127" s="46"/>
      <c r="H3127" s="46"/>
      <c r="I3127" s="16"/>
      <c r="J3127" s="16"/>
      <c r="K3127" s="16"/>
      <c r="L3127" s="16"/>
      <c r="O3127" s="16"/>
      <c r="P3127" s="13"/>
      <c r="Q3127" s="7"/>
    </row>
    <row r="3128" spans="1:17" ht="20.25" hidden="1" x14ac:dyDescent="0.25">
      <c r="A3128" s="46"/>
      <c r="B3128" s="46"/>
      <c r="C3128" s="46"/>
      <c r="D3128" s="46"/>
      <c r="E3128" s="46"/>
      <c r="F3128" s="46"/>
      <c r="G3128" s="46"/>
      <c r="H3128" s="46"/>
      <c r="I3128" s="16"/>
      <c r="J3128" s="16"/>
      <c r="K3128" s="16"/>
      <c r="L3128" s="16"/>
      <c r="O3128" s="16"/>
      <c r="P3128" s="13"/>
      <c r="Q3128" s="7"/>
    </row>
    <row r="3129" spans="1:17" ht="20.25" hidden="1" x14ac:dyDescent="0.25">
      <c r="A3129" s="46"/>
      <c r="B3129" s="46"/>
      <c r="C3129" s="46"/>
      <c r="D3129" s="46"/>
      <c r="E3129" s="46"/>
      <c r="F3129" s="46"/>
      <c r="G3129" s="46"/>
      <c r="H3129" s="46"/>
      <c r="I3129" s="16"/>
      <c r="J3129" s="16"/>
      <c r="K3129" s="16"/>
      <c r="L3129" s="16"/>
      <c r="O3129" s="16"/>
      <c r="P3129" s="13"/>
      <c r="Q3129" s="7"/>
    </row>
    <row r="3130" spans="1:17" ht="20.25" hidden="1" x14ac:dyDescent="0.25">
      <c r="A3130" s="46"/>
      <c r="B3130" s="46"/>
      <c r="C3130" s="46"/>
      <c r="D3130" s="46"/>
      <c r="E3130" s="46"/>
      <c r="F3130" s="46"/>
      <c r="G3130" s="46"/>
      <c r="H3130" s="46"/>
      <c r="I3130" s="16"/>
      <c r="J3130" s="16"/>
      <c r="K3130" s="16"/>
      <c r="L3130" s="16"/>
      <c r="O3130" s="16"/>
      <c r="P3130" s="13"/>
      <c r="Q3130" s="7"/>
    </row>
    <row r="3131" spans="1:17" ht="20.25" hidden="1" x14ac:dyDescent="0.25">
      <c r="A3131" s="46"/>
      <c r="B3131" s="46"/>
      <c r="C3131" s="46"/>
      <c r="D3131" s="46"/>
      <c r="E3131" s="46"/>
      <c r="F3131" s="46"/>
      <c r="G3131" s="46"/>
      <c r="H3131" s="46"/>
      <c r="I3131" s="16"/>
      <c r="J3131" s="16"/>
      <c r="K3131" s="16"/>
      <c r="L3131" s="16"/>
      <c r="O3131" s="16"/>
      <c r="P3131" s="13"/>
      <c r="Q3131" s="7"/>
    </row>
    <row r="3132" spans="1:17" ht="20.25" hidden="1" x14ac:dyDescent="0.25">
      <c r="A3132" s="46"/>
      <c r="B3132" s="46"/>
      <c r="C3132" s="46"/>
      <c r="D3132" s="46"/>
      <c r="E3132" s="46"/>
      <c r="F3132" s="46"/>
      <c r="G3132" s="46"/>
      <c r="H3132" s="46"/>
      <c r="I3132" s="16"/>
      <c r="J3132" s="16"/>
      <c r="K3132" s="16"/>
      <c r="L3132" s="16"/>
      <c r="O3132" s="16"/>
      <c r="P3132" s="13"/>
      <c r="Q3132" s="7"/>
    </row>
    <row r="3133" spans="1:17" ht="20.25" hidden="1" x14ac:dyDescent="0.25">
      <c r="A3133" s="46"/>
      <c r="B3133" s="46"/>
      <c r="C3133" s="46"/>
      <c r="D3133" s="46"/>
      <c r="E3133" s="46"/>
      <c r="F3133" s="46"/>
      <c r="G3133" s="46"/>
      <c r="H3133" s="46"/>
      <c r="I3133" s="16"/>
      <c r="J3133" s="16"/>
      <c r="K3133" s="16"/>
      <c r="L3133" s="16"/>
      <c r="O3133" s="16"/>
      <c r="P3133" s="13"/>
      <c r="Q3133" s="7"/>
    </row>
    <row r="3134" spans="1:17" ht="20.25" hidden="1" x14ac:dyDescent="0.25">
      <c r="A3134" s="46"/>
      <c r="B3134" s="46"/>
      <c r="C3134" s="46"/>
      <c r="D3134" s="46"/>
      <c r="E3134" s="46"/>
      <c r="F3134" s="46"/>
      <c r="G3134" s="46"/>
      <c r="H3134" s="46"/>
      <c r="I3134" s="16"/>
      <c r="J3134" s="16"/>
      <c r="K3134" s="16"/>
      <c r="L3134" s="16"/>
      <c r="O3134" s="16"/>
      <c r="P3134" s="13"/>
      <c r="Q3134" s="7"/>
    </row>
    <row r="3135" spans="1:17" ht="20.25" hidden="1" x14ac:dyDescent="0.25">
      <c r="A3135" s="46"/>
      <c r="B3135" s="46"/>
      <c r="C3135" s="46"/>
      <c r="D3135" s="46"/>
      <c r="E3135" s="46"/>
      <c r="F3135" s="46"/>
      <c r="G3135" s="46"/>
      <c r="H3135" s="46"/>
      <c r="I3135" s="16"/>
      <c r="J3135" s="16"/>
      <c r="K3135" s="16"/>
      <c r="L3135" s="16"/>
      <c r="O3135" s="16"/>
      <c r="P3135" s="13"/>
      <c r="Q3135" s="7"/>
    </row>
    <row r="3136" spans="1:17" ht="20.25" hidden="1" x14ac:dyDescent="0.25">
      <c r="A3136" s="46"/>
      <c r="B3136" s="46"/>
      <c r="C3136" s="46"/>
      <c r="D3136" s="46"/>
      <c r="E3136" s="46"/>
      <c r="F3136" s="46"/>
      <c r="G3136" s="46"/>
      <c r="H3136" s="46"/>
      <c r="I3136" s="16"/>
      <c r="J3136" s="16"/>
      <c r="K3136" s="16"/>
      <c r="L3136" s="16"/>
      <c r="O3136" s="16"/>
      <c r="P3136" s="13"/>
      <c r="Q3136" s="7"/>
    </row>
    <row r="3137" spans="1:17" ht="20.25" hidden="1" x14ac:dyDescent="0.25">
      <c r="A3137" s="46"/>
      <c r="B3137" s="46"/>
      <c r="C3137" s="46"/>
      <c r="D3137" s="46"/>
      <c r="E3137" s="46"/>
      <c r="F3137" s="46"/>
      <c r="G3137" s="46"/>
      <c r="H3137" s="46"/>
      <c r="I3137" s="16"/>
      <c r="J3137" s="16"/>
      <c r="K3137" s="16"/>
      <c r="L3137" s="16"/>
      <c r="O3137" s="16"/>
      <c r="P3137" s="13"/>
      <c r="Q3137" s="7"/>
    </row>
    <row r="3138" spans="1:17" ht="20.25" hidden="1" x14ac:dyDescent="0.25">
      <c r="A3138" s="46"/>
      <c r="B3138" s="46"/>
      <c r="C3138" s="46"/>
      <c r="D3138" s="46"/>
      <c r="E3138" s="46"/>
      <c r="F3138" s="46"/>
      <c r="G3138" s="46"/>
      <c r="H3138" s="46"/>
      <c r="I3138" s="16"/>
      <c r="J3138" s="16"/>
      <c r="K3138" s="16"/>
      <c r="L3138" s="16"/>
      <c r="O3138" s="16"/>
      <c r="P3138" s="13"/>
      <c r="Q3138" s="7"/>
    </row>
    <row r="3139" spans="1:17" ht="20.25" hidden="1" x14ac:dyDescent="0.25">
      <c r="A3139" s="46"/>
      <c r="B3139" s="46"/>
      <c r="C3139" s="46"/>
      <c r="D3139" s="46"/>
      <c r="E3139" s="46"/>
      <c r="F3139" s="46"/>
      <c r="G3139" s="46"/>
      <c r="H3139" s="46"/>
      <c r="I3139" s="16"/>
      <c r="J3139" s="16"/>
      <c r="K3139" s="16"/>
      <c r="L3139" s="16"/>
      <c r="O3139" s="16"/>
      <c r="P3139" s="13"/>
      <c r="Q3139" s="7"/>
    </row>
    <row r="3140" spans="1:17" ht="20.25" hidden="1" x14ac:dyDescent="0.25">
      <c r="A3140" s="46"/>
      <c r="B3140" s="46"/>
      <c r="C3140" s="46"/>
      <c r="D3140" s="46"/>
      <c r="E3140" s="46"/>
      <c r="F3140" s="46"/>
      <c r="G3140" s="46"/>
      <c r="H3140" s="46"/>
      <c r="I3140" s="16"/>
      <c r="J3140" s="16"/>
      <c r="K3140" s="16"/>
      <c r="L3140" s="16"/>
      <c r="O3140" s="16"/>
      <c r="P3140" s="13"/>
      <c r="Q3140" s="7"/>
    </row>
    <row r="3141" spans="1:17" ht="20.25" hidden="1" x14ac:dyDescent="0.25">
      <c r="A3141" s="46"/>
      <c r="B3141" s="46"/>
      <c r="C3141" s="46"/>
      <c r="D3141" s="46"/>
      <c r="E3141" s="46"/>
      <c r="F3141" s="46"/>
      <c r="G3141" s="46"/>
      <c r="H3141" s="46"/>
      <c r="I3141" s="16"/>
      <c r="J3141" s="16"/>
      <c r="K3141" s="16"/>
      <c r="L3141" s="16"/>
      <c r="O3141" s="16"/>
      <c r="P3141" s="13"/>
      <c r="Q3141" s="7"/>
    </row>
    <row r="3142" spans="1:17" ht="20.25" hidden="1" x14ac:dyDescent="0.25">
      <c r="A3142" s="46"/>
      <c r="B3142" s="46"/>
      <c r="C3142" s="46"/>
      <c r="D3142" s="46"/>
      <c r="E3142" s="46"/>
      <c r="F3142" s="46"/>
      <c r="G3142" s="46"/>
      <c r="H3142" s="46"/>
      <c r="I3142" s="16"/>
      <c r="J3142" s="16"/>
      <c r="K3142" s="16"/>
      <c r="L3142" s="16"/>
      <c r="O3142" s="16"/>
      <c r="P3142" s="13"/>
      <c r="Q3142" s="7"/>
    </row>
    <row r="3143" spans="1:17" ht="20.25" hidden="1" x14ac:dyDescent="0.25">
      <c r="A3143" s="46"/>
      <c r="B3143" s="46"/>
      <c r="C3143" s="46"/>
      <c r="D3143" s="46"/>
      <c r="E3143" s="46"/>
      <c r="F3143" s="46"/>
      <c r="G3143" s="46"/>
      <c r="H3143" s="46"/>
      <c r="I3143" s="16"/>
      <c r="J3143" s="16"/>
      <c r="K3143" s="16"/>
      <c r="L3143" s="16"/>
      <c r="O3143" s="16"/>
      <c r="P3143" s="13"/>
      <c r="Q3143" s="7"/>
    </row>
    <row r="3144" spans="1:17" ht="20.25" hidden="1" x14ac:dyDescent="0.25">
      <c r="A3144" s="46"/>
      <c r="B3144" s="46"/>
      <c r="C3144" s="46"/>
      <c r="D3144" s="46"/>
      <c r="E3144" s="46"/>
      <c r="F3144" s="46"/>
      <c r="G3144" s="46"/>
      <c r="H3144" s="46"/>
      <c r="I3144" s="16"/>
      <c r="J3144" s="16"/>
      <c r="K3144" s="16"/>
      <c r="L3144" s="16"/>
      <c r="O3144" s="16"/>
      <c r="P3144" s="13"/>
      <c r="Q3144" s="7"/>
    </row>
    <row r="3145" spans="1:17" ht="20.25" hidden="1" x14ac:dyDescent="0.25">
      <c r="A3145" s="46"/>
      <c r="B3145" s="46"/>
      <c r="C3145" s="46"/>
      <c r="D3145" s="46"/>
      <c r="E3145" s="46"/>
      <c r="F3145" s="46"/>
      <c r="G3145" s="46"/>
      <c r="H3145" s="46"/>
      <c r="I3145" s="16"/>
      <c r="J3145" s="16"/>
      <c r="K3145" s="16"/>
      <c r="L3145" s="16"/>
      <c r="O3145" s="16"/>
      <c r="P3145" s="13"/>
      <c r="Q3145" s="7"/>
    </row>
    <row r="3146" spans="1:17" ht="20.25" hidden="1" x14ac:dyDescent="0.25">
      <c r="A3146" s="46"/>
      <c r="B3146" s="46"/>
      <c r="C3146" s="46"/>
      <c r="D3146" s="46"/>
      <c r="E3146" s="46"/>
      <c r="F3146" s="46"/>
      <c r="G3146" s="46"/>
      <c r="H3146" s="46"/>
      <c r="I3146" s="16"/>
      <c r="J3146" s="16"/>
      <c r="K3146" s="16"/>
      <c r="L3146" s="16"/>
      <c r="O3146" s="16"/>
      <c r="P3146" s="13"/>
      <c r="Q3146" s="7"/>
    </row>
    <row r="3147" spans="1:17" ht="20.25" hidden="1" x14ac:dyDescent="0.25">
      <c r="A3147" s="46"/>
      <c r="B3147" s="46"/>
      <c r="C3147" s="46"/>
      <c r="D3147" s="46"/>
      <c r="E3147" s="46"/>
      <c r="F3147" s="46"/>
      <c r="G3147" s="46"/>
      <c r="H3147" s="46"/>
      <c r="I3147" s="16"/>
      <c r="J3147" s="16"/>
      <c r="K3147" s="16"/>
      <c r="L3147" s="16"/>
      <c r="O3147" s="16"/>
      <c r="P3147" s="13"/>
      <c r="Q3147" s="7"/>
    </row>
    <row r="3148" spans="1:17" ht="20.25" hidden="1" x14ac:dyDescent="0.25">
      <c r="A3148" s="46"/>
      <c r="B3148" s="46"/>
      <c r="C3148" s="46"/>
      <c r="D3148" s="46"/>
      <c r="E3148" s="46"/>
      <c r="F3148" s="46"/>
      <c r="G3148" s="46"/>
      <c r="H3148" s="46"/>
      <c r="I3148" s="16"/>
      <c r="J3148" s="16"/>
      <c r="K3148" s="16"/>
      <c r="L3148" s="16"/>
      <c r="O3148" s="16"/>
      <c r="P3148" s="13"/>
      <c r="Q3148" s="7"/>
    </row>
    <row r="3149" spans="1:17" ht="20.25" hidden="1" x14ac:dyDescent="0.25">
      <c r="A3149" s="46"/>
      <c r="B3149" s="46"/>
      <c r="C3149" s="46"/>
      <c r="D3149" s="46"/>
      <c r="E3149" s="46"/>
      <c r="F3149" s="46"/>
      <c r="G3149" s="46"/>
      <c r="H3149" s="46"/>
      <c r="I3149" s="16"/>
      <c r="J3149" s="16"/>
      <c r="K3149" s="16"/>
      <c r="L3149" s="16"/>
      <c r="O3149" s="16"/>
      <c r="P3149" s="13"/>
      <c r="Q3149" s="7"/>
    </row>
    <row r="3150" spans="1:17" ht="20.25" hidden="1" x14ac:dyDescent="0.25">
      <c r="A3150" s="46"/>
      <c r="B3150" s="46"/>
      <c r="C3150" s="46"/>
      <c r="D3150" s="46"/>
      <c r="E3150" s="46"/>
      <c r="F3150" s="46"/>
      <c r="G3150" s="46"/>
      <c r="H3150" s="46"/>
      <c r="I3150" s="16"/>
      <c r="J3150" s="16"/>
      <c r="K3150" s="16"/>
      <c r="L3150" s="16"/>
      <c r="O3150" s="16"/>
      <c r="P3150" s="13"/>
      <c r="Q3150" s="7"/>
    </row>
    <row r="3151" spans="1:17" ht="20.25" hidden="1" x14ac:dyDescent="0.25">
      <c r="A3151" s="46"/>
      <c r="B3151" s="46"/>
      <c r="C3151" s="46"/>
      <c r="D3151" s="46"/>
      <c r="E3151" s="46"/>
      <c r="F3151" s="46"/>
      <c r="G3151" s="46"/>
      <c r="H3151" s="46"/>
      <c r="I3151" s="16"/>
      <c r="J3151" s="16"/>
      <c r="K3151" s="16"/>
      <c r="L3151" s="16"/>
      <c r="O3151" s="16"/>
      <c r="P3151" s="13"/>
      <c r="Q3151" s="7"/>
    </row>
    <row r="3152" spans="1:17" ht="20.25" hidden="1" x14ac:dyDescent="0.25">
      <c r="A3152" s="46"/>
      <c r="B3152" s="46"/>
      <c r="C3152" s="46"/>
      <c r="D3152" s="46"/>
      <c r="E3152" s="46"/>
      <c r="F3152" s="46"/>
      <c r="G3152" s="46"/>
      <c r="H3152" s="46"/>
      <c r="I3152" s="16"/>
      <c r="J3152" s="16"/>
      <c r="K3152" s="16"/>
      <c r="L3152" s="16"/>
      <c r="O3152" s="16"/>
      <c r="P3152" s="13"/>
      <c r="Q3152" s="7"/>
    </row>
    <row r="3153" spans="1:17" ht="20.25" hidden="1" x14ac:dyDescent="0.25">
      <c r="A3153" s="46"/>
      <c r="B3153" s="46"/>
      <c r="C3153" s="46"/>
      <c r="D3153" s="46"/>
      <c r="E3153" s="46"/>
      <c r="F3153" s="46"/>
      <c r="G3153" s="46"/>
      <c r="H3153" s="46"/>
      <c r="I3153" s="16"/>
      <c r="J3153" s="16"/>
      <c r="K3153" s="16"/>
      <c r="L3153" s="16"/>
      <c r="O3153" s="16"/>
      <c r="P3153" s="13"/>
      <c r="Q3153" s="7"/>
    </row>
    <row r="3154" spans="1:17" ht="20.25" hidden="1" x14ac:dyDescent="0.25">
      <c r="A3154" s="46"/>
      <c r="B3154" s="46"/>
      <c r="C3154" s="46"/>
      <c r="D3154" s="46"/>
      <c r="E3154" s="46"/>
      <c r="F3154" s="46"/>
      <c r="G3154" s="46"/>
      <c r="H3154" s="46"/>
      <c r="I3154" s="16"/>
      <c r="J3154" s="16"/>
      <c r="K3154" s="16"/>
      <c r="L3154" s="16"/>
      <c r="O3154" s="16"/>
      <c r="P3154" s="13"/>
      <c r="Q3154" s="7"/>
    </row>
    <row r="3155" spans="1:17" ht="20.25" hidden="1" x14ac:dyDescent="0.25">
      <c r="A3155" s="46"/>
      <c r="B3155" s="46"/>
      <c r="C3155" s="46"/>
      <c r="D3155" s="46"/>
      <c r="E3155" s="46"/>
      <c r="F3155" s="46"/>
      <c r="G3155" s="46"/>
      <c r="H3155" s="46"/>
      <c r="I3155" s="16"/>
      <c r="J3155" s="16"/>
      <c r="K3155" s="16"/>
      <c r="L3155" s="16"/>
      <c r="O3155" s="16"/>
      <c r="P3155" s="13"/>
      <c r="Q3155" s="7"/>
    </row>
    <row r="3156" spans="1:17" ht="20.25" hidden="1" x14ac:dyDescent="0.25">
      <c r="A3156" s="46"/>
      <c r="B3156" s="46"/>
      <c r="C3156" s="46"/>
      <c r="D3156" s="46"/>
      <c r="E3156" s="46"/>
      <c r="F3156" s="46"/>
      <c r="G3156" s="46"/>
      <c r="H3156" s="46"/>
      <c r="I3156" s="16"/>
      <c r="J3156" s="16"/>
      <c r="K3156" s="16"/>
      <c r="L3156" s="16"/>
      <c r="O3156" s="16"/>
      <c r="P3156" s="13"/>
      <c r="Q3156" s="7"/>
    </row>
    <row r="3157" spans="1:17" ht="20.25" hidden="1" x14ac:dyDescent="0.25">
      <c r="A3157" s="46"/>
      <c r="B3157" s="46"/>
      <c r="C3157" s="46"/>
      <c r="D3157" s="46"/>
      <c r="E3157" s="46"/>
      <c r="F3157" s="46"/>
      <c r="G3157" s="46"/>
      <c r="H3157" s="46"/>
      <c r="I3157" s="16"/>
      <c r="J3157" s="16"/>
      <c r="K3157" s="16"/>
      <c r="L3157" s="16"/>
      <c r="O3157" s="16"/>
      <c r="P3157" s="13"/>
      <c r="Q3157" s="7"/>
    </row>
    <row r="3158" spans="1:17" ht="20.25" hidden="1" x14ac:dyDescent="0.25">
      <c r="A3158" s="46"/>
      <c r="B3158" s="46"/>
      <c r="C3158" s="46"/>
      <c r="D3158" s="46"/>
      <c r="E3158" s="46"/>
      <c r="F3158" s="46"/>
      <c r="G3158" s="46"/>
      <c r="H3158" s="46"/>
      <c r="I3158" s="16"/>
      <c r="J3158" s="16"/>
      <c r="K3158" s="16"/>
      <c r="L3158" s="16"/>
      <c r="O3158" s="16"/>
      <c r="P3158" s="13"/>
      <c r="Q3158" s="7"/>
    </row>
    <row r="3159" spans="1:17" ht="20.25" hidden="1" x14ac:dyDescent="0.25">
      <c r="A3159" s="46"/>
      <c r="B3159" s="46"/>
      <c r="C3159" s="46"/>
      <c r="D3159" s="46"/>
      <c r="E3159" s="46"/>
      <c r="F3159" s="46"/>
      <c r="G3159" s="46"/>
      <c r="H3159" s="46"/>
      <c r="I3159" s="16"/>
      <c r="J3159" s="16"/>
      <c r="K3159" s="16"/>
      <c r="L3159" s="16"/>
      <c r="O3159" s="16"/>
      <c r="P3159" s="13"/>
      <c r="Q3159" s="7"/>
    </row>
    <row r="3160" spans="1:17" ht="20.25" hidden="1" x14ac:dyDescent="0.25">
      <c r="A3160" s="46"/>
      <c r="B3160" s="46"/>
      <c r="C3160" s="46"/>
      <c r="D3160" s="46"/>
      <c r="E3160" s="46"/>
      <c r="F3160" s="46"/>
      <c r="G3160" s="46"/>
      <c r="H3160" s="46"/>
      <c r="I3160" s="16"/>
      <c r="J3160" s="16"/>
      <c r="K3160" s="16"/>
      <c r="L3160" s="16"/>
      <c r="O3160" s="16"/>
      <c r="P3160" s="13"/>
      <c r="Q3160" s="7"/>
    </row>
    <row r="3161" spans="1:17" ht="20.25" hidden="1" x14ac:dyDescent="0.25">
      <c r="A3161" s="46"/>
      <c r="B3161" s="46"/>
      <c r="C3161" s="46"/>
      <c r="D3161" s="46"/>
      <c r="E3161" s="46"/>
      <c r="F3161" s="46"/>
      <c r="G3161" s="46"/>
      <c r="H3161" s="46"/>
      <c r="I3161" s="16"/>
      <c r="J3161" s="16"/>
      <c r="K3161" s="16"/>
      <c r="L3161" s="16"/>
      <c r="O3161" s="16"/>
      <c r="P3161" s="13"/>
      <c r="Q3161" s="7"/>
    </row>
    <row r="3162" spans="1:17" ht="20.25" hidden="1" x14ac:dyDescent="0.25">
      <c r="A3162" s="46"/>
      <c r="B3162" s="46"/>
      <c r="C3162" s="46"/>
      <c r="D3162" s="46"/>
      <c r="E3162" s="46"/>
      <c r="F3162" s="46"/>
      <c r="G3162" s="46"/>
      <c r="H3162" s="46"/>
      <c r="I3162" s="16"/>
      <c r="J3162" s="16"/>
      <c r="K3162" s="16"/>
      <c r="L3162" s="16"/>
      <c r="O3162" s="16"/>
      <c r="P3162" s="13"/>
      <c r="Q3162" s="7"/>
    </row>
    <row r="3163" spans="1:17" ht="20.25" hidden="1" x14ac:dyDescent="0.25">
      <c r="A3163" s="46"/>
      <c r="B3163" s="46"/>
      <c r="C3163" s="46"/>
      <c r="D3163" s="46"/>
      <c r="E3163" s="46"/>
      <c r="F3163" s="46"/>
      <c r="G3163" s="46"/>
      <c r="H3163" s="46"/>
      <c r="I3163" s="16"/>
      <c r="J3163" s="16"/>
      <c r="K3163" s="16"/>
      <c r="L3163" s="16"/>
      <c r="O3163" s="16"/>
      <c r="P3163" s="13"/>
      <c r="Q3163" s="7"/>
    </row>
    <row r="3164" spans="1:17" ht="20.25" hidden="1" x14ac:dyDescent="0.25">
      <c r="A3164" s="46"/>
      <c r="B3164" s="46"/>
      <c r="C3164" s="46"/>
      <c r="D3164" s="46"/>
      <c r="E3164" s="46"/>
      <c r="F3164" s="46"/>
      <c r="G3164" s="46"/>
      <c r="H3164" s="46"/>
      <c r="I3164" s="16"/>
      <c r="J3164" s="16"/>
      <c r="K3164" s="16"/>
      <c r="L3164" s="16"/>
      <c r="O3164" s="16"/>
      <c r="P3164" s="13"/>
      <c r="Q3164" s="7"/>
    </row>
    <row r="3165" spans="1:17" ht="20.25" hidden="1" x14ac:dyDescent="0.25">
      <c r="A3165" s="46"/>
      <c r="B3165" s="46"/>
      <c r="C3165" s="46"/>
      <c r="D3165" s="46"/>
      <c r="E3165" s="46"/>
      <c r="F3165" s="46"/>
      <c r="G3165" s="46"/>
      <c r="H3165" s="46"/>
      <c r="I3165" s="16"/>
      <c r="J3165" s="16"/>
      <c r="K3165" s="16"/>
      <c r="L3165" s="16"/>
      <c r="O3165" s="16"/>
      <c r="P3165" s="13"/>
      <c r="Q3165" s="7"/>
    </row>
    <row r="3166" spans="1:17" ht="20.25" hidden="1" x14ac:dyDescent="0.25">
      <c r="A3166" s="46"/>
      <c r="B3166" s="46"/>
      <c r="C3166" s="46"/>
      <c r="D3166" s="46"/>
      <c r="E3166" s="46"/>
      <c r="F3166" s="46"/>
      <c r="G3166" s="46"/>
      <c r="H3166" s="46"/>
      <c r="I3166" s="16"/>
      <c r="J3166" s="16"/>
      <c r="K3166" s="16"/>
      <c r="L3166" s="16"/>
      <c r="O3166" s="16"/>
      <c r="P3166" s="13"/>
      <c r="Q3166" s="7"/>
    </row>
    <row r="3167" spans="1:17" ht="20.25" hidden="1" x14ac:dyDescent="0.25">
      <c r="A3167" s="46"/>
      <c r="B3167" s="46"/>
      <c r="C3167" s="46"/>
      <c r="D3167" s="46"/>
      <c r="E3167" s="46"/>
      <c r="F3167" s="46"/>
      <c r="G3167" s="46"/>
      <c r="H3167" s="46"/>
      <c r="I3167" s="16"/>
      <c r="J3167" s="16"/>
      <c r="K3167" s="16"/>
      <c r="L3167" s="16"/>
      <c r="O3167" s="16"/>
      <c r="P3167" s="13"/>
      <c r="Q3167" s="7"/>
    </row>
    <row r="3168" spans="1:17" ht="20.25" hidden="1" x14ac:dyDescent="0.25">
      <c r="A3168" s="46"/>
      <c r="B3168" s="46"/>
      <c r="C3168" s="46"/>
      <c r="D3168" s="46"/>
      <c r="E3168" s="46"/>
      <c r="F3168" s="46"/>
      <c r="G3168" s="46"/>
      <c r="H3168" s="46"/>
      <c r="I3168" s="16"/>
      <c r="J3168" s="16"/>
      <c r="K3168" s="16"/>
      <c r="L3168" s="16"/>
      <c r="O3168" s="16"/>
      <c r="P3168" s="13"/>
      <c r="Q3168" s="7"/>
    </row>
    <row r="3169" spans="1:17" ht="20.25" hidden="1" x14ac:dyDescent="0.25">
      <c r="A3169" s="46"/>
      <c r="B3169" s="46"/>
      <c r="C3169" s="46"/>
      <c r="D3169" s="46"/>
      <c r="E3169" s="46"/>
      <c r="F3169" s="46"/>
      <c r="G3169" s="46"/>
      <c r="H3169" s="46"/>
      <c r="I3169" s="16"/>
      <c r="J3169" s="16"/>
      <c r="K3169" s="16"/>
      <c r="L3169" s="16"/>
      <c r="O3169" s="16"/>
      <c r="P3169" s="13"/>
      <c r="Q3169" s="7"/>
    </row>
    <row r="3170" spans="1:17" ht="20.25" hidden="1" x14ac:dyDescent="0.25">
      <c r="A3170" s="46"/>
      <c r="B3170" s="46"/>
      <c r="C3170" s="46"/>
      <c r="D3170" s="46"/>
      <c r="E3170" s="46"/>
      <c r="F3170" s="46"/>
      <c r="G3170" s="46"/>
      <c r="H3170" s="46"/>
      <c r="I3170" s="16"/>
      <c r="J3170" s="16"/>
      <c r="K3170" s="16"/>
      <c r="L3170" s="16"/>
      <c r="O3170" s="16"/>
      <c r="P3170" s="13"/>
      <c r="Q3170" s="7"/>
    </row>
    <row r="3171" spans="1:17" ht="20.25" hidden="1" x14ac:dyDescent="0.25">
      <c r="A3171" s="46"/>
      <c r="B3171" s="46"/>
      <c r="C3171" s="46"/>
      <c r="D3171" s="46"/>
      <c r="E3171" s="46"/>
      <c r="F3171" s="46"/>
      <c r="G3171" s="46"/>
      <c r="H3171" s="46"/>
      <c r="I3171" s="16"/>
      <c r="J3171" s="16"/>
      <c r="K3171" s="16"/>
      <c r="L3171" s="16"/>
      <c r="O3171" s="16"/>
      <c r="P3171" s="13"/>
      <c r="Q3171" s="7"/>
    </row>
    <row r="3172" spans="1:17" ht="20.25" hidden="1" x14ac:dyDescent="0.25">
      <c r="A3172" s="46"/>
      <c r="B3172" s="46"/>
      <c r="C3172" s="46"/>
      <c r="D3172" s="46"/>
      <c r="E3172" s="46"/>
      <c r="F3172" s="46"/>
      <c r="G3172" s="46"/>
      <c r="H3172" s="46"/>
      <c r="I3172" s="16"/>
      <c r="J3172" s="16"/>
      <c r="K3172" s="16"/>
      <c r="L3172" s="16"/>
      <c r="O3172" s="16"/>
      <c r="P3172" s="13"/>
      <c r="Q3172" s="7"/>
    </row>
    <row r="3173" spans="1:17" ht="20.25" hidden="1" x14ac:dyDescent="0.25">
      <c r="A3173" s="46"/>
      <c r="B3173" s="46"/>
      <c r="C3173" s="46"/>
      <c r="D3173" s="46"/>
      <c r="E3173" s="46"/>
      <c r="F3173" s="46"/>
      <c r="G3173" s="46"/>
      <c r="H3173" s="46"/>
      <c r="I3173" s="16"/>
      <c r="J3173" s="16"/>
      <c r="K3173" s="16"/>
      <c r="L3173" s="16"/>
      <c r="O3173" s="16"/>
      <c r="P3173" s="13"/>
      <c r="Q3173" s="7"/>
    </row>
    <row r="3174" spans="1:17" ht="20.25" hidden="1" x14ac:dyDescent="0.25">
      <c r="A3174" s="46"/>
      <c r="B3174" s="46"/>
      <c r="C3174" s="46"/>
      <c r="D3174" s="46"/>
      <c r="E3174" s="46"/>
      <c r="F3174" s="46"/>
      <c r="G3174" s="46"/>
      <c r="H3174" s="46"/>
      <c r="I3174" s="16"/>
      <c r="J3174" s="16"/>
      <c r="K3174" s="16"/>
      <c r="L3174" s="16"/>
      <c r="O3174" s="16"/>
      <c r="P3174" s="13"/>
      <c r="Q3174" s="7"/>
    </row>
    <row r="3175" spans="1:17" ht="20.25" hidden="1" x14ac:dyDescent="0.25">
      <c r="A3175" s="46"/>
      <c r="B3175" s="46"/>
      <c r="C3175" s="46"/>
      <c r="D3175" s="46"/>
      <c r="E3175" s="46"/>
      <c r="F3175" s="46"/>
      <c r="G3175" s="46"/>
      <c r="H3175" s="46"/>
      <c r="I3175" s="16"/>
      <c r="J3175" s="16"/>
      <c r="K3175" s="16"/>
      <c r="L3175" s="16"/>
      <c r="O3175" s="16"/>
      <c r="P3175" s="13"/>
      <c r="Q3175" s="7"/>
    </row>
    <row r="3176" spans="1:17" ht="20.25" hidden="1" x14ac:dyDescent="0.25">
      <c r="A3176" s="46"/>
      <c r="B3176" s="46"/>
      <c r="C3176" s="46"/>
      <c r="D3176" s="46"/>
      <c r="E3176" s="46"/>
      <c r="F3176" s="46"/>
      <c r="G3176" s="46"/>
      <c r="H3176" s="46"/>
      <c r="I3176" s="16"/>
      <c r="J3176" s="16"/>
      <c r="K3176" s="16"/>
      <c r="L3176" s="16"/>
      <c r="O3176" s="16"/>
      <c r="P3176" s="13"/>
      <c r="Q3176" s="7"/>
    </row>
    <row r="3177" spans="1:17" ht="20.25" hidden="1" x14ac:dyDescent="0.25">
      <c r="A3177" s="46"/>
      <c r="B3177" s="46"/>
      <c r="C3177" s="46"/>
      <c r="D3177" s="46"/>
      <c r="E3177" s="46"/>
      <c r="F3177" s="46"/>
      <c r="G3177" s="46"/>
      <c r="H3177" s="46"/>
      <c r="I3177" s="16"/>
      <c r="J3177" s="16"/>
      <c r="K3177" s="16"/>
      <c r="L3177" s="16"/>
      <c r="O3177" s="16"/>
      <c r="P3177" s="13"/>
      <c r="Q3177" s="7"/>
    </row>
    <row r="3178" spans="1:17" ht="20.25" hidden="1" x14ac:dyDescent="0.25">
      <c r="A3178" s="46"/>
      <c r="B3178" s="46"/>
      <c r="C3178" s="46"/>
      <c r="D3178" s="46"/>
      <c r="E3178" s="46"/>
      <c r="F3178" s="46"/>
      <c r="G3178" s="46"/>
      <c r="H3178" s="46"/>
      <c r="I3178" s="16"/>
      <c r="J3178" s="16"/>
      <c r="K3178" s="16"/>
      <c r="L3178" s="16"/>
      <c r="O3178" s="16"/>
      <c r="P3178" s="13"/>
      <c r="Q3178" s="7"/>
    </row>
    <row r="3179" spans="1:17" ht="20.25" hidden="1" x14ac:dyDescent="0.25">
      <c r="A3179" s="46"/>
      <c r="B3179" s="46"/>
      <c r="C3179" s="46"/>
      <c r="D3179" s="46"/>
      <c r="E3179" s="46"/>
      <c r="F3179" s="46"/>
      <c r="G3179" s="46"/>
      <c r="H3179" s="46"/>
      <c r="I3179" s="16"/>
      <c r="J3179" s="16"/>
      <c r="K3179" s="16"/>
      <c r="L3179" s="16"/>
      <c r="O3179" s="16"/>
      <c r="P3179" s="13"/>
      <c r="Q3179" s="7"/>
    </row>
    <row r="3180" spans="1:17" ht="20.25" hidden="1" x14ac:dyDescent="0.25">
      <c r="A3180" s="46"/>
      <c r="B3180" s="46"/>
      <c r="C3180" s="46"/>
      <c r="D3180" s="46"/>
      <c r="E3180" s="46"/>
      <c r="F3180" s="46"/>
      <c r="G3180" s="46"/>
      <c r="H3180" s="46"/>
      <c r="I3180" s="16"/>
      <c r="J3180" s="16"/>
      <c r="K3180" s="16"/>
      <c r="L3180" s="16"/>
      <c r="O3180" s="16"/>
      <c r="P3180" s="13"/>
      <c r="Q3180" s="7"/>
    </row>
    <row r="3181" spans="1:17" ht="20.25" hidden="1" x14ac:dyDescent="0.25">
      <c r="A3181" s="46"/>
      <c r="B3181" s="46"/>
      <c r="C3181" s="46"/>
      <c r="D3181" s="46"/>
      <c r="E3181" s="46"/>
      <c r="F3181" s="46"/>
      <c r="G3181" s="46"/>
      <c r="H3181" s="46"/>
      <c r="I3181" s="16"/>
      <c r="J3181" s="16"/>
      <c r="K3181" s="16"/>
      <c r="L3181" s="16"/>
      <c r="O3181" s="16"/>
      <c r="P3181" s="13"/>
      <c r="Q3181" s="7"/>
    </row>
    <row r="3182" spans="1:17" ht="20.25" hidden="1" x14ac:dyDescent="0.25">
      <c r="A3182" s="46"/>
      <c r="B3182" s="46"/>
      <c r="C3182" s="46"/>
      <c r="D3182" s="46"/>
      <c r="E3182" s="46"/>
      <c r="F3182" s="46"/>
      <c r="G3182" s="46"/>
      <c r="H3182" s="46"/>
      <c r="I3182" s="16"/>
      <c r="J3182" s="16"/>
      <c r="K3182" s="16"/>
      <c r="L3182" s="16"/>
      <c r="O3182" s="16"/>
      <c r="P3182" s="13"/>
      <c r="Q3182" s="7"/>
    </row>
    <row r="3183" spans="1:17" ht="20.25" hidden="1" x14ac:dyDescent="0.25">
      <c r="A3183" s="46"/>
      <c r="B3183" s="46"/>
      <c r="C3183" s="46"/>
      <c r="D3183" s="46"/>
      <c r="E3183" s="46"/>
      <c r="F3183" s="46"/>
      <c r="G3183" s="46"/>
      <c r="H3183" s="46"/>
      <c r="I3183" s="16"/>
      <c r="J3183" s="16"/>
      <c r="K3183" s="16"/>
      <c r="L3183" s="16"/>
      <c r="O3183" s="16"/>
      <c r="P3183" s="13"/>
      <c r="Q3183" s="7"/>
    </row>
    <row r="3184" spans="1:17" ht="20.25" hidden="1" x14ac:dyDescent="0.25">
      <c r="A3184" s="46"/>
      <c r="B3184" s="46"/>
      <c r="C3184" s="46"/>
      <c r="D3184" s="46"/>
      <c r="E3184" s="46"/>
      <c r="F3184" s="46"/>
      <c r="G3184" s="46"/>
      <c r="H3184" s="46"/>
      <c r="I3184" s="16"/>
      <c r="J3184" s="16"/>
      <c r="K3184" s="16"/>
      <c r="L3184" s="16"/>
      <c r="O3184" s="16"/>
      <c r="P3184" s="13"/>
      <c r="Q3184" s="7"/>
    </row>
    <row r="3185" spans="1:17" ht="20.25" hidden="1" x14ac:dyDescent="0.25">
      <c r="A3185" s="46"/>
      <c r="B3185" s="46"/>
      <c r="C3185" s="46"/>
      <c r="D3185" s="46"/>
      <c r="E3185" s="46"/>
      <c r="F3185" s="46"/>
      <c r="G3185" s="46"/>
      <c r="H3185" s="46"/>
      <c r="I3185" s="16"/>
      <c r="J3185" s="16"/>
      <c r="K3185" s="16"/>
      <c r="L3185" s="16"/>
      <c r="O3185" s="16"/>
      <c r="P3185" s="13"/>
      <c r="Q3185" s="7"/>
    </row>
    <row r="3186" spans="1:17" ht="20.25" hidden="1" x14ac:dyDescent="0.25">
      <c r="A3186" s="46"/>
      <c r="B3186" s="46"/>
      <c r="C3186" s="46"/>
      <c r="D3186" s="46"/>
      <c r="E3186" s="46"/>
      <c r="F3186" s="46"/>
      <c r="G3186" s="46"/>
      <c r="H3186" s="46"/>
      <c r="I3186" s="16"/>
      <c r="J3186" s="16"/>
      <c r="K3186" s="16"/>
      <c r="L3186" s="16"/>
      <c r="O3186" s="16"/>
      <c r="P3186" s="13"/>
      <c r="Q3186" s="7"/>
    </row>
    <row r="3187" spans="1:17" ht="20.25" hidden="1" x14ac:dyDescent="0.25">
      <c r="A3187" s="46"/>
      <c r="B3187" s="46"/>
      <c r="C3187" s="46"/>
      <c r="D3187" s="46"/>
      <c r="E3187" s="46"/>
      <c r="F3187" s="46"/>
      <c r="G3187" s="46"/>
      <c r="H3187" s="46"/>
      <c r="I3187" s="16"/>
      <c r="J3187" s="16"/>
      <c r="K3187" s="16"/>
      <c r="L3187" s="16"/>
      <c r="O3187" s="16"/>
      <c r="P3187" s="13"/>
      <c r="Q3187" s="7"/>
    </row>
    <row r="3188" spans="1:17" ht="20.25" hidden="1" x14ac:dyDescent="0.25">
      <c r="A3188" s="46"/>
      <c r="B3188" s="46"/>
      <c r="C3188" s="46"/>
      <c r="D3188" s="46"/>
      <c r="E3188" s="46"/>
      <c r="F3188" s="46"/>
      <c r="G3188" s="46"/>
      <c r="H3188" s="46"/>
      <c r="I3188" s="16"/>
      <c r="J3188" s="16"/>
      <c r="K3188" s="16"/>
      <c r="L3188" s="16"/>
      <c r="O3188" s="16"/>
      <c r="P3188" s="13"/>
      <c r="Q3188" s="7"/>
    </row>
    <row r="3189" spans="1:17" ht="20.25" hidden="1" x14ac:dyDescent="0.25">
      <c r="A3189" s="46"/>
      <c r="B3189" s="46"/>
      <c r="C3189" s="46"/>
      <c r="D3189" s="46"/>
      <c r="E3189" s="46"/>
      <c r="F3189" s="46"/>
      <c r="G3189" s="46"/>
      <c r="H3189" s="46"/>
      <c r="I3189" s="16"/>
      <c r="J3189" s="16"/>
      <c r="K3189" s="16"/>
      <c r="L3189" s="16"/>
      <c r="O3189" s="16"/>
      <c r="P3189" s="13"/>
      <c r="Q3189" s="7"/>
    </row>
    <row r="3190" spans="1:17" ht="20.25" hidden="1" x14ac:dyDescent="0.25">
      <c r="A3190" s="46"/>
      <c r="B3190" s="46"/>
      <c r="C3190" s="46"/>
      <c r="D3190" s="46"/>
      <c r="E3190" s="46"/>
      <c r="F3190" s="46"/>
      <c r="G3190" s="46"/>
      <c r="H3190" s="46"/>
      <c r="I3190" s="16"/>
      <c r="J3190" s="16"/>
      <c r="K3190" s="16"/>
      <c r="L3190" s="16"/>
      <c r="O3190" s="16"/>
      <c r="P3190" s="13"/>
      <c r="Q3190" s="7"/>
    </row>
    <row r="3191" spans="1:17" ht="20.25" hidden="1" x14ac:dyDescent="0.25">
      <c r="A3191" s="46"/>
      <c r="B3191" s="46"/>
      <c r="C3191" s="46"/>
      <c r="D3191" s="46"/>
      <c r="E3191" s="46"/>
      <c r="F3191" s="46"/>
      <c r="G3191" s="46"/>
      <c r="H3191" s="46"/>
      <c r="I3191" s="16"/>
      <c r="J3191" s="16"/>
      <c r="K3191" s="16"/>
      <c r="L3191" s="16"/>
      <c r="O3191" s="16"/>
      <c r="P3191" s="13"/>
      <c r="Q3191" s="7"/>
    </row>
    <row r="3192" spans="1:17" ht="20.25" hidden="1" x14ac:dyDescent="0.25">
      <c r="A3192" s="46"/>
      <c r="B3192" s="46"/>
      <c r="C3192" s="46"/>
      <c r="D3192" s="46"/>
      <c r="E3192" s="46"/>
      <c r="F3192" s="46"/>
      <c r="G3192" s="46"/>
      <c r="H3192" s="46"/>
      <c r="I3192" s="16"/>
      <c r="J3192" s="16"/>
      <c r="K3192" s="16"/>
      <c r="L3192" s="16"/>
      <c r="O3192" s="16"/>
      <c r="P3192" s="13"/>
      <c r="Q3192" s="7"/>
    </row>
    <row r="3193" spans="1:17" ht="20.25" hidden="1" x14ac:dyDescent="0.25">
      <c r="A3193" s="46"/>
      <c r="B3193" s="46"/>
      <c r="C3193" s="46"/>
      <c r="D3193" s="46"/>
      <c r="E3193" s="46"/>
      <c r="F3193" s="46"/>
      <c r="G3193" s="46"/>
      <c r="H3193" s="46"/>
      <c r="I3193" s="16"/>
      <c r="J3193" s="16"/>
      <c r="K3193" s="16"/>
      <c r="L3193" s="16"/>
      <c r="O3193" s="16"/>
      <c r="P3193" s="13"/>
      <c r="Q3193" s="7"/>
    </row>
    <row r="3194" spans="1:17" ht="20.25" hidden="1" x14ac:dyDescent="0.25">
      <c r="A3194" s="46"/>
      <c r="B3194" s="46"/>
      <c r="C3194" s="46"/>
      <c r="D3194" s="46"/>
      <c r="E3194" s="46"/>
      <c r="F3194" s="46"/>
      <c r="G3194" s="46"/>
      <c r="H3194" s="46"/>
      <c r="I3194" s="16"/>
      <c r="J3194" s="16"/>
      <c r="K3194" s="16"/>
      <c r="L3194" s="16"/>
      <c r="O3194" s="16"/>
      <c r="P3194" s="13"/>
      <c r="Q3194" s="7"/>
    </row>
    <row r="3195" spans="1:17" ht="20.25" hidden="1" x14ac:dyDescent="0.25">
      <c r="A3195" s="46"/>
      <c r="B3195" s="46"/>
      <c r="C3195" s="46"/>
      <c r="D3195" s="46"/>
      <c r="E3195" s="46"/>
      <c r="F3195" s="46"/>
      <c r="G3195" s="46"/>
      <c r="H3195" s="46"/>
      <c r="I3195" s="16"/>
      <c r="J3195" s="16"/>
      <c r="K3195" s="16"/>
      <c r="L3195" s="16"/>
      <c r="O3195" s="16"/>
      <c r="P3195" s="13"/>
      <c r="Q3195" s="7"/>
    </row>
    <row r="3196" spans="1:17" ht="20.25" hidden="1" x14ac:dyDescent="0.25">
      <c r="A3196" s="46"/>
      <c r="B3196" s="46"/>
      <c r="C3196" s="46"/>
      <c r="D3196" s="46"/>
      <c r="E3196" s="46"/>
      <c r="F3196" s="46"/>
      <c r="G3196" s="46"/>
      <c r="H3196" s="46"/>
      <c r="I3196" s="16"/>
      <c r="J3196" s="16"/>
      <c r="K3196" s="16"/>
      <c r="L3196" s="16"/>
      <c r="O3196" s="16"/>
      <c r="P3196" s="13"/>
      <c r="Q3196" s="7"/>
    </row>
    <row r="3197" spans="1:17" ht="20.25" hidden="1" x14ac:dyDescent="0.25">
      <c r="A3197" s="46"/>
      <c r="B3197" s="46"/>
      <c r="C3197" s="46"/>
      <c r="D3197" s="46"/>
      <c r="E3197" s="46"/>
      <c r="F3197" s="46"/>
      <c r="G3197" s="46"/>
      <c r="H3197" s="46"/>
      <c r="I3197" s="16"/>
      <c r="J3197" s="16"/>
      <c r="K3197" s="16"/>
      <c r="L3197" s="16"/>
      <c r="O3197" s="16"/>
      <c r="P3197" s="13"/>
      <c r="Q3197" s="7"/>
    </row>
    <row r="3198" spans="1:17" ht="20.25" hidden="1" x14ac:dyDescent="0.25">
      <c r="A3198" s="46"/>
      <c r="B3198" s="46"/>
      <c r="C3198" s="46"/>
      <c r="D3198" s="46"/>
      <c r="E3198" s="46"/>
      <c r="F3198" s="46"/>
      <c r="G3198" s="46"/>
      <c r="H3198" s="46"/>
      <c r="I3198" s="16"/>
      <c r="J3198" s="16"/>
      <c r="K3198" s="16"/>
      <c r="L3198" s="16"/>
      <c r="O3198" s="16"/>
      <c r="P3198" s="13"/>
      <c r="Q3198" s="7"/>
    </row>
    <row r="3199" spans="1:17" ht="20.25" hidden="1" x14ac:dyDescent="0.25">
      <c r="A3199" s="46"/>
      <c r="B3199" s="46"/>
      <c r="C3199" s="46"/>
      <c r="D3199" s="46"/>
      <c r="E3199" s="46"/>
      <c r="F3199" s="46"/>
      <c r="G3199" s="46"/>
      <c r="H3199" s="46"/>
      <c r="I3199" s="16"/>
      <c r="J3199" s="16"/>
      <c r="K3199" s="16"/>
      <c r="L3199" s="16"/>
      <c r="O3199" s="16"/>
      <c r="P3199" s="13"/>
      <c r="Q3199" s="7"/>
    </row>
    <row r="3200" spans="1:17" ht="20.25" hidden="1" x14ac:dyDescent="0.25">
      <c r="A3200" s="46"/>
      <c r="B3200" s="46"/>
      <c r="C3200" s="46"/>
      <c r="D3200" s="46"/>
      <c r="E3200" s="46"/>
      <c r="F3200" s="46"/>
      <c r="G3200" s="46"/>
      <c r="H3200" s="46"/>
      <c r="I3200" s="16"/>
      <c r="J3200" s="16"/>
      <c r="K3200" s="16"/>
      <c r="L3200" s="16"/>
      <c r="O3200" s="16"/>
      <c r="P3200" s="13"/>
      <c r="Q3200" s="7"/>
    </row>
    <row r="3201" spans="1:17" ht="20.25" hidden="1" x14ac:dyDescent="0.25">
      <c r="A3201" s="46"/>
      <c r="B3201" s="46"/>
      <c r="C3201" s="46"/>
      <c r="D3201" s="46"/>
      <c r="E3201" s="46"/>
      <c r="F3201" s="46"/>
      <c r="G3201" s="46"/>
      <c r="H3201" s="46"/>
      <c r="I3201" s="16"/>
      <c r="J3201" s="16"/>
      <c r="K3201" s="16"/>
      <c r="L3201" s="16"/>
      <c r="O3201" s="16"/>
      <c r="P3201" s="13"/>
      <c r="Q3201" s="7"/>
    </row>
    <row r="3202" spans="1:17" ht="20.25" hidden="1" x14ac:dyDescent="0.25">
      <c r="A3202" s="46"/>
      <c r="B3202" s="46"/>
      <c r="C3202" s="46"/>
      <c r="D3202" s="46"/>
      <c r="E3202" s="46"/>
      <c r="F3202" s="46"/>
      <c r="G3202" s="46"/>
      <c r="H3202" s="46"/>
      <c r="I3202" s="16"/>
      <c r="J3202" s="16"/>
      <c r="K3202" s="16"/>
      <c r="L3202" s="16"/>
      <c r="O3202" s="16"/>
      <c r="P3202" s="13"/>
      <c r="Q3202" s="7"/>
    </row>
    <row r="3203" spans="1:17" ht="20.25" hidden="1" x14ac:dyDescent="0.25">
      <c r="A3203" s="46"/>
      <c r="B3203" s="46"/>
      <c r="C3203" s="46"/>
      <c r="D3203" s="46"/>
      <c r="E3203" s="46"/>
      <c r="F3203" s="46"/>
      <c r="G3203" s="46"/>
      <c r="H3203" s="46"/>
      <c r="I3203" s="16"/>
      <c r="J3203" s="16"/>
      <c r="K3203" s="16"/>
      <c r="L3203" s="16"/>
      <c r="O3203" s="16"/>
      <c r="P3203" s="13"/>
      <c r="Q3203" s="7"/>
    </row>
    <row r="3204" spans="1:17" ht="20.25" hidden="1" x14ac:dyDescent="0.25">
      <c r="A3204" s="46"/>
      <c r="B3204" s="46"/>
      <c r="C3204" s="46"/>
      <c r="D3204" s="46"/>
      <c r="E3204" s="46"/>
      <c r="F3204" s="46"/>
      <c r="G3204" s="46"/>
      <c r="H3204" s="46"/>
      <c r="I3204" s="16"/>
      <c r="J3204" s="16"/>
      <c r="K3204" s="16"/>
      <c r="L3204" s="16"/>
      <c r="O3204" s="16"/>
      <c r="P3204" s="13"/>
      <c r="Q3204" s="7"/>
    </row>
    <row r="3205" spans="1:17" ht="20.25" hidden="1" x14ac:dyDescent="0.25">
      <c r="A3205" s="46"/>
      <c r="B3205" s="46"/>
      <c r="C3205" s="46"/>
      <c r="D3205" s="46"/>
      <c r="E3205" s="46"/>
      <c r="F3205" s="46"/>
      <c r="G3205" s="46"/>
      <c r="H3205" s="46"/>
      <c r="I3205" s="16"/>
      <c r="J3205" s="16"/>
      <c r="K3205" s="16"/>
      <c r="L3205" s="16"/>
      <c r="O3205" s="16"/>
      <c r="P3205" s="13"/>
      <c r="Q3205" s="7"/>
    </row>
    <row r="3206" spans="1:17" ht="20.25" hidden="1" x14ac:dyDescent="0.25">
      <c r="A3206" s="46"/>
      <c r="B3206" s="46"/>
      <c r="C3206" s="46"/>
      <c r="D3206" s="46"/>
      <c r="E3206" s="46"/>
      <c r="F3206" s="46"/>
      <c r="G3206" s="46"/>
      <c r="H3206" s="46"/>
      <c r="I3206" s="16"/>
      <c r="J3206" s="16"/>
      <c r="K3206" s="16"/>
      <c r="L3206" s="16"/>
      <c r="O3206" s="16"/>
      <c r="P3206" s="13"/>
      <c r="Q3206" s="7"/>
    </row>
    <row r="3207" spans="1:17" ht="20.25" hidden="1" x14ac:dyDescent="0.25">
      <c r="A3207" s="46"/>
      <c r="B3207" s="46"/>
      <c r="C3207" s="46"/>
      <c r="D3207" s="46"/>
      <c r="E3207" s="46"/>
      <c r="F3207" s="46"/>
      <c r="G3207" s="46"/>
      <c r="H3207" s="46"/>
      <c r="I3207" s="16"/>
      <c r="J3207" s="16"/>
      <c r="K3207" s="16"/>
      <c r="L3207" s="16"/>
      <c r="O3207" s="16"/>
      <c r="P3207" s="13"/>
      <c r="Q3207" s="7"/>
    </row>
    <row r="3208" spans="1:17" ht="20.25" hidden="1" x14ac:dyDescent="0.25">
      <c r="A3208" s="46"/>
      <c r="B3208" s="46"/>
      <c r="C3208" s="46"/>
      <c r="D3208" s="46"/>
      <c r="E3208" s="46"/>
      <c r="F3208" s="46"/>
      <c r="G3208" s="46"/>
      <c r="H3208" s="46"/>
      <c r="I3208" s="16"/>
      <c r="J3208" s="16"/>
      <c r="K3208" s="16"/>
      <c r="L3208" s="16"/>
      <c r="O3208" s="16"/>
      <c r="P3208" s="13"/>
      <c r="Q3208" s="7"/>
    </row>
    <row r="3209" spans="1:17" ht="20.25" hidden="1" x14ac:dyDescent="0.25">
      <c r="A3209" s="46"/>
      <c r="B3209" s="46"/>
      <c r="C3209" s="46"/>
      <c r="D3209" s="46"/>
      <c r="E3209" s="46"/>
      <c r="F3209" s="46"/>
      <c r="G3209" s="46"/>
      <c r="H3209" s="46"/>
      <c r="I3209" s="16"/>
      <c r="J3209" s="16"/>
      <c r="K3209" s="16"/>
      <c r="L3209" s="16"/>
      <c r="O3209" s="16"/>
      <c r="P3209" s="13"/>
      <c r="Q3209" s="7"/>
    </row>
    <row r="3210" spans="1:17" ht="20.25" hidden="1" x14ac:dyDescent="0.25">
      <c r="A3210" s="46"/>
      <c r="B3210" s="46"/>
      <c r="C3210" s="46"/>
      <c r="D3210" s="46"/>
      <c r="E3210" s="46"/>
      <c r="F3210" s="46"/>
      <c r="G3210" s="46"/>
      <c r="H3210" s="46"/>
      <c r="I3210" s="16"/>
      <c r="J3210" s="16"/>
      <c r="K3210" s="16"/>
      <c r="L3210" s="16"/>
      <c r="O3210" s="16"/>
      <c r="P3210" s="13"/>
      <c r="Q3210" s="7"/>
    </row>
    <row r="3211" spans="1:17" ht="20.25" hidden="1" x14ac:dyDescent="0.25">
      <c r="A3211" s="46"/>
      <c r="B3211" s="46"/>
      <c r="C3211" s="46"/>
      <c r="D3211" s="46"/>
      <c r="E3211" s="46"/>
      <c r="F3211" s="46"/>
      <c r="G3211" s="46"/>
      <c r="H3211" s="46"/>
      <c r="I3211" s="16"/>
      <c r="J3211" s="16"/>
      <c r="K3211" s="16"/>
      <c r="L3211" s="16"/>
      <c r="O3211" s="16"/>
      <c r="P3211" s="13"/>
      <c r="Q3211" s="7"/>
    </row>
    <row r="3212" spans="1:17" ht="20.25" hidden="1" x14ac:dyDescent="0.25">
      <c r="A3212" s="46"/>
      <c r="B3212" s="46"/>
      <c r="C3212" s="46"/>
      <c r="D3212" s="46"/>
      <c r="E3212" s="46"/>
      <c r="F3212" s="46"/>
      <c r="G3212" s="46"/>
      <c r="H3212" s="46"/>
      <c r="I3212" s="16"/>
      <c r="J3212" s="16"/>
      <c r="K3212" s="16"/>
      <c r="L3212" s="16"/>
      <c r="O3212" s="16"/>
      <c r="P3212" s="13"/>
      <c r="Q3212" s="7"/>
    </row>
    <row r="3213" spans="1:17" ht="20.25" hidden="1" x14ac:dyDescent="0.25">
      <c r="A3213" s="46"/>
      <c r="B3213" s="46"/>
      <c r="C3213" s="46"/>
      <c r="D3213" s="46"/>
      <c r="E3213" s="46"/>
      <c r="F3213" s="46"/>
      <c r="G3213" s="46"/>
      <c r="H3213" s="46"/>
      <c r="I3213" s="16"/>
      <c r="J3213" s="16"/>
      <c r="K3213" s="16"/>
      <c r="L3213" s="16"/>
      <c r="O3213" s="16"/>
      <c r="P3213" s="13"/>
      <c r="Q3213" s="7"/>
    </row>
    <row r="3214" spans="1:17" ht="20.25" hidden="1" x14ac:dyDescent="0.25">
      <c r="A3214" s="46"/>
      <c r="B3214" s="46"/>
      <c r="C3214" s="46"/>
      <c r="D3214" s="46"/>
      <c r="E3214" s="46"/>
      <c r="F3214" s="46"/>
      <c r="G3214" s="46"/>
      <c r="H3214" s="46"/>
      <c r="I3214" s="16"/>
      <c r="J3214" s="16"/>
      <c r="K3214" s="16"/>
      <c r="L3214" s="16"/>
      <c r="O3214" s="16"/>
      <c r="P3214" s="13"/>
      <c r="Q3214" s="7"/>
    </row>
    <row r="3215" spans="1:17" ht="20.25" hidden="1" x14ac:dyDescent="0.25">
      <c r="A3215" s="46"/>
      <c r="B3215" s="46"/>
      <c r="C3215" s="46"/>
      <c r="D3215" s="46"/>
      <c r="E3215" s="46"/>
      <c r="F3215" s="46"/>
      <c r="G3215" s="46"/>
      <c r="H3215" s="46"/>
      <c r="I3215" s="16"/>
      <c r="J3215" s="16"/>
      <c r="K3215" s="16"/>
      <c r="L3215" s="16"/>
      <c r="O3215" s="16"/>
      <c r="P3215" s="13"/>
      <c r="Q3215" s="7"/>
    </row>
    <row r="3216" spans="1:17" ht="20.25" hidden="1" x14ac:dyDescent="0.25">
      <c r="A3216" s="46"/>
      <c r="B3216" s="46"/>
      <c r="C3216" s="46"/>
      <c r="D3216" s="46"/>
      <c r="E3216" s="46"/>
      <c r="F3216" s="46"/>
      <c r="G3216" s="46"/>
      <c r="H3216" s="46"/>
      <c r="I3216" s="16"/>
      <c r="J3216" s="16"/>
      <c r="K3216" s="16"/>
      <c r="L3216" s="16"/>
      <c r="O3216" s="16"/>
      <c r="P3216" s="13"/>
      <c r="Q3216" s="7"/>
    </row>
    <row r="3217" spans="1:17" ht="20.25" hidden="1" x14ac:dyDescent="0.25">
      <c r="A3217" s="46"/>
      <c r="B3217" s="46"/>
      <c r="C3217" s="46"/>
      <c r="D3217" s="46"/>
      <c r="E3217" s="46"/>
      <c r="F3217" s="46"/>
      <c r="G3217" s="46"/>
      <c r="H3217" s="46"/>
      <c r="I3217" s="16"/>
      <c r="J3217" s="16"/>
      <c r="K3217" s="16"/>
      <c r="L3217" s="16"/>
      <c r="O3217" s="16"/>
      <c r="P3217" s="13"/>
      <c r="Q3217" s="7"/>
    </row>
    <row r="3218" spans="1:17" ht="20.25" hidden="1" x14ac:dyDescent="0.25">
      <c r="A3218" s="46"/>
      <c r="B3218" s="46"/>
      <c r="C3218" s="46"/>
      <c r="D3218" s="46"/>
      <c r="E3218" s="46"/>
      <c r="F3218" s="46"/>
      <c r="G3218" s="46"/>
      <c r="H3218" s="46"/>
      <c r="I3218" s="16"/>
      <c r="J3218" s="16"/>
      <c r="K3218" s="16"/>
      <c r="L3218" s="16"/>
      <c r="O3218" s="16"/>
      <c r="P3218" s="13"/>
      <c r="Q3218" s="7"/>
    </row>
    <row r="3219" spans="1:17" ht="20.25" hidden="1" x14ac:dyDescent="0.25">
      <c r="A3219" s="46"/>
      <c r="B3219" s="46"/>
      <c r="C3219" s="46"/>
      <c r="D3219" s="46"/>
      <c r="E3219" s="46"/>
      <c r="F3219" s="46"/>
      <c r="G3219" s="46"/>
      <c r="H3219" s="46"/>
      <c r="I3219" s="16"/>
      <c r="J3219" s="16"/>
      <c r="K3219" s="16"/>
      <c r="L3219" s="16"/>
      <c r="O3219" s="16"/>
      <c r="P3219" s="13"/>
      <c r="Q3219" s="7"/>
    </row>
    <row r="3220" spans="1:17" ht="20.25" hidden="1" x14ac:dyDescent="0.25">
      <c r="A3220" s="46"/>
      <c r="B3220" s="46"/>
      <c r="C3220" s="46"/>
      <c r="D3220" s="46"/>
      <c r="E3220" s="46"/>
      <c r="F3220" s="46"/>
      <c r="G3220" s="46"/>
      <c r="H3220" s="46"/>
      <c r="I3220" s="16"/>
      <c r="J3220" s="16"/>
      <c r="K3220" s="16"/>
      <c r="L3220" s="16"/>
      <c r="O3220" s="16"/>
      <c r="P3220" s="13"/>
      <c r="Q3220" s="7"/>
    </row>
    <row r="3221" spans="1:17" ht="20.25" hidden="1" x14ac:dyDescent="0.25">
      <c r="A3221" s="46"/>
      <c r="B3221" s="46"/>
      <c r="C3221" s="46"/>
      <c r="D3221" s="46"/>
      <c r="E3221" s="46"/>
      <c r="F3221" s="46"/>
      <c r="G3221" s="46"/>
      <c r="H3221" s="46"/>
      <c r="I3221" s="16"/>
      <c r="J3221" s="16"/>
      <c r="K3221" s="16"/>
      <c r="L3221" s="16"/>
      <c r="O3221" s="16"/>
      <c r="P3221" s="13"/>
      <c r="Q3221" s="7"/>
    </row>
    <row r="3222" spans="1:17" ht="20.25" hidden="1" x14ac:dyDescent="0.25">
      <c r="A3222" s="46"/>
      <c r="B3222" s="46"/>
      <c r="C3222" s="46"/>
      <c r="D3222" s="46"/>
      <c r="E3222" s="46"/>
      <c r="F3222" s="46"/>
      <c r="G3222" s="46"/>
      <c r="H3222" s="46"/>
      <c r="I3222" s="16"/>
      <c r="J3222" s="16"/>
      <c r="K3222" s="16"/>
      <c r="L3222" s="16"/>
      <c r="O3222" s="16"/>
      <c r="P3222" s="13"/>
      <c r="Q3222" s="7"/>
    </row>
    <row r="3223" spans="1:17" ht="20.25" hidden="1" x14ac:dyDescent="0.25">
      <c r="A3223" s="46"/>
      <c r="B3223" s="46"/>
      <c r="C3223" s="46"/>
      <c r="D3223" s="46"/>
      <c r="E3223" s="46"/>
      <c r="F3223" s="46"/>
      <c r="G3223" s="46"/>
      <c r="H3223" s="46"/>
      <c r="I3223" s="16"/>
      <c r="J3223" s="16"/>
      <c r="K3223" s="16"/>
      <c r="L3223" s="16"/>
      <c r="O3223" s="16"/>
      <c r="P3223" s="13"/>
      <c r="Q3223" s="7"/>
    </row>
    <row r="3224" spans="1:17" ht="20.25" hidden="1" x14ac:dyDescent="0.25">
      <c r="A3224" s="46"/>
      <c r="B3224" s="46"/>
      <c r="C3224" s="46"/>
      <c r="D3224" s="46"/>
      <c r="E3224" s="46"/>
      <c r="F3224" s="46"/>
      <c r="G3224" s="46"/>
      <c r="H3224" s="46"/>
      <c r="I3224" s="16"/>
      <c r="J3224" s="16"/>
      <c r="K3224" s="16"/>
      <c r="L3224" s="16"/>
      <c r="O3224" s="16"/>
      <c r="P3224" s="13"/>
      <c r="Q3224" s="7"/>
    </row>
    <row r="3225" spans="1:17" ht="20.25" hidden="1" x14ac:dyDescent="0.25">
      <c r="A3225" s="46"/>
      <c r="B3225" s="46"/>
      <c r="C3225" s="46"/>
      <c r="D3225" s="46"/>
      <c r="E3225" s="46"/>
      <c r="F3225" s="46"/>
      <c r="G3225" s="46"/>
      <c r="H3225" s="46"/>
      <c r="I3225" s="16"/>
      <c r="J3225" s="16"/>
      <c r="K3225" s="16"/>
      <c r="L3225" s="16"/>
      <c r="O3225" s="16"/>
      <c r="P3225" s="13"/>
      <c r="Q3225" s="7"/>
    </row>
    <row r="3226" spans="1:17" ht="20.25" hidden="1" x14ac:dyDescent="0.25">
      <c r="A3226" s="46"/>
      <c r="B3226" s="46"/>
      <c r="C3226" s="46"/>
      <c r="D3226" s="46"/>
      <c r="E3226" s="46"/>
      <c r="F3226" s="46"/>
      <c r="G3226" s="46"/>
      <c r="H3226" s="46"/>
      <c r="I3226" s="16"/>
      <c r="J3226" s="16"/>
      <c r="K3226" s="16"/>
      <c r="L3226" s="16"/>
      <c r="O3226" s="16"/>
      <c r="P3226" s="13"/>
      <c r="Q3226" s="7"/>
    </row>
    <row r="3227" spans="1:17" ht="20.25" hidden="1" x14ac:dyDescent="0.25">
      <c r="A3227" s="46"/>
      <c r="B3227" s="46"/>
      <c r="C3227" s="46"/>
      <c r="D3227" s="46"/>
      <c r="E3227" s="46"/>
      <c r="F3227" s="46"/>
      <c r="G3227" s="46"/>
      <c r="H3227" s="46"/>
      <c r="I3227" s="16"/>
      <c r="J3227" s="16"/>
      <c r="K3227" s="16"/>
      <c r="L3227" s="16"/>
      <c r="O3227" s="16"/>
      <c r="P3227" s="13"/>
      <c r="Q3227" s="7"/>
    </row>
    <row r="3228" spans="1:17" ht="20.25" hidden="1" x14ac:dyDescent="0.25">
      <c r="A3228" s="46"/>
      <c r="B3228" s="46"/>
      <c r="C3228" s="46"/>
      <c r="D3228" s="46"/>
      <c r="E3228" s="46"/>
      <c r="F3228" s="46"/>
      <c r="G3228" s="46"/>
      <c r="H3228" s="46"/>
      <c r="I3228" s="16"/>
      <c r="J3228" s="16"/>
      <c r="K3228" s="16"/>
      <c r="L3228" s="16"/>
      <c r="O3228" s="16"/>
      <c r="P3228" s="13"/>
      <c r="Q3228" s="7"/>
    </row>
    <row r="3229" spans="1:17" ht="20.25" hidden="1" x14ac:dyDescent="0.25">
      <c r="A3229" s="46"/>
      <c r="B3229" s="46"/>
      <c r="C3229" s="46"/>
      <c r="D3229" s="46"/>
      <c r="E3229" s="46"/>
      <c r="F3229" s="46"/>
      <c r="G3229" s="46"/>
      <c r="H3229" s="46"/>
      <c r="I3229" s="16"/>
      <c r="J3229" s="16"/>
      <c r="K3229" s="16"/>
      <c r="L3229" s="16"/>
      <c r="O3229" s="16"/>
      <c r="P3229" s="13"/>
      <c r="Q3229" s="7"/>
    </row>
    <row r="3230" spans="1:17" ht="20.25" hidden="1" x14ac:dyDescent="0.25">
      <c r="A3230" s="46"/>
      <c r="B3230" s="46"/>
      <c r="C3230" s="46"/>
      <c r="D3230" s="46"/>
      <c r="E3230" s="46"/>
      <c r="F3230" s="46"/>
      <c r="G3230" s="46"/>
      <c r="H3230" s="46"/>
      <c r="I3230" s="16"/>
      <c r="J3230" s="16"/>
      <c r="K3230" s="16"/>
      <c r="L3230" s="16"/>
      <c r="O3230" s="16"/>
      <c r="P3230" s="13"/>
      <c r="Q3230" s="7"/>
    </row>
    <row r="3231" spans="1:17" ht="20.25" hidden="1" x14ac:dyDescent="0.25">
      <c r="A3231" s="46"/>
      <c r="B3231" s="46"/>
      <c r="C3231" s="46"/>
      <c r="D3231" s="46"/>
      <c r="E3231" s="46"/>
      <c r="F3231" s="46"/>
      <c r="G3231" s="46"/>
      <c r="H3231" s="46"/>
      <c r="I3231" s="16"/>
      <c r="J3231" s="16"/>
      <c r="K3231" s="16"/>
      <c r="L3231" s="16"/>
      <c r="O3231" s="16"/>
      <c r="P3231" s="13"/>
      <c r="Q3231" s="7"/>
    </row>
    <row r="3232" spans="1:17" ht="20.25" hidden="1" x14ac:dyDescent="0.25">
      <c r="A3232" s="46"/>
      <c r="B3232" s="46"/>
      <c r="C3232" s="46"/>
      <c r="D3232" s="46"/>
      <c r="E3232" s="46"/>
      <c r="F3232" s="46"/>
      <c r="G3232" s="46"/>
      <c r="H3232" s="46"/>
      <c r="I3232" s="16"/>
      <c r="J3232" s="16"/>
      <c r="K3232" s="16"/>
      <c r="L3232" s="16"/>
      <c r="O3232" s="16"/>
      <c r="P3232" s="13"/>
      <c r="Q3232" s="7"/>
    </row>
    <row r="3233" spans="1:17" ht="20.25" hidden="1" x14ac:dyDescent="0.25">
      <c r="A3233" s="46"/>
      <c r="B3233" s="46"/>
      <c r="C3233" s="46"/>
      <c r="D3233" s="46"/>
      <c r="E3233" s="46"/>
      <c r="F3233" s="46"/>
      <c r="G3233" s="46"/>
      <c r="H3233" s="46"/>
      <c r="I3233" s="16"/>
      <c r="J3233" s="16"/>
      <c r="K3233" s="16"/>
      <c r="L3233" s="16"/>
      <c r="O3233" s="16"/>
      <c r="P3233" s="13"/>
      <c r="Q3233" s="7"/>
    </row>
    <row r="3234" spans="1:17" ht="20.25" hidden="1" x14ac:dyDescent="0.25">
      <c r="A3234" s="46"/>
      <c r="B3234" s="46"/>
      <c r="C3234" s="46"/>
      <c r="D3234" s="46"/>
      <c r="E3234" s="46"/>
      <c r="F3234" s="46"/>
      <c r="G3234" s="46"/>
      <c r="H3234" s="46"/>
      <c r="I3234" s="16"/>
      <c r="J3234" s="16"/>
      <c r="K3234" s="16"/>
      <c r="L3234" s="16"/>
      <c r="O3234" s="16"/>
      <c r="P3234" s="13"/>
      <c r="Q3234" s="7"/>
    </row>
    <row r="3235" spans="1:17" ht="20.25" hidden="1" x14ac:dyDescent="0.25">
      <c r="A3235" s="46"/>
      <c r="B3235" s="46"/>
      <c r="C3235" s="46"/>
      <c r="D3235" s="46"/>
      <c r="E3235" s="46"/>
      <c r="F3235" s="46"/>
      <c r="G3235" s="46"/>
      <c r="H3235" s="46"/>
      <c r="I3235" s="16"/>
      <c r="J3235" s="16"/>
      <c r="K3235" s="16"/>
      <c r="L3235" s="16"/>
      <c r="O3235" s="16"/>
      <c r="P3235" s="13"/>
      <c r="Q3235" s="7"/>
    </row>
    <row r="3236" spans="1:17" ht="20.25" hidden="1" x14ac:dyDescent="0.25">
      <c r="A3236" s="46"/>
      <c r="B3236" s="46"/>
      <c r="C3236" s="46"/>
      <c r="D3236" s="46"/>
      <c r="E3236" s="46"/>
      <c r="F3236" s="46"/>
      <c r="G3236" s="46"/>
      <c r="H3236" s="46"/>
      <c r="I3236" s="16"/>
      <c r="J3236" s="16"/>
      <c r="K3236" s="16"/>
      <c r="L3236" s="16"/>
      <c r="O3236" s="16"/>
      <c r="P3236" s="13"/>
      <c r="Q3236" s="7"/>
    </row>
    <row r="3237" spans="1:17" ht="20.25" hidden="1" x14ac:dyDescent="0.25">
      <c r="A3237" s="46"/>
      <c r="B3237" s="46"/>
      <c r="C3237" s="46"/>
      <c r="D3237" s="46"/>
      <c r="E3237" s="46"/>
      <c r="F3237" s="46"/>
      <c r="G3237" s="46"/>
      <c r="H3237" s="46"/>
      <c r="I3237" s="16"/>
      <c r="J3237" s="16"/>
      <c r="K3237" s="16"/>
      <c r="L3237" s="16"/>
      <c r="O3237" s="16"/>
      <c r="P3237" s="13"/>
      <c r="Q3237" s="7"/>
    </row>
    <row r="3238" spans="1:17" ht="20.25" hidden="1" x14ac:dyDescent="0.25">
      <c r="A3238" s="46"/>
      <c r="B3238" s="46"/>
      <c r="C3238" s="46"/>
      <c r="D3238" s="46"/>
      <c r="E3238" s="46"/>
      <c r="F3238" s="46"/>
      <c r="G3238" s="46"/>
      <c r="H3238" s="46"/>
      <c r="I3238" s="16"/>
      <c r="J3238" s="16"/>
      <c r="K3238" s="16"/>
      <c r="L3238" s="16"/>
      <c r="O3238" s="16"/>
      <c r="P3238" s="13"/>
      <c r="Q3238" s="7"/>
    </row>
    <row r="3239" spans="1:17" ht="20.25" hidden="1" x14ac:dyDescent="0.25">
      <c r="A3239" s="46"/>
      <c r="B3239" s="46"/>
      <c r="C3239" s="46"/>
      <c r="D3239" s="46"/>
      <c r="E3239" s="46"/>
      <c r="F3239" s="46"/>
      <c r="G3239" s="46"/>
      <c r="H3239" s="46"/>
      <c r="I3239" s="16"/>
      <c r="J3239" s="16"/>
      <c r="K3239" s="16"/>
      <c r="L3239" s="16"/>
      <c r="O3239" s="16"/>
      <c r="P3239" s="13"/>
      <c r="Q3239" s="7"/>
    </row>
    <row r="3240" spans="1:17" ht="20.25" hidden="1" x14ac:dyDescent="0.25">
      <c r="A3240" s="46"/>
      <c r="B3240" s="46"/>
      <c r="C3240" s="46"/>
      <c r="D3240" s="46"/>
      <c r="E3240" s="46"/>
      <c r="F3240" s="46"/>
      <c r="G3240" s="46"/>
      <c r="H3240" s="46"/>
      <c r="I3240" s="16"/>
      <c r="J3240" s="16"/>
      <c r="K3240" s="16"/>
      <c r="L3240" s="16"/>
      <c r="O3240" s="16"/>
      <c r="P3240" s="13"/>
      <c r="Q3240" s="7"/>
    </row>
    <row r="3241" spans="1:17" ht="20.25" hidden="1" x14ac:dyDescent="0.25">
      <c r="A3241" s="46"/>
      <c r="B3241" s="46"/>
      <c r="C3241" s="46"/>
      <c r="D3241" s="46"/>
      <c r="E3241" s="46"/>
      <c r="F3241" s="46"/>
      <c r="G3241" s="46"/>
      <c r="H3241" s="46"/>
      <c r="I3241" s="16"/>
      <c r="J3241" s="16"/>
      <c r="K3241" s="16"/>
      <c r="L3241" s="16"/>
      <c r="O3241" s="16"/>
      <c r="P3241" s="13"/>
      <c r="Q3241" s="7"/>
    </row>
    <row r="3242" spans="1:17" ht="20.25" hidden="1" x14ac:dyDescent="0.25">
      <c r="A3242" s="46"/>
      <c r="B3242" s="46"/>
      <c r="C3242" s="46"/>
      <c r="D3242" s="46"/>
      <c r="E3242" s="46"/>
      <c r="F3242" s="46"/>
      <c r="G3242" s="46"/>
      <c r="H3242" s="46"/>
      <c r="I3242" s="16"/>
      <c r="J3242" s="16"/>
      <c r="K3242" s="16"/>
      <c r="L3242" s="16"/>
      <c r="O3242" s="16"/>
      <c r="P3242" s="13"/>
      <c r="Q3242" s="7"/>
    </row>
    <row r="3243" spans="1:17" ht="20.25" hidden="1" x14ac:dyDescent="0.25">
      <c r="A3243" s="46"/>
      <c r="B3243" s="46"/>
      <c r="C3243" s="46"/>
      <c r="D3243" s="46"/>
      <c r="E3243" s="46"/>
      <c r="F3243" s="46"/>
      <c r="G3243" s="46"/>
      <c r="H3243" s="46"/>
      <c r="I3243" s="16"/>
      <c r="J3243" s="16"/>
      <c r="K3243" s="16"/>
      <c r="L3243" s="16"/>
      <c r="O3243" s="16"/>
      <c r="P3243" s="13"/>
      <c r="Q3243" s="7"/>
    </row>
    <row r="3244" spans="1:17" ht="20.25" hidden="1" x14ac:dyDescent="0.25">
      <c r="A3244" s="46"/>
      <c r="B3244" s="46"/>
      <c r="C3244" s="46"/>
      <c r="D3244" s="46"/>
      <c r="E3244" s="46"/>
      <c r="F3244" s="46"/>
      <c r="G3244" s="46"/>
      <c r="H3244" s="46"/>
      <c r="I3244" s="16"/>
      <c r="J3244" s="16"/>
      <c r="K3244" s="16"/>
      <c r="L3244" s="16"/>
      <c r="O3244" s="16"/>
      <c r="P3244" s="13"/>
      <c r="Q3244" s="7"/>
    </row>
    <row r="3245" spans="1:17" ht="20.25" hidden="1" x14ac:dyDescent="0.25">
      <c r="A3245" s="46"/>
      <c r="B3245" s="46"/>
      <c r="C3245" s="46"/>
      <c r="D3245" s="46"/>
      <c r="E3245" s="46"/>
      <c r="F3245" s="46"/>
      <c r="G3245" s="46"/>
      <c r="H3245" s="46"/>
      <c r="I3245" s="16"/>
      <c r="J3245" s="16"/>
      <c r="K3245" s="16"/>
      <c r="L3245" s="16"/>
      <c r="O3245" s="16"/>
      <c r="P3245" s="13"/>
      <c r="Q3245" s="7"/>
    </row>
    <row r="3246" spans="1:17" ht="20.25" hidden="1" x14ac:dyDescent="0.25">
      <c r="A3246" s="46"/>
      <c r="B3246" s="46"/>
      <c r="C3246" s="46"/>
      <c r="D3246" s="46"/>
      <c r="E3246" s="46"/>
      <c r="F3246" s="46"/>
      <c r="G3246" s="46"/>
      <c r="H3246" s="46"/>
      <c r="I3246" s="16"/>
      <c r="J3246" s="16"/>
      <c r="K3246" s="16"/>
      <c r="L3246" s="16"/>
      <c r="O3246" s="16"/>
      <c r="P3246" s="13"/>
      <c r="Q3246" s="7"/>
    </row>
    <row r="3247" spans="1:17" ht="20.25" hidden="1" x14ac:dyDescent="0.25">
      <c r="A3247" s="46"/>
      <c r="B3247" s="46"/>
      <c r="C3247" s="46"/>
      <c r="D3247" s="46"/>
      <c r="E3247" s="46"/>
      <c r="F3247" s="46"/>
      <c r="G3247" s="46"/>
      <c r="H3247" s="46"/>
      <c r="I3247" s="16"/>
      <c r="J3247" s="16"/>
      <c r="K3247" s="16"/>
      <c r="L3247" s="16"/>
      <c r="O3247" s="16"/>
      <c r="P3247" s="13"/>
      <c r="Q3247" s="7"/>
    </row>
    <row r="3248" spans="1:17" ht="20.25" hidden="1" x14ac:dyDescent="0.25">
      <c r="A3248" s="46"/>
      <c r="B3248" s="46"/>
      <c r="C3248" s="46"/>
      <c r="D3248" s="46"/>
      <c r="E3248" s="46"/>
      <c r="F3248" s="46"/>
      <c r="G3248" s="46"/>
      <c r="H3248" s="46"/>
      <c r="I3248" s="16"/>
      <c r="J3248" s="16"/>
      <c r="K3248" s="16"/>
      <c r="L3248" s="16"/>
      <c r="O3248" s="16"/>
      <c r="P3248" s="13"/>
      <c r="Q3248" s="7"/>
    </row>
    <row r="3249" spans="1:17" ht="20.25" hidden="1" x14ac:dyDescent="0.25">
      <c r="A3249" s="46"/>
      <c r="B3249" s="46"/>
      <c r="C3249" s="46"/>
      <c r="D3249" s="46"/>
      <c r="E3249" s="46"/>
      <c r="F3249" s="46"/>
      <c r="G3249" s="46"/>
      <c r="H3249" s="46"/>
      <c r="I3249" s="16"/>
      <c r="J3249" s="16"/>
      <c r="K3249" s="16"/>
      <c r="L3249" s="16"/>
      <c r="O3249" s="16"/>
      <c r="P3249" s="13"/>
      <c r="Q3249" s="7"/>
    </row>
    <row r="3250" spans="1:17" ht="20.25" hidden="1" x14ac:dyDescent="0.25">
      <c r="A3250" s="46"/>
      <c r="B3250" s="46"/>
      <c r="C3250" s="46"/>
      <c r="D3250" s="46"/>
      <c r="E3250" s="46"/>
      <c r="F3250" s="46"/>
      <c r="G3250" s="46"/>
      <c r="H3250" s="46"/>
      <c r="I3250" s="16"/>
      <c r="J3250" s="16"/>
      <c r="K3250" s="16"/>
      <c r="L3250" s="16"/>
      <c r="O3250" s="16"/>
      <c r="P3250" s="13"/>
      <c r="Q3250" s="7"/>
    </row>
    <row r="3251" spans="1:17" ht="20.25" hidden="1" x14ac:dyDescent="0.25">
      <c r="A3251" s="46"/>
      <c r="B3251" s="46"/>
      <c r="C3251" s="46"/>
      <c r="D3251" s="46"/>
      <c r="E3251" s="46"/>
      <c r="F3251" s="46"/>
      <c r="G3251" s="46"/>
      <c r="H3251" s="46"/>
      <c r="I3251" s="16"/>
      <c r="J3251" s="16"/>
      <c r="K3251" s="16"/>
      <c r="L3251" s="16"/>
      <c r="O3251" s="16"/>
      <c r="P3251" s="13"/>
      <c r="Q3251" s="7"/>
    </row>
    <row r="3252" spans="1:17" ht="20.25" hidden="1" x14ac:dyDescent="0.25">
      <c r="A3252" s="46"/>
      <c r="B3252" s="46"/>
      <c r="C3252" s="46"/>
      <c r="D3252" s="46"/>
      <c r="E3252" s="46"/>
      <c r="F3252" s="46"/>
      <c r="G3252" s="46"/>
      <c r="H3252" s="46"/>
      <c r="I3252" s="16"/>
      <c r="J3252" s="16"/>
      <c r="K3252" s="16"/>
      <c r="L3252" s="16"/>
      <c r="O3252" s="16"/>
      <c r="P3252" s="13"/>
      <c r="Q3252" s="7"/>
    </row>
    <row r="3253" spans="1:17" ht="20.25" hidden="1" x14ac:dyDescent="0.25">
      <c r="A3253" s="46"/>
      <c r="B3253" s="46"/>
      <c r="C3253" s="46"/>
      <c r="D3253" s="46"/>
      <c r="E3253" s="46"/>
      <c r="F3253" s="46"/>
      <c r="G3253" s="46"/>
      <c r="H3253" s="46"/>
      <c r="I3253" s="16"/>
      <c r="J3253" s="16"/>
      <c r="K3253" s="16"/>
      <c r="L3253" s="16"/>
      <c r="O3253" s="16"/>
      <c r="P3253" s="13"/>
      <c r="Q3253" s="7"/>
    </row>
    <row r="3254" spans="1:17" ht="20.25" hidden="1" x14ac:dyDescent="0.25">
      <c r="A3254" s="46"/>
      <c r="B3254" s="46"/>
      <c r="C3254" s="46"/>
      <c r="D3254" s="46"/>
      <c r="E3254" s="46"/>
      <c r="F3254" s="46"/>
      <c r="G3254" s="46"/>
      <c r="H3254" s="46"/>
      <c r="I3254" s="16"/>
      <c r="J3254" s="16"/>
      <c r="K3254" s="16"/>
      <c r="L3254" s="16"/>
      <c r="O3254" s="16"/>
      <c r="P3254" s="13"/>
      <c r="Q3254" s="7"/>
    </row>
    <row r="3255" spans="1:17" ht="20.25" hidden="1" x14ac:dyDescent="0.25">
      <c r="A3255" s="46"/>
      <c r="B3255" s="46"/>
      <c r="C3255" s="46"/>
      <c r="D3255" s="46"/>
      <c r="E3255" s="46"/>
      <c r="F3255" s="46"/>
      <c r="G3255" s="46"/>
      <c r="H3255" s="46"/>
      <c r="I3255" s="16"/>
      <c r="J3255" s="16"/>
      <c r="K3255" s="16"/>
      <c r="L3255" s="16"/>
      <c r="O3255" s="16"/>
      <c r="P3255" s="13"/>
      <c r="Q3255" s="7"/>
    </row>
    <row r="3256" spans="1:17" ht="20.25" hidden="1" x14ac:dyDescent="0.25">
      <c r="A3256" s="46"/>
      <c r="B3256" s="46"/>
      <c r="C3256" s="46"/>
      <c r="D3256" s="46"/>
      <c r="E3256" s="46"/>
      <c r="F3256" s="46"/>
      <c r="G3256" s="46"/>
      <c r="H3256" s="46"/>
      <c r="I3256" s="16"/>
      <c r="J3256" s="16"/>
      <c r="K3256" s="16"/>
      <c r="L3256" s="16"/>
      <c r="O3256" s="16"/>
      <c r="P3256" s="13"/>
      <c r="Q3256" s="7"/>
    </row>
    <row r="3257" spans="1:17" ht="20.25" hidden="1" x14ac:dyDescent="0.25">
      <c r="A3257" s="46"/>
      <c r="B3257" s="46"/>
      <c r="C3257" s="46"/>
      <c r="D3257" s="46"/>
      <c r="E3257" s="46"/>
      <c r="F3257" s="46"/>
      <c r="G3257" s="46"/>
      <c r="H3257" s="46"/>
      <c r="I3257" s="16"/>
      <c r="J3257" s="16"/>
      <c r="K3257" s="16"/>
      <c r="L3257" s="16"/>
      <c r="O3257" s="16"/>
      <c r="P3257" s="13"/>
      <c r="Q3257" s="7"/>
    </row>
    <row r="3258" spans="1:17" ht="20.25" hidden="1" x14ac:dyDescent="0.25">
      <c r="A3258" s="46"/>
      <c r="B3258" s="46"/>
      <c r="C3258" s="46"/>
      <c r="D3258" s="46"/>
      <c r="E3258" s="46"/>
      <c r="F3258" s="46"/>
      <c r="G3258" s="46"/>
      <c r="H3258" s="46"/>
      <c r="I3258" s="16"/>
      <c r="J3258" s="16"/>
      <c r="K3258" s="16"/>
      <c r="L3258" s="16"/>
      <c r="O3258" s="16"/>
      <c r="P3258" s="13"/>
      <c r="Q3258" s="7"/>
    </row>
    <row r="3259" spans="1:17" ht="20.25" hidden="1" x14ac:dyDescent="0.25">
      <c r="A3259" s="46"/>
      <c r="B3259" s="46"/>
      <c r="C3259" s="46"/>
      <c r="D3259" s="46"/>
      <c r="E3259" s="46"/>
      <c r="F3259" s="46"/>
      <c r="G3259" s="46"/>
      <c r="H3259" s="46"/>
      <c r="I3259" s="16"/>
      <c r="J3259" s="16"/>
      <c r="K3259" s="16"/>
      <c r="L3259" s="16"/>
      <c r="O3259" s="16"/>
      <c r="P3259" s="13"/>
      <c r="Q3259" s="7"/>
    </row>
    <row r="3260" spans="1:17" ht="20.25" hidden="1" x14ac:dyDescent="0.25">
      <c r="A3260" s="46"/>
      <c r="B3260" s="46"/>
      <c r="C3260" s="46"/>
      <c r="D3260" s="46"/>
      <c r="E3260" s="46"/>
      <c r="F3260" s="46"/>
      <c r="G3260" s="46"/>
      <c r="H3260" s="46"/>
      <c r="I3260" s="16"/>
      <c r="J3260" s="16"/>
      <c r="K3260" s="16"/>
      <c r="L3260" s="16"/>
      <c r="O3260" s="16"/>
      <c r="P3260" s="13"/>
      <c r="Q3260" s="7"/>
    </row>
    <row r="3261" spans="1:17" ht="20.25" hidden="1" x14ac:dyDescent="0.25">
      <c r="A3261" s="46"/>
      <c r="B3261" s="46"/>
      <c r="C3261" s="46"/>
      <c r="D3261" s="46"/>
      <c r="E3261" s="46"/>
      <c r="F3261" s="46"/>
      <c r="G3261" s="46"/>
      <c r="H3261" s="46"/>
      <c r="I3261" s="16"/>
      <c r="J3261" s="16"/>
      <c r="K3261" s="16"/>
      <c r="L3261" s="16"/>
      <c r="O3261" s="16"/>
      <c r="P3261" s="13"/>
      <c r="Q3261" s="7"/>
    </row>
    <row r="3262" spans="1:17" ht="20.25" hidden="1" x14ac:dyDescent="0.25">
      <c r="A3262" s="46"/>
      <c r="B3262" s="46"/>
      <c r="C3262" s="46"/>
      <c r="D3262" s="46"/>
      <c r="E3262" s="46"/>
      <c r="F3262" s="46"/>
      <c r="G3262" s="46"/>
      <c r="H3262" s="46"/>
      <c r="I3262" s="16"/>
      <c r="J3262" s="16"/>
      <c r="K3262" s="16"/>
      <c r="L3262" s="16"/>
      <c r="O3262" s="16"/>
      <c r="P3262" s="13"/>
      <c r="Q3262" s="7"/>
    </row>
    <row r="3263" spans="1:17" ht="20.25" hidden="1" x14ac:dyDescent="0.25">
      <c r="A3263" s="46"/>
      <c r="B3263" s="46"/>
      <c r="C3263" s="46"/>
      <c r="D3263" s="46"/>
      <c r="E3263" s="46"/>
      <c r="F3263" s="46"/>
      <c r="G3263" s="46"/>
      <c r="H3263" s="46"/>
      <c r="I3263" s="16"/>
      <c r="J3263" s="16"/>
      <c r="K3263" s="16"/>
      <c r="L3263" s="16"/>
      <c r="O3263" s="16"/>
      <c r="P3263" s="13"/>
      <c r="Q3263" s="7"/>
    </row>
    <row r="3264" spans="1:17" ht="20.25" hidden="1" x14ac:dyDescent="0.25">
      <c r="A3264" s="46"/>
      <c r="B3264" s="46"/>
      <c r="C3264" s="46"/>
      <c r="D3264" s="46"/>
      <c r="E3264" s="46"/>
      <c r="F3264" s="46"/>
      <c r="G3264" s="46"/>
      <c r="H3264" s="46"/>
      <c r="I3264" s="16"/>
      <c r="J3264" s="16"/>
      <c r="K3264" s="16"/>
      <c r="L3264" s="16"/>
      <c r="O3264" s="16"/>
      <c r="P3264" s="13"/>
      <c r="Q3264" s="7"/>
    </row>
    <row r="3265" spans="1:17" ht="20.25" hidden="1" x14ac:dyDescent="0.25">
      <c r="A3265" s="46"/>
      <c r="B3265" s="46"/>
      <c r="C3265" s="46"/>
      <c r="D3265" s="46"/>
      <c r="E3265" s="46"/>
      <c r="F3265" s="46"/>
      <c r="G3265" s="46"/>
      <c r="H3265" s="46"/>
      <c r="I3265" s="16"/>
      <c r="J3265" s="16"/>
      <c r="K3265" s="16"/>
      <c r="L3265" s="16"/>
      <c r="O3265" s="16"/>
      <c r="P3265" s="13"/>
      <c r="Q3265" s="7"/>
    </row>
    <row r="3266" spans="1:17" ht="20.25" hidden="1" x14ac:dyDescent="0.25">
      <c r="A3266" s="46"/>
      <c r="B3266" s="46"/>
      <c r="C3266" s="46"/>
      <c r="D3266" s="46"/>
      <c r="E3266" s="46"/>
      <c r="F3266" s="46"/>
      <c r="G3266" s="46"/>
      <c r="H3266" s="46"/>
      <c r="I3266" s="16"/>
      <c r="J3266" s="16"/>
      <c r="K3266" s="16"/>
      <c r="L3266" s="16"/>
      <c r="O3266" s="16"/>
      <c r="P3266" s="13"/>
      <c r="Q3266" s="7"/>
    </row>
    <row r="3267" spans="1:17" ht="20.25" hidden="1" x14ac:dyDescent="0.25">
      <c r="A3267" s="46"/>
      <c r="B3267" s="46"/>
      <c r="C3267" s="46"/>
      <c r="D3267" s="46"/>
      <c r="E3267" s="46"/>
      <c r="F3267" s="46"/>
      <c r="G3267" s="46"/>
      <c r="H3267" s="46"/>
      <c r="I3267" s="16"/>
      <c r="J3267" s="16"/>
      <c r="K3267" s="16"/>
      <c r="L3267" s="16"/>
      <c r="O3267" s="16"/>
      <c r="P3267" s="13"/>
      <c r="Q3267" s="7"/>
    </row>
    <row r="3268" spans="1:17" ht="20.25" hidden="1" x14ac:dyDescent="0.25">
      <c r="A3268" s="46"/>
      <c r="B3268" s="46"/>
      <c r="C3268" s="46"/>
      <c r="D3268" s="46"/>
      <c r="E3268" s="46"/>
      <c r="F3268" s="46"/>
      <c r="G3268" s="46"/>
      <c r="H3268" s="46"/>
      <c r="I3268" s="16"/>
      <c r="J3268" s="16"/>
      <c r="K3268" s="16"/>
      <c r="L3268" s="16"/>
      <c r="O3268" s="16"/>
      <c r="P3268" s="13"/>
      <c r="Q3268" s="7"/>
    </row>
    <row r="3269" spans="1:17" ht="20.25" hidden="1" x14ac:dyDescent="0.25">
      <c r="A3269" s="46"/>
      <c r="B3269" s="46"/>
      <c r="C3269" s="46"/>
      <c r="D3269" s="46"/>
      <c r="E3269" s="46"/>
      <c r="F3269" s="46"/>
      <c r="G3269" s="46"/>
      <c r="H3269" s="46"/>
      <c r="I3269" s="16"/>
      <c r="J3269" s="16"/>
      <c r="K3269" s="16"/>
      <c r="L3269" s="16"/>
      <c r="O3269" s="16"/>
      <c r="P3269" s="13"/>
      <c r="Q3269" s="7"/>
    </row>
    <row r="3270" spans="1:17" ht="20.25" hidden="1" x14ac:dyDescent="0.25">
      <c r="A3270" s="46"/>
      <c r="B3270" s="46"/>
      <c r="C3270" s="46"/>
      <c r="D3270" s="46"/>
      <c r="E3270" s="46"/>
      <c r="F3270" s="46"/>
      <c r="G3270" s="46"/>
      <c r="H3270" s="46"/>
      <c r="I3270" s="16"/>
      <c r="J3270" s="16"/>
      <c r="K3270" s="16"/>
      <c r="L3270" s="16"/>
      <c r="O3270" s="16"/>
      <c r="P3270" s="13"/>
      <c r="Q3270" s="7"/>
    </row>
    <row r="3271" spans="1:17" ht="20.25" hidden="1" x14ac:dyDescent="0.25">
      <c r="A3271" s="46"/>
      <c r="B3271" s="46"/>
      <c r="C3271" s="46"/>
      <c r="D3271" s="46"/>
      <c r="E3271" s="46"/>
      <c r="F3271" s="46"/>
      <c r="G3271" s="46"/>
      <c r="H3271" s="46"/>
      <c r="I3271" s="16"/>
      <c r="J3271" s="16"/>
      <c r="K3271" s="16"/>
      <c r="L3271" s="16"/>
      <c r="O3271" s="16"/>
      <c r="P3271" s="13"/>
      <c r="Q3271" s="7"/>
    </row>
    <row r="3272" spans="1:17" ht="20.25" hidden="1" x14ac:dyDescent="0.25">
      <c r="A3272" s="46"/>
      <c r="B3272" s="46"/>
      <c r="C3272" s="46"/>
      <c r="D3272" s="46"/>
      <c r="E3272" s="46"/>
      <c r="F3272" s="46"/>
      <c r="G3272" s="46"/>
      <c r="H3272" s="46"/>
      <c r="I3272" s="16"/>
      <c r="J3272" s="16"/>
      <c r="K3272" s="16"/>
      <c r="L3272" s="16"/>
      <c r="O3272" s="16"/>
      <c r="P3272" s="13"/>
      <c r="Q3272" s="7"/>
    </row>
    <row r="3273" spans="1:17" ht="20.25" hidden="1" x14ac:dyDescent="0.25">
      <c r="A3273" s="46"/>
      <c r="B3273" s="46"/>
      <c r="C3273" s="46"/>
      <c r="D3273" s="46"/>
      <c r="E3273" s="46"/>
      <c r="F3273" s="46"/>
      <c r="G3273" s="46"/>
      <c r="H3273" s="46"/>
      <c r="I3273" s="16"/>
      <c r="J3273" s="16"/>
      <c r="K3273" s="16"/>
      <c r="L3273" s="16"/>
      <c r="O3273" s="16"/>
      <c r="P3273" s="13"/>
      <c r="Q3273" s="7"/>
    </row>
    <row r="3274" spans="1:17" ht="20.25" hidden="1" x14ac:dyDescent="0.25">
      <c r="A3274" s="46"/>
      <c r="B3274" s="46"/>
      <c r="C3274" s="46"/>
      <c r="D3274" s="46"/>
      <c r="E3274" s="46"/>
      <c r="F3274" s="46"/>
      <c r="G3274" s="46"/>
      <c r="H3274" s="46"/>
      <c r="I3274" s="16"/>
      <c r="J3274" s="16"/>
      <c r="K3274" s="16"/>
      <c r="L3274" s="16"/>
      <c r="O3274" s="16"/>
      <c r="P3274" s="13"/>
      <c r="Q3274" s="7"/>
    </row>
    <row r="3275" spans="1:17" ht="20.25" hidden="1" x14ac:dyDescent="0.25">
      <c r="A3275" s="46"/>
      <c r="B3275" s="46"/>
      <c r="C3275" s="46"/>
      <c r="D3275" s="46"/>
      <c r="E3275" s="46"/>
      <c r="F3275" s="46"/>
      <c r="G3275" s="46"/>
      <c r="H3275" s="46"/>
      <c r="I3275" s="16"/>
      <c r="J3275" s="16"/>
      <c r="K3275" s="16"/>
      <c r="L3275" s="16"/>
      <c r="O3275" s="16"/>
      <c r="P3275" s="13"/>
      <c r="Q3275" s="7"/>
    </row>
    <row r="3276" spans="1:17" ht="20.25" hidden="1" x14ac:dyDescent="0.25">
      <c r="A3276" s="46"/>
      <c r="B3276" s="46"/>
      <c r="C3276" s="46"/>
      <c r="D3276" s="46"/>
      <c r="E3276" s="46"/>
      <c r="F3276" s="46"/>
      <c r="G3276" s="46"/>
      <c r="H3276" s="46"/>
      <c r="I3276" s="16"/>
      <c r="J3276" s="16"/>
      <c r="K3276" s="16"/>
      <c r="L3276" s="16"/>
      <c r="O3276" s="16"/>
      <c r="P3276" s="13"/>
      <c r="Q3276" s="7"/>
    </row>
    <row r="3277" spans="1:17" ht="20.25" hidden="1" x14ac:dyDescent="0.25">
      <c r="A3277" s="46"/>
      <c r="B3277" s="46"/>
      <c r="C3277" s="46"/>
      <c r="D3277" s="46"/>
      <c r="E3277" s="46"/>
      <c r="F3277" s="46"/>
      <c r="G3277" s="46"/>
      <c r="H3277" s="46"/>
      <c r="I3277" s="16"/>
      <c r="J3277" s="16"/>
      <c r="K3277" s="16"/>
      <c r="L3277" s="16"/>
      <c r="O3277" s="16"/>
      <c r="P3277" s="13"/>
      <c r="Q3277" s="7"/>
    </row>
    <row r="3278" spans="1:17" ht="20.25" hidden="1" x14ac:dyDescent="0.25">
      <c r="A3278" s="46"/>
      <c r="B3278" s="46"/>
      <c r="C3278" s="46"/>
      <c r="D3278" s="46"/>
      <c r="E3278" s="46"/>
      <c r="F3278" s="46"/>
      <c r="G3278" s="46"/>
      <c r="H3278" s="46"/>
      <c r="I3278" s="16"/>
      <c r="J3278" s="16"/>
      <c r="K3278" s="16"/>
      <c r="L3278" s="16"/>
      <c r="O3278" s="16"/>
      <c r="P3278" s="13"/>
      <c r="Q3278" s="7"/>
    </row>
    <row r="3279" spans="1:17" ht="20.25" hidden="1" x14ac:dyDescent="0.25">
      <c r="A3279" s="46"/>
      <c r="B3279" s="46"/>
      <c r="C3279" s="46"/>
      <c r="D3279" s="46"/>
      <c r="E3279" s="46"/>
      <c r="F3279" s="46"/>
      <c r="G3279" s="46"/>
      <c r="H3279" s="46"/>
      <c r="I3279" s="16"/>
      <c r="J3279" s="16"/>
      <c r="K3279" s="16"/>
      <c r="L3279" s="16"/>
      <c r="O3279" s="16"/>
      <c r="P3279" s="13"/>
      <c r="Q3279" s="7"/>
    </row>
    <row r="3280" spans="1:17" ht="20.25" hidden="1" x14ac:dyDescent="0.25">
      <c r="A3280" s="46"/>
      <c r="B3280" s="46"/>
      <c r="C3280" s="46"/>
      <c r="D3280" s="46"/>
      <c r="E3280" s="46"/>
      <c r="F3280" s="46"/>
      <c r="G3280" s="46"/>
      <c r="H3280" s="46"/>
      <c r="I3280" s="16"/>
      <c r="J3280" s="16"/>
      <c r="K3280" s="16"/>
      <c r="L3280" s="16"/>
      <c r="O3280" s="16"/>
      <c r="P3280" s="13"/>
      <c r="Q3280" s="7"/>
    </row>
    <row r="3281" spans="1:17" ht="20.25" hidden="1" x14ac:dyDescent="0.25">
      <c r="A3281" s="46"/>
      <c r="B3281" s="46"/>
      <c r="C3281" s="46"/>
      <c r="D3281" s="46"/>
      <c r="E3281" s="46"/>
      <c r="F3281" s="46"/>
      <c r="G3281" s="46"/>
      <c r="H3281" s="46"/>
      <c r="I3281" s="16"/>
      <c r="J3281" s="16"/>
      <c r="K3281" s="16"/>
      <c r="L3281" s="16"/>
      <c r="O3281" s="16"/>
      <c r="P3281" s="13"/>
      <c r="Q3281" s="7"/>
    </row>
    <row r="3282" spans="1:17" ht="20.25" hidden="1" x14ac:dyDescent="0.25">
      <c r="A3282" s="46"/>
      <c r="B3282" s="46"/>
      <c r="C3282" s="46"/>
      <c r="D3282" s="46"/>
      <c r="E3282" s="46"/>
      <c r="F3282" s="46"/>
      <c r="G3282" s="46"/>
      <c r="H3282" s="46"/>
      <c r="I3282" s="16"/>
      <c r="J3282" s="16"/>
      <c r="K3282" s="16"/>
      <c r="L3282" s="16"/>
      <c r="O3282" s="16"/>
      <c r="P3282" s="13"/>
      <c r="Q3282" s="7"/>
    </row>
    <row r="3283" spans="1:17" ht="20.25" hidden="1" x14ac:dyDescent="0.25">
      <c r="A3283" s="46"/>
      <c r="B3283" s="46"/>
      <c r="C3283" s="46"/>
      <c r="D3283" s="46"/>
      <c r="E3283" s="46"/>
      <c r="F3283" s="46"/>
      <c r="G3283" s="46"/>
      <c r="H3283" s="46"/>
      <c r="I3283" s="16"/>
      <c r="J3283" s="16"/>
      <c r="K3283" s="16"/>
      <c r="L3283" s="16"/>
      <c r="O3283" s="16"/>
      <c r="P3283" s="13"/>
      <c r="Q3283" s="7"/>
    </row>
    <row r="3284" spans="1:17" ht="20.25" hidden="1" x14ac:dyDescent="0.25">
      <c r="A3284" s="46"/>
      <c r="B3284" s="46"/>
      <c r="C3284" s="46"/>
      <c r="D3284" s="46"/>
      <c r="E3284" s="46"/>
      <c r="F3284" s="46"/>
      <c r="G3284" s="46"/>
      <c r="H3284" s="46"/>
      <c r="I3284" s="16"/>
      <c r="J3284" s="16"/>
      <c r="K3284" s="16"/>
      <c r="L3284" s="16"/>
      <c r="O3284" s="16"/>
      <c r="P3284" s="13"/>
      <c r="Q3284" s="7"/>
    </row>
    <row r="3285" spans="1:17" ht="20.25" hidden="1" x14ac:dyDescent="0.25">
      <c r="A3285" s="46"/>
      <c r="B3285" s="46"/>
      <c r="C3285" s="46"/>
      <c r="D3285" s="46"/>
      <c r="E3285" s="46"/>
      <c r="F3285" s="46"/>
      <c r="G3285" s="46"/>
      <c r="H3285" s="46"/>
      <c r="I3285" s="16"/>
      <c r="J3285" s="16"/>
      <c r="K3285" s="16"/>
      <c r="L3285" s="16"/>
      <c r="O3285" s="16"/>
      <c r="P3285" s="13"/>
      <c r="Q3285" s="7"/>
    </row>
    <row r="3286" spans="1:17" ht="20.25" hidden="1" x14ac:dyDescent="0.25">
      <c r="A3286" s="46"/>
      <c r="B3286" s="46"/>
      <c r="C3286" s="46"/>
      <c r="D3286" s="46"/>
      <c r="E3286" s="46"/>
      <c r="F3286" s="46"/>
      <c r="G3286" s="46"/>
      <c r="H3286" s="46"/>
      <c r="I3286" s="16"/>
      <c r="J3286" s="16"/>
      <c r="K3286" s="16"/>
      <c r="L3286" s="16"/>
      <c r="O3286" s="16"/>
      <c r="P3286" s="13"/>
      <c r="Q3286" s="7"/>
    </row>
    <row r="3287" spans="1:17" ht="20.25" hidden="1" x14ac:dyDescent="0.25">
      <c r="A3287" s="46"/>
      <c r="B3287" s="46"/>
      <c r="C3287" s="46"/>
      <c r="D3287" s="46"/>
      <c r="E3287" s="46"/>
      <c r="F3287" s="46"/>
      <c r="G3287" s="46"/>
      <c r="H3287" s="46"/>
      <c r="I3287" s="16"/>
      <c r="J3287" s="16"/>
      <c r="K3287" s="16"/>
      <c r="L3287" s="16"/>
      <c r="O3287" s="16"/>
      <c r="P3287" s="13"/>
      <c r="Q3287" s="7"/>
    </row>
    <row r="3288" spans="1:17" ht="20.25" hidden="1" x14ac:dyDescent="0.25">
      <c r="A3288" s="46"/>
      <c r="B3288" s="46"/>
      <c r="C3288" s="46"/>
      <c r="D3288" s="46"/>
      <c r="E3288" s="46"/>
      <c r="F3288" s="46"/>
      <c r="G3288" s="46"/>
      <c r="H3288" s="46"/>
      <c r="I3288" s="16"/>
      <c r="J3288" s="16"/>
      <c r="K3288" s="16"/>
      <c r="L3288" s="16"/>
      <c r="O3288" s="16"/>
      <c r="P3288" s="13"/>
      <c r="Q3288" s="7"/>
    </row>
    <row r="3289" spans="1:17" ht="20.25" hidden="1" x14ac:dyDescent="0.25">
      <c r="A3289" s="46"/>
      <c r="B3289" s="46"/>
      <c r="C3289" s="46"/>
      <c r="D3289" s="46"/>
      <c r="E3289" s="46"/>
      <c r="F3289" s="46"/>
      <c r="G3289" s="46"/>
      <c r="H3289" s="46"/>
      <c r="I3289" s="16"/>
      <c r="J3289" s="16"/>
      <c r="K3289" s="16"/>
      <c r="L3289" s="16"/>
      <c r="O3289" s="16"/>
      <c r="P3289" s="13"/>
      <c r="Q3289" s="7"/>
    </row>
    <row r="3290" spans="1:17" ht="20.25" hidden="1" x14ac:dyDescent="0.25">
      <c r="A3290" s="46"/>
      <c r="B3290" s="46"/>
      <c r="C3290" s="46"/>
      <c r="D3290" s="46"/>
      <c r="E3290" s="46"/>
      <c r="F3290" s="46"/>
      <c r="G3290" s="46"/>
      <c r="H3290" s="46"/>
      <c r="I3290" s="16"/>
      <c r="J3290" s="16"/>
      <c r="K3290" s="16"/>
      <c r="L3290" s="16"/>
      <c r="O3290" s="16"/>
      <c r="P3290" s="13"/>
      <c r="Q3290" s="7"/>
    </row>
    <row r="3291" spans="1:17" ht="20.25" hidden="1" x14ac:dyDescent="0.25">
      <c r="A3291" s="46"/>
      <c r="B3291" s="46"/>
      <c r="C3291" s="46"/>
      <c r="D3291" s="46"/>
      <c r="E3291" s="46"/>
      <c r="F3291" s="46"/>
      <c r="G3291" s="46"/>
      <c r="H3291" s="46"/>
      <c r="I3291" s="16"/>
      <c r="J3291" s="16"/>
      <c r="K3291" s="16"/>
      <c r="L3291" s="16"/>
      <c r="O3291" s="16"/>
      <c r="P3291" s="13"/>
      <c r="Q3291" s="7"/>
    </row>
    <row r="3292" spans="1:17" ht="20.25" hidden="1" x14ac:dyDescent="0.25">
      <c r="A3292" s="46"/>
      <c r="B3292" s="46"/>
      <c r="C3292" s="46"/>
      <c r="D3292" s="46"/>
      <c r="E3292" s="46"/>
      <c r="F3292" s="46"/>
      <c r="G3292" s="46"/>
      <c r="H3292" s="46"/>
      <c r="I3292" s="16"/>
      <c r="J3292" s="16"/>
      <c r="K3292" s="16"/>
      <c r="L3292" s="16"/>
      <c r="O3292" s="16"/>
      <c r="P3292" s="13"/>
      <c r="Q3292" s="7"/>
    </row>
    <row r="3293" spans="1:17" ht="20.25" hidden="1" x14ac:dyDescent="0.25">
      <c r="A3293" s="46"/>
      <c r="B3293" s="46"/>
      <c r="C3293" s="46"/>
      <c r="D3293" s="46"/>
      <c r="E3293" s="46"/>
      <c r="F3293" s="46"/>
      <c r="G3293" s="46"/>
      <c r="H3293" s="46"/>
      <c r="I3293" s="16"/>
      <c r="J3293" s="16"/>
      <c r="K3293" s="16"/>
      <c r="L3293" s="16"/>
      <c r="O3293" s="16"/>
      <c r="P3293" s="13"/>
      <c r="Q3293" s="7"/>
    </row>
    <row r="3294" spans="1:17" ht="20.25" hidden="1" x14ac:dyDescent="0.25">
      <c r="A3294" s="46"/>
      <c r="B3294" s="46"/>
      <c r="C3294" s="46"/>
      <c r="D3294" s="46"/>
      <c r="E3294" s="46"/>
      <c r="F3294" s="46"/>
      <c r="G3294" s="46"/>
      <c r="H3294" s="46"/>
      <c r="I3294" s="16"/>
      <c r="J3294" s="16"/>
      <c r="K3294" s="16"/>
      <c r="L3294" s="16"/>
      <c r="O3294" s="16"/>
      <c r="P3294" s="13"/>
      <c r="Q3294" s="7"/>
    </row>
    <row r="3295" spans="1:17" ht="20.25" hidden="1" x14ac:dyDescent="0.25">
      <c r="A3295" s="46"/>
      <c r="B3295" s="46"/>
      <c r="C3295" s="46"/>
      <c r="D3295" s="46"/>
      <c r="E3295" s="46"/>
      <c r="F3295" s="46"/>
      <c r="G3295" s="46"/>
      <c r="H3295" s="46"/>
      <c r="I3295" s="16"/>
      <c r="J3295" s="16"/>
      <c r="K3295" s="16"/>
      <c r="L3295" s="16"/>
      <c r="O3295" s="16"/>
      <c r="P3295" s="13"/>
      <c r="Q3295" s="7"/>
    </row>
    <row r="3296" spans="1:17" ht="20.25" hidden="1" x14ac:dyDescent="0.25">
      <c r="A3296" s="46"/>
      <c r="B3296" s="46"/>
      <c r="C3296" s="46"/>
      <c r="D3296" s="46"/>
      <c r="E3296" s="46"/>
      <c r="F3296" s="46"/>
      <c r="G3296" s="46"/>
      <c r="H3296" s="46"/>
      <c r="I3296" s="16"/>
      <c r="J3296" s="16"/>
      <c r="K3296" s="16"/>
      <c r="L3296" s="16"/>
      <c r="O3296" s="16"/>
      <c r="P3296" s="13"/>
      <c r="Q3296" s="7"/>
    </row>
    <row r="3297" spans="1:17" ht="20.25" hidden="1" x14ac:dyDescent="0.25">
      <c r="A3297" s="46"/>
      <c r="B3297" s="46"/>
      <c r="C3297" s="46"/>
      <c r="D3297" s="46"/>
      <c r="E3297" s="46"/>
      <c r="F3297" s="46"/>
      <c r="G3297" s="46"/>
      <c r="H3297" s="46"/>
      <c r="I3297" s="16"/>
      <c r="J3297" s="16"/>
      <c r="K3297" s="16"/>
      <c r="L3297" s="16"/>
      <c r="O3297" s="16"/>
      <c r="P3297" s="13"/>
      <c r="Q3297" s="7"/>
    </row>
    <row r="3298" spans="1:17" ht="20.25" hidden="1" x14ac:dyDescent="0.25">
      <c r="A3298" s="46"/>
      <c r="B3298" s="46"/>
      <c r="C3298" s="46"/>
      <c r="D3298" s="46"/>
      <c r="E3298" s="46"/>
      <c r="F3298" s="46"/>
      <c r="G3298" s="46"/>
      <c r="H3298" s="46"/>
      <c r="I3298" s="16"/>
      <c r="J3298" s="16"/>
      <c r="K3298" s="16"/>
      <c r="L3298" s="16"/>
      <c r="O3298" s="16"/>
      <c r="P3298" s="13"/>
      <c r="Q3298" s="7"/>
    </row>
    <row r="3299" spans="1:17" ht="20.25" hidden="1" x14ac:dyDescent="0.25">
      <c r="A3299" s="46"/>
      <c r="B3299" s="46"/>
      <c r="C3299" s="46"/>
      <c r="D3299" s="46"/>
      <c r="E3299" s="46"/>
      <c r="F3299" s="46"/>
      <c r="G3299" s="46"/>
      <c r="H3299" s="46"/>
      <c r="I3299" s="16"/>
      <c r="J3299" s="16"/>
      <c r="K3299" s="16"/>
      <c r="L3299" s="16"/>
      <c r="O3299" s="16"/>
      <c r="P3299" s="13"/>
      <c r="Q3299" s="7"/>
    </row>
    <row r="3300" spans="1:17" ht="20.25" hidden="1" x14ac:dyDescent="0.25">
      <c r="A3300" s="46"/>
      <c r="B3300" s="46"/>
      <c r="C3300" s="46"/>
      <c r="D3300" s="46"/>
      <c r="E3300" s="46"/>
      <c r="F3300" s="46"/>
      <c r="G3300" s="46"/>
      <c r="H3300" s="46"/>
      <c r="I3300" s="16"/>
      <c r="J3300" s="16"/>
      <c r="K3300" s="16"/>
      <c r="L3300" s="16"/>
      <c r="O3300" s="16"/>
      <c r="P3300" s="13"/>
      <c r="Q3300" s="7"/>
    </row>
    <row r="3301" spans="1:17" ht="20.25" hidden="1" x14ac:dyDescent="0.25">
      <c r="A3301" s="46"/>
      <c r="B3301" s="46"/>
      <c r="C3301" s="46"/>
      <c r="D3301" s="46"/>
      <c r="E3301" s="46"/>
      <c r="F3301" s="46"/>
      <c r="G3301" s="46"/>
      <c r="H3301" s="46"/>
      <c r="I3301" s="16"/>
      <c r="J3301" s="16"/>
      <c r="K3301" s="16"/>
      <c r="L3301" s="16"/>
      <c r="O3301" s="16"/>
      <c r="P3301" s="13"/>
      <c r="Q3301" s="7"/>
    </row>
    <row r="3302" spans="1:17" ht="20.25" hidden="1" x14ac:dyDescent="0.25">
      <c r="A3302" s="46"/>
      <c r="B3302" s="46"/>
      <c r="C3302" s="46"/>
      <c r="D3302" s="46"/>
      <c r="E3302" s="46"/>
      <c r="F3302" s="46"/>
      <c r="G3302" s="46"/>
      <c r="H3302" s="46"/>
      <c r="I3302" s="16"/>
      <c r="J3302" s="16"/>
      <c r="K3302" s="16"/>
      <c r="L3302" s="16"/>
      <c r="O3302" s="16"/>
      <c r="P3302" s="13"/>
      <c r="Q3302" s="7"/>
    </row>
    <row r="3303" spans="1:17" ht="20.25" hidden="1" x14ac:dyDescent="0.25">
      <c r="A3303" s="46"/>
      <c r="B3303" s="46"/>
      <c r="C3303" s="46"/>
      <c r="D3303" s="46"/>
      <c r="E3303" s="46"/>
      <c r="F3303" s="46"/>
      <c r="G3303" s="46"/>
      <c r="H3303" s="46"/>
      <c r="I3303" s="16"/>
      <c r="J3303" s="16"/>
      <c r="K3303" s="16"/>
      <c r="L3303" s="16"/>
      <c r="O3303" s="16"/>
      <c r="P3303" s="13"/>
      <c r="Q3303" s="7"/>
    </row>
    <row r="3304" spans="1:17" ht="20.25" hidden="1" x14ac:dyDescent="0.25">
      <c r="A3304" s="46"/>
      <c r="B3304" s="46"/>
      <c r="C3304" s="46"/>
      <c r="D3304" s="46"/>
      <c r="E3304" s="46"/>
      <c r="F3304" s="46"/>
      <c r="G3304" s="46"/>
      <c r="H3304" s="46"/>
      <c r="I3304" s="16"/>
      <c r="J3304" s="16"/>
      <c r="K3304" s="16"/>
      <c r="L3304" s="16"/>
      <c r="O3304" s="16"/>
      <c r="P3304" s="13"/>
      <c r="Q3304" s="7"/>
    </row>
    <row r="3305" spans="1:17" ht="20.25" hidden="1" x14ac:dyDescent="0.25">
      <c r="A3305" s="46"/>
      <c r="B3305" s="46"/>
      <c r="C3305" s="46"/>
      <c r="D3305" s="46"/>
      <c r="E3305" s="46"/>
      <c r="F3305" s="46"/>
      <c r="G3305" s="46"/>
      <c r="H3305" s="46"/>
      <c r="I3305" s="16"/>
      <c r="J3305" s="16"/>
      <c r="K3305" s="16"/>
      <c r="L3305" s="16"/>
      <c r="O3305" s="16"/>
      <c r="P3305" s="13"/>
      <c r="Q3305" s="7"/>
    </row>
    <row r="3306" spans="1:17" ht="20.25" hidden="1" x14ac:dyDescent="0.25">
      <c r="A3306" s="46"/>
      <c r="B3306" s="46"/>
      <c r="C3306" s="46"/>
      <c r="D3306" s="46"/>
      <c r="E3306" s="46"/>
      <c r="F3306" s="46"/>
      <c r="G3306" s="46"/>
      <c r="H3306" s="46"/>
      <c r="I3306" s="16"/>
      <c r="J3306" s="16"/>
      <c r="K3306" s="16"/>
      <c r="L3306" s="16"/>
      <c r="O3306" s="16"/>
      <c r="P3306" s="13"/>
      <c r="Q3306" s="7"/>
    </row>
    <row r="3307" spans="1:17" ht="20.25" hidden="1" x14ac:dyDescent="0.25">
      <c r="A3307" s="46"/>
      <c r="B3307" s="46"/>
      <c r="C3307" s="46"/>
      <c r="D3307" s="46"/>
      <c r="E3307" s="46"/>
      <c r="F3307" s="46"/>
      <c r="G3307" s="46"/>
      <c r="H3307" s="46"/>
      <c r="I3307" s="16"/>
      <c r="J3307" s="16"/>
      <c r="K3307" s="16"/>
      <c r="L3307" s="16"/>
      <c r="O3307" s="16"/>
      <c r="P3307" s="13"/>
      <c r="Q3307" s="7"/>
    </row>
    <row r="3308" spans="1:17" ht="20.25" hidden="1" x14ac:dyDescent="0.25">
      <c r="A3308" s="46"/>
      <c r="B3308" s="46"/>
      <c r="C3308" s="46"/>
      <c r="D3308" s="46"/>
      <c r="E3308" s="46"/>
      <c r="F3308" s="46"/>
      <c r="G3308" s="46"/>
      <c r="H3308" s="46"/>
      <c r="I3308" s="16"/>
      <c r="J3308" s="16"/>
      <c r="K3308" s="16"/>
      <c r="L3308" s="16"/>
      <c r="O3308" s="16"/>
      <c r="P3308" s="13"/>
      <c r="Q3308" s="7"/>
    </row>
    <row r="3309" spans="1:17" ht="20.25" hidden="1" x14ac:dyDescent="0.25">
      <c r="A3309" s="46"/>
      <c r="B3309" s="46"/>
      <c r="C3309" s="46"/>
      <c r="D3309" s="46"/>
      <c r="E3309" s="46"/>
      <c r="F3309" s="46"/>
      <c r="G3309" s="46"/>
      <c r="H3309" s="46"/>
      <c r="I3309" s="16"/>
      <c r="J3309" s="16"/>
      <c r="K3309" s="16"/>
      <c r="L3309" s="16"/>
      <c r="O3309" s="16"/>
      <c r="P3309" s="13"/>
      <c r="Q3309" s="7"/>
    </row>
    <row r="3310" spans="1:17" ht="20.25" hidden="1" x14ac:dyDescent="0.25">
      <c r="A3310" s="46"/>
      <c r="B3310" s="46"/>
      <c r="C3310" s="46"/>
      <c r="D3310" s="46"/>
      <c r="E3310" s="46"/>
      <c r="F3310" s="46"/>
      <c r="G3310" s="46"/>
      <c r="H3310" s="46"/>
      <c r="I3310" s="16"/>
      <c r="J3310" s="16"/>
      <c r="K3310" s="16"/>
      <c r="L3310" s="16"/>
      <c r="O3310" s="16"/>
      <c r="P3310" s="13"/>
      <c r="Q3310" s="7"/>
    </row>
    <row r="3311" spans="1:17" ht="20.25" hidden="1" x14ac:dyDescent="0.25">
      <c r="A3311" s="46"/>
      <c r="B3311" s="46"/>
      <c r="C3311" s="46"/>
      <c r="D3311" s="46"/>
      <c r="E3311" s="46"/>
      <c r="F3311" s="46"/>
      <c r="G3311" s="46"/>
      <c r="H3311" s="46"/>
      <c r="I3311" s="16"/>
      <c r="J3311" s="16"/>
      <c r="K3311" s="16"/>
      <c r="L3311" s="16"/>
      <c r="O3311" s="16"/>
      <c r="P3311" s="13"/>
      <c r="Q3311" s="7"/>
    </row>
    <row r="3312" spans="1:17" ht="20.25" hidden="1" x14ac:dyDescent="0.25">
      <c r="A3312" s="46"/>
      <c r="B3312" s="46"/>
      <c r="C3312" s="46"/>
      <c r="D3312" s="46"/>
      <c r="E3312" s="46"/>
      <c r="F3312" s="46"/>
      <c r="G3312" s="46"/>
      <c r="H3312" s="46"/>
      <c r="I3312" s="16"/>
      <c r="J3312" s="16"/>
      <c r="K3312" s="16"/>
      <c r="L3312" s="16"/>
      <c r="O3312" s="16"/>
      <c r="P3312" s="13"/>
      <c r="Q3312" s="7"/>
    </row>
    <row r="3313" spans="1:17" ht="20.25" hidden="1" x14ac:dyDescent="0.25">
      <c r="A3313" s="46"/>
      <c r="B3313" s="46"/>
      <c r="C3313" s="46"/>
      <c r="D3313" s="46"/>
      <c r="E3313" s="46"/>
      <c r="F3313" s="46"/>
      <c r="G3313" s="46"/>
      <c r="H3313" s="46"/>
      <c r="I3313" s="16"/>
      <c r="J3313" s="16"/>
      <c r="K3313" s="16"/>
      <c r="L3313" s="16"/>
      <c r="O3313" s="16"/>
      <c r="P3313" s="13"/>
      <c r="Q3313" s="7"/>
    </row>
    <row r="3314" spans="1:17" ht="20.25" hidden="1" x14ac:dyDescent="0.25">
      <c r="A3314" s="46"/>
      <c r="B3314" s="46"/>
      <c r="C3314" s="46"/>
      <c r="D3314" s="46"/>
      <c r="E3314" s="46"/>
      <c r="F3314" s="46"/>
      <c r="G3314" s="46"/>
      <c r="H3314" s="46"/>
      <c r="I3314" s="16"/>
      <c r="J3314" s="16"/>
      <c r="K3314" s="16"/>
      <c r="L3314" s="16"/>
      <c r="O3314" s="16"/>
      <c r="P3314" s="13"/>
      <c r="Q3314" s="7"/>
    </row>
    <row r="3315" spans="1:17" ht="20.25" hidden="1" x14ac:dyDescent="0.25">
      <c r="A3315" s="46"/>
      <c r="B3315" s="46"/>
      <c r="C3315" s="46"/>
      <c r="D3315" s="46"/>
      <c r="E3315" s="46"/>
      <c r="F3315" s="46"/>
      <c r="G3315" s="46"/>
      <c r="H3315" s="46"/>
      <c r="I3315" s="16"/>
      <c r="J3315" s="16"/>
      <c r="K3315" s="16"/>
      <c r="L3315" s="16"/>
      <c r="O3315" s="16"/>
      <c r="P3315" s="13"/>
      <c r="Q3315" s="7"/>
    </row>
    <row r="3316" spans="1:17" ht="20.25" hidden="1" x14ac:dyDescent="0.25">
      <c r="A3316" s="46"/>
      <c r="B3316" s="46"/>
      <c r="C3316" s="46"/>
      <c r="D3316" s="46"/>
      <c r="E3316" s="46"/>
      <c r="F3316" s="46"/>
      <c r="G3316" s="46"/>
      <c r="H3316" s="46"/>
      <c r="I3316" s="16"/>
      <c r="J3316" s="16"/>
      <c r="K3316" s="16"/>
      <c r="L3316" s="16"/>
      <c r="O3316" s="16"/>
      <c r="P3316" s="13"/>
      <c r="Q3316" s="7"/>
    </row>
    <row r="3317" spans="1:17" ht="20.25" hidden="1" x14ac:dyDescent="0.25">
      <c r="A3317" s="46"/>
      <c r="B3317" s="46"/>
      <c r="C3317" s="46"/>
      <c r="D3317" s="46"/>
      <c r="E3317" s="46"/>
      <c r="F3317" s="46"/>
      <c r="G3317" s="46"/>
      <c r="H3317" s="46"/>
      <c r="I3317" s="16"/>
      <c r="J3317" s="16"/>
      <c r="K3317" s="16"/>
      <c r="L3317" s="16"/>
      <c r="O3317" s="16"/>
      <c r="P3317" s="13"/>
      <c r="Q3317" s="7"/>
    </row>
    <row r="3318" spans="1:17" ht="20.25" hidden="1" x14ac:dyDescent="0.25">
      <c r="A3318" s="46"/>
      <c r="B3318" s="46"/>
      <c r="C3318" s="46"/>
      <c r="D3318" s="46"/>
      <c r="E3318" s="46"/>
      <c r="F3318" s="46"/>
      <c r="G3318" s="46"/>
      <c r="H3318" s="46"/>
      <c r="I3318" s="16"/>
      <c r="J3318" s="16"/>
      <c r="K3318" s="16"/>
      <c r="L3318" s="16"/>
      <c r="O3318" s="16"/>
      <c r="P3318" s="13"/>
      <c r="Q3318" s="7"/>
    </row>
    <row r="3319" spans="1:17" ht="20.25" hidden="1" x14ac:dyDescent="0.25">
      <c r="A3319" s="46"/>
      <c r="B3319" s="46"/>
      <c r="C3319" s="46"/>
      <c r="D3319" s="46"/>
      <c r="E3319" s="46"/>
      <c r="F3319" s="46"/>
      <c r="G3319" s="46"/>
      <c r="H3319" s="46"/>
      <c r="I3319" s="16"/>
      <c r="J3319" s="16"/>
      <c r="K3319" s="16"/>
      <c r="L3319" s="16"/>
      <c r="O3319" s="16"/>
      <c r="P3319" s="13"/>
      <c r="Q3319" s="7"/>
    </row>
    <row r="3320" spans="1:17" ht="20.25" hidden="1" x14ac:dyDescent="0.25">
      <c r="A3320" s="46"/>
      <c r="B3320" s="46"/>
      <c r="C3320" s="46"/>
      <c r="D3320" s="46"/>
      <c r="E3320" s="46"/>
      <c r="F3320" s="46"/>
      <c r="G3320" s="46"/>
      <c r="H3320" s="46"/>
      <c r="I3320" s="16"/>
      <c r="J3320" s="16"/>
      <c r="K3320" s="16"/>
      <c r="L3320" s="16"/>
      <c r="O3320" s="16"/>
      <c r="P3320" s="13"/>
      <c r="Q3320" s="7"/>
    </row>
    <row r="3321" spans="1:17" ht="20.25" hidden="1" x14ac:dyDescent="0.25">
      <c r="A3321" s="46"/>
      <c r="B3321" s="46"/>
      <c r="C3321" s="46"/>
      <c r="D3321" s="46"/>
      <c r="E3321" s="46"/>
      <c r="F3321" s="46"/>
      <c r="G3321" s="46"/>
      <c r="H3321" s="46"/>
      <c r="I3321" s="16"/>
      <c r="J3321" s="16"/>
      <c r="K3321" s="16"/>
      <c r="L3321" s="16"/>
      <c r="O3321" s="16"/>
      <c r="P3321" s="13"/>
      <c r="Q3321" s="7"/>
    </row>
    <row r="3322" spans="1:17" ht="20.25" hidden="1" x14ac:dyDescent="0.25">
      <c r="A3322" s="46"/>
      <c r="B3322" s="46"/>
      <c r="C3322" s="46"/>
      <c r="D3322" s="46"/>
      <c r="E3322" s="46"/>
      <c r="F3322" s="46"/>
      <c r="G3322" s="46"/>
      <c r="H3322" s="46"/>
      <c r="I3322" s="16"/>
      <c r="J3322" s="16"/>
      <c r="K3322" s="16"/>
      <c r="L3322" s="16"/>
      <c r="O3322" s="16"/>
      <c r="P3322" s="13"/>
      <c r="Q3322" s="7"/>
    </row>
    <row r="3323" spans="1:17" ht="20.25" hidden="1" x14ac:dyDescent="0.25">
      <c r="A3323" s="46"/>
      <c r="B3323" s="46"/>
      <c r="C3323" s="46"/>
      <c r="D3323" s="46"/>
      <c r="E3323" s="46"/>
      <c r="F3323" s="46"/>
      <c r="G3323" s="46"/>
      <c r="H3323" s="46"/>
      <c r="I3323" s="16"/>
      <c r="J3323" s="16"/>
      <c r="K3323" s="16"/>
      <c r="L3323" s="16"/>
      <c r="O3323" s="16"/>
      <c r="P3323" s="13"/>
      <c r="Q3323" s="7"/>
    </row>
    <row r="3324" spans="1:17" ht="20.25" hidden="1" x14ac:dyDescent="0.25">
      <c r="A3324" s="46"/>
      <c r="B3324" s="46"/>
      <c r="C3324" s="46"/>
      <c r="D3324" s="46"/>
      <c r="E3324" s="46"/>
      <c r="F3324" s="46"/>
      <c r="G3324" s="46"/>
      <c r="H3324" s="46"/>
      <c r="I3324" s="16"/>
      <c r="J3324" s="16"/>
      <c r="K3324" s="16"/>
      <c r="L3324" s="16"/>
      <c r="O3324" s="16"/>
      <c r="P3324" s="13"/>
      <c r="Q3324" s="7"/>
    </row>
    <row r="3325" spans="1:17" ht="20.25" hidden="1" x14ac:dyDescent="0.25">
      <c r="A3325" s="46"/>
      <c r="B3325" s="46"/>
      <c r="C3325" s="46"/>
      <c r="D3325" s="46"/>
      <c r="E3325" s="46"/>
      <c r="F3325" s="46"/>
      <c r="G3325" s="46"/>
      <c r="H3325" s="46"/>
      <c r="I3325" s="16"/>
      <c r="J3325" s="16"/>
      <c r="K3325" s="16"/>
      <c r="L3325" s="16"/>
      <c r="O3325" s="16"/>
      <c r="P3325" s="13"/>
      <c r="Q3325" s="7"/>
    </row>
    <row r="3326" spans="1:17" ht="20.25" hidden="1" x14ac:dyDescent="0.25">
      <c r="A3326" s="46"/>
      <c r="B3326" s="46"/>
      <c r="C3326" s="46"/>
      <c r="D3326" s="46"/>
      <c r="E3326" s="46"/>
      <c r="F3326" s="46"/>
      <c r="G3326" s="46"/>
      <c r="H3326" s="46"/>
      <c r="I3326" s="16"/>
      <c r="J3326" s="16"/>
      <c r="K3326" s="16"/>
      <c r="L3326" s="16"/>
      <c r="O3326" s="16"/>
      <c r="P3326" s="13"/>
      <c r="Q3326" s="7"/>
    </row>
    <row r="3327" spans="1:17" ht="20.25" hidden="1" x14ac:dyDescent="0.25">
      <c r="A3327" s="46"/>
      <c r="B3327" s="46"/>
      <c r="C3327" s="46"/>
      <c r="D3327" s="46"/>
      <c r="E3327" s="46"/>
      <c r="F3327" s="46"/>
      <c r="G3327" s="46"/>
      <c r="H3327" s="46"/>
      <c r="I3327" s="16"/>
      <c r="J3327" s="16"/>
      <c r="K3327" s="16"/>
      <c r="L3327" s="16"/>
      <c r="O3327" s="16"/>
      <c r="P3327" s="13"/>
      <c r="Q3327" s="7"/>
    </row>
    <row r="3328" spans="1:17" ht="20.25" hidden="1" x14ac:dyDescent="0.25">
      <c r="A3328" s="46"/>
      <c r="B3328" s="46"/>
      <c r="C3328" s="46"/>
      <c r="D3328" s="46"/>
      <c r="E3328" s="46"/>
      <c r="F3328" s="46"/>
      <c r="G3328" s="46"/>
      <c r="H3328" s="46"/>
      <c r="I3328" s="16"/>
      <c r="J3328" s="16"/>
      <c r="K3328" s="16"/>
      <c r="L3328" s="16"/>
      <c r="O3328" s="16"/>
      <c r="P3328" s="13"/>
      <c r="Q3328" s="7"/>
    </row>
    <row r="3329" spans="1:17" ht="20.25" hidden="1" x14ac:dyDescent="0.25">
      <c r="A3329" s="46"/>
      <c r="B3329" s="46"/>
      <c r="C3329" s="46"/>
      <c r="D3329" s="46"/>
      <c r="E3329" s="46"/>
      <c r="F3329" s="46"/>
      <c r="G3329" s="46"/>
      <c r="H3329" s="46"/>
      <c r="I3329" s="16"/>
      <c r="J3329" s="16"/>
      <c r="K3329" s="16"/>
      <c r="L3329" s="16"/>
      <c r="O3329" s="16"/>
      <c r="P3329" s="13"/>
      <c r="Q3329" s="7"/>
    </row>
    <row r="3330" spans="1:17" ht="20.25" hidden="1" x14ac:dyDescent="0.25">
      <c r="A3330" s="46"/>
      <c r="B3330" s="46"/>
      <c r="C3330" s="46"/>
      <c r="D3330" s="46"/>
      <c r="E3330" s="46"/>
      <c r="F3330" s="46"/>
      <c r="G3330" s="46"/>
      <c r="H3330" s="46"/>
      <c r="I3330" s="16"/>
      <c r="J3330" s="16"/>
      <c r="K3330" s="16"/>
      <c r="L3330" s="16"/>
      <c r="O3330" s="16"/>
      <c r="P3330" s="13"/>
      <c r="Q3330" s="7"/>
    </row>
    <row r="3331" spans="1:17" ht="20.25" hidden="1" x14ac:dyDescent="0.25">
      <c r="A3331" s="46"/>
      <c r="B3331" s="46"/>
      <c r="C3331" s="46"/>
      <c r="D3331" s="46"/>
      <c r="E3331" s="46"/>
      <c r="F3331" s="46"/>
      <c r="G3331" s="46"/>
      <c r="H3331" s="46"/>
      <c r="I3331" s="16"/>
      <c r="J3331" s="16"/>
      <c r="K3331" s="16"/>
      <c r="L3331" s="16"/>
      <c r="O3331" s="16"/>
      <c r="P3331" s="13"/>
      <c r="Q3331" s="7"/>
    </row>
    <row r="3332" spans="1:17" ht="20.25" hidden="1" x14ac:dyDescent="0.25">
      <c r="A3332" s="46"/>
      <c r="B3332" s="46"/>
      <c r="C3332" s="46"/>
      <c r="D3332" s="46"/>
      <c r="E3332" s="46"/>
      <c r="F3332" s="46"/>
      <c r="G3332" s="46"/>
      <c r="H3332" s="46"/>
      <c r="I3332" s="16"/>
      <c r="J3332" s="16"/>
      <c r="K3332" s="16"/>
      <c r="L3332" s="16"/>
      <c r="O3332" s="16"/>
      <c r="P3332" s="13"/>
      <c r="Q3332" s="7"/>
    </row>
    <row r="3333" spans="1:17" ht="20.25" hidden="1" x14ac:dyDescent="0.25">
      <c r="A3333" s="46"/>
      <c r="B3333" s="46"/>
      <c r="C3333" s="46"/>
      <c r="D3333" s="46"/>
      <c r="E3333" s="46"/>
      <c r="F3333" s="46"/>
      <c r="G3333" s="46"/>
      <c r="H3333" s="46"/>
      <c r="I3333" s="16"/>
      <c r="J3333" s="16"/>
      <c r="K3333" s="16"/>
      <c r="L3333" s="16"/>
      <c r="O3333" s="16"/>
      <c r="P3333" s="13"/>
      <c r="Q3333" s="7"/>
    </row>
    <row r="3334" spans="1:17" ht="20.25" hidden="1" x14ac:dyDescent="0.25">
      <c r="A3334" s="46"/>
      <c r="B3334" s="46"/>
      <c r="C3334" s="46"/>
      <c r="D3334" s="46"/>
      <c r="E3334" s="46"/>
      <c r="F3334" s="46"/>
      <c r="G3334" s="46"/>
      <c r="H3334" s="46"/>
      <c r="I3334" s="16"/>
      <c r="J3334" s="16"/>
      <c r="K3334" s="16"/>
      <c r="L3334" s="16"/>
      <c r="O3334" s="16"/>
      <c r="P3334" s="13"/>
      <c r="Q3334" s="7"/>
    </row>
    <row r="3335" spans="1:17" ht="20.25" hidden="1" x14ac:dyDescent="0.25">
      <c r="A3335" s="46"/>
      <c r="B3335" s="46"/>
      <c r="C3335" s="46"/>
      <c r="D3335" s="46"/>
      <c r="E3335" s="46"/>
      <c r="F3335" s="46"/>
      <c r="G3335" s="46"/>
      <c r="H3335" s="46"/>
      <c r="I3335" s="16"/>
      <c r="J3335" s="16"/>
      <c r="K3335" s="16"/>
      <c r="L3335" s="16"/>
      <c r="O3335" s="16"/>
      <c r="P3335" s="13"/>
      <c r="Q3335" s="7"/>
    </row>
    <row r="3336" spans="1:17" ht="20.25" hidden="1" x14ac:dyDescent="0.25">
      <c r="A3336" s="46"/>
      <c r="B3336" s="46"/>
      <c r="C3336" s="46"/>
      <c r="D3336" s="46"/>
      <c r="E3336" s="46"/>
      <c r="F3336" s="46"/>
      <c r="G3336" s="46"/>
      <c r="H3336" s="46"/>
      <c r="I3336" s="16"/>
      <c r="J3336" s="16"/>
      <c r="K3336" s="16"/>
      <c r="L3336" s="16"/>
      <c r="O3336" s="16"/>
      <c r="P3336" s="13"/>
      <c r="Q3336" s="7"/>
    </row>
    <row r="3337" spans="1:17" ht="20.25" hidden="1" x14ac:dyDescent="0.25">
      <c r="A3337" s="46"/>
      <c r="B3337" s="46"/>
      <c r="C3337" s="46"/>
      <c r="D3337" s="46"/>
      <c r="E3337" s="46"/>
      <c r="F3337" s="46"/>
      <c r="G3337" s="46"/>
      <c r="H3337" s="46"/>
      <c r="I3337" s="16"/>
      <c r="J3337" s="16"/>
      <c r="K3337" s="16"/>
      <c r="L3337" s="16"/>
      <c r="O3337" s="16"/>
      <c r="P3337" s="13"/>
      <c r="Q3337" s="7"/>
    </row>
    <row r="3338" spans="1:17" ht="20.25" hidden="1" x14ac:dyDescent="0.25">
      <c r="A3338" s="46"/>
      <c r="B3338" s="46"/>
      <c r="C3338" s="46"/>
      <c r="D3338" s="46"/>
      <c r="E3338" s="46"/>
      <c r="F3338" s="46"/>
      <c r="G3338" s="46"/>
      <c r="H3338" s="46"/>
      <c r="I3338" s="16"/>
      <c r="J3338" s="16"/>
      <c r="K3338" s="16"/>
      <c r="L3338" s="16"/>
      <c r="O3338" s="16"/>
      <c r="P3338" s="13"/>
      <c r="Q3338" s="7"/>
    </row>
    <row r="3339" spans="1:17" ht="20.25" hidden="1" x14ac:dyDescent="0.25">
      <c r="A3339" s="46"/>
      <c r="B3339" s="46"/>
      <c r="C3339" s="46"/>
      <c r="D3339" s="46"/>
      <c r="E3339" s="46"/>
      <c r="F3339" s="46"/>
      <c r="G3339" s="46"/>
      <c r="H3339" s="46"/>
      <c r="I3339" s="16"/>
      <c r="J3339" s="16"/>
      <c r="K3339" s="16"/>
      <c r="L3339" s="16"/>
      <c r="O3339" s="16"/>
      <c r="P3339" s="13"/>
      <c r="Q3339" s="7"/>
    </row>
    <row r="3340" spans="1:17" ht="20.25" hidden="1" x14ac:dyDescent="0.25">
      <c r="A3340" s="46"/>
      <c r="B3340" s="46"/>
      <c r="C3340" s="46"/>
      <c r="D3340" s="46"/>
      <c r="E3340" s="46"/>
      <c r="F3340" s="46"/>
      <c r="G3340" s="46"/>
      <c r="H3340" s="46"/>
      <c r="I3340" s="16"/>
      <c r="J3340" s="16"/>
      <c r="K3340" s="16"/>
      <c r="L3340" s="16"/>
      <c r="O3340" s="16"/>
      <c r="P3340" s="13"/>
      <c r="Q3340" s="7"/>
    </row>
    <row r="3341" spans="1:17" ht="20.25" hidden="1" x14ac:dyDescent="0.25">
      <c r="A3341" s="46"/>
      <c r="B3341" s="46"/>
      <c r="C3341" s="46"/>
      <c r="D3341" s="46"/>
      <c r="E3341" s="46"/>
      <c r="F3341" s="46"/>
      <c r="G3341" s="46"/>
      <c r="H3341" s="46"/>
      <c r="I3341" s="16"/>
      <c r="J3341" s="16"/>
      <c r="K3341" s="16"/>
      <c r="L3341" s="16"/>
      <c r="O3341" s="16"/>
      <c r="P3341" s="13"/>
      <c r="Q3341" s="7"/>
    </row>
    <row r="3342" spans="1:17" ht="20.25" hidden="1" x14ac:dyDescent="0.25">
      <c r="A3342" s="46"/>
      <c r="B3342" s="46"/>
      <c r="C3342" s="46"/>
      <c r="D3342" s="46"/>
      <c r="E3342" s="46"/>
      <c r="F3342" s="46"/>
      <c r="G3342" s="46"/>
      <c r="H3342" s="46"/>
      <c r="I3342" s="16"/>
      <c r="J3342" s="16"/>
      <c r="K3342" s="16"/>
      <c r="L3342" s="16"/>
      <c r="O3342" s="16"/>
      <c r="P3342" s="13"/>
      <c r="Q3342" s="7"/>
    </row>
    <row r="3343" spans="1:17" ht="20.25" hidden="1" x14ac:dyDescent="0.25">
      <c r="A3343" s="46"/>
      <c r="B3343" s="46"/>
      <c r="C3343" s="46"/>
      <c r="D3343" s="46"/>
      <c r="E3343" s="46"/>
      <c r="F3343" s="46"/>
      <c r="G3343" s="46"/>
      <c r="H3343" s="46"/>
      <c r="I3343" s="16"/>
      <c r="J3343" s="16"/>
      <c r="K3343" s="16"/>
      <c r="L3343" s="16"/>
      <c r="O3343" s="16"/>
      <c r="P3343" s="13"/>
      <c r="Q3343" s="7"/>
    </row>
    <row r="3344" spans="1:17" ht="20.25" hidden="1" x14ac:dyDescent="0.25">
      <c r="A3344" s="46"/>
      <c r="B3344" s="46"/>
      <c r="C3344" s="46"/>
      <c r="D3344" s="46"/>
      <c r="E3344" s="46"/>
      <c r="F3344" s="46"/>
      <c r="G3344" s="46"/>
      <c r="H3344" s="46"/>
      <c r="I3344" s="16"/>
      <c r="J3344" s="16"/>
      <c r="K3344" s="16"/>
      <c r="L3344" s="16"/>
      <c r="O3344" s="16"/>
      <c r="P3344" s="13"/>
      <c r="Q3344" s="7"/>
    </row>
    <row r="3345" spans="1:17" ht="20.25" hidden="1" x14ac:dyDescent="0.25">
      <c r="A3345" s="46"/>
      <c r="B3345" s="46"/>
      <c r="C3345" s="46"/>
      <c r="D3345" s="46"/>
      <c r="E3345" s="46"/>
      <c r="F3345" s="46"/>
      <c r="G3345" s="46"/>
      <c r="H3345" s="46"/>
      <c r="I3345" s="16"/>
      <c r="J3345" s="16"/>
      <c r="K3345" s="16"/>
      <c r="L3345" s="16"/>
      <c r="O3345" s="16"/>
      <c r="P3345" s="13"/>
      <c r="Q3345" s="7"/>
    </row>
    <row r="3346" spans="1:17" ht="20.25" hidden="1" x14ac:dyDescent="0.25">
      <c r="A3346" s="46"/>
      <c r="B3346" s="46"/>
      <c r="C3346" s="46"/>
      <c r="D3346" s="46"/>
      <c r="E3346" s="46"/>
      <c r="F3346" s="46"/>
      <c r="G3346" s="46"/>
      <c r="H3346" s="46"/>
      <c r="I3346" s="16"/>
      <c r="J3346" s="16"/>
      <c r="K3346" s="16"/>
      <c r="L3346" s="16"/>
      <c r="O3346" s="16"/>
      <c r="P3346" s="13"/>
      <c r="Q3346" s="7"/>
    </row>
    <row r="3347" spans="1:17" ht="20.25" hidden="1" x14ac:dyDescent="0.25">
      <c r="A3347" s="46"/>
      <c r="B3347" s="46"/>
      <c r="C3347" s="46"/>
      <c r="D3347" s="46"/>
      <c r="E3347" s="46"/>
      <c r="F3347" s="46"/>
      <c r="G3347" s="46"/>
      <c r="H3347" s="46"/>
      <c r="I3347" s="16"/>
      <c r="J3347" s="16"/>
      <c r="K3347" s="16"/>
      <c r="L3347" s="16"/>
      <c r="O3347" s="16"/>
      <c r="P3347" s="13"/>
      <c r="Q3347" s="7"/>
    </row>
    <row r="3348" spans="1:17" ht="20.25" hidden="1" x14ac:dyDescent="0.25">
      <c r="A3348" s="46"/>
      <c r="B3348" s="46"/>
      <c r="C3348" s="46"/>
      <c r="D3348" s="46"/>
      <c r="E3348" s="46"/>
      <c r="F3348" s="46"/>
      <c r="G3348" s="46"/>
      <c r="H3348" s="46"/>
      <c r="I3348" s="16"/>
      <c r="J3348" s="16"/>
      <c r="K3348" s="16"/>
      <c r="L3348" s="16"/>
      <c r="O3348" s="16"/>
      <c r="P3348" s="13"/>
      <c r="Q3348" s="7"/>
    </row>
    <row r="3349" spans="1:17" ht="20.25" hidden="1" x14ac:dyDescent="0.25">
      <c r="A3349" s="46"/>
      <c r="B3349" s="46"/>
      <c r="C3349" s="46"/>
      <c r="D3349" s="46"/>
      <c r="E3349" s="46"/>
      <c r="F3349" s="46"/>
      <c r="G3349" s="46"/>
      <c r="H3349" s="46"/>
      <c r="I3349" s="16"/>
      <c r="J3349" s="16"/>
      <c r="K3349" s="16"/>
      <c r="L3349" s="16"/>
      <c r="O3349" s="16"/>
      <c r="P3349" s="13"/>
      <c r="Q3349" s="7"/>
    </row>
    <row r="3350" spans="1:17" ht="20.25" hidden="1" x14ac:dyDescent="0.25">
      <c r="A3350" s="46"/>
      <c r="B3350" s="46"/>
      <c r="C3350" s="46"/>
      <c r="D3350" s="46"/>
      <c r="E3350" s="46"/>
      <c r="F3350" s="46"/>
      <c r="G3350" s="46"/>
      <c r="H3350" s="46"/>
      <c r="I3350" s="16"/>
      <c r="J3350" s="16"/>
      <c r="K3350" s="16"/>
      <c r="L3350" s="16"/>
      <c r="O3350" s="16"/>
      <c r="P3350" s="13"/>
      <c r="Q3350" s="7"/>
    </row>
    <row r="3351" spans="1:17" ht="20.25" hidden="1" x14ac:dyDescent="0.25">
      <c r="A3351" s="46"/>
      <c r="B3351" s="46"/>
      <c r="C3351" s="46"/>
      <c r="D3351" s="46"/>
      <c r="E3351" s="46"/>
      <c r="F3351" s="46"/>
      <c r="G3351" s="46"/>
      <c r="H3351" s="46"/>
      <c r="I3351" s="16"/>
      <c r="J3351" s="16"/>
      <c r="K3351" s="16"/>
      <c r="L3351" s="16"/>
      <c r="O3351" s="16"/>
      <c r="P3351" s="13"/>
      <c r="Q3351" s="7"/>
    </row>
    <row r="3352" spans="1:17" ht="20.25" hidden="1" x14ac:dyDescent="0.25">
      <c r="A3352" s="46"/>
      <c r="B3352" s="46"/>
      <c r="C3352" s="46"/>
      <c r="D3352" s="46"/>
      <c r="E3352" s="46"/>
      <c r="F3352" s="46"/>
      <c r="G3352" s="46"/>
      <c r="H3352" s="46"/>
      <c r="I3352" s="16"/>
      <c r="J3352" s="16"/>
      <c r="K3352" s="16"/>
      <c r="L3352" s="16"/>
      <c r="O3352" s="16"/>
      <c r="P3352" s="13"/>
      <c r="Q3352" s="7"/>
    </row>
    <row r="3353" spans="1:17" ht="20.25" hidden="1" x14ac:dyDescent="0.25">
      <c r="A3353" s="46"/>
      <c r="B3353" s="46"/>
      <c r="C3353" s="46"/>
      <c r="D3353" s="46"/>
      <c r="E3353" s="46"/>
      <c r="F3353" s="46"/>
      <c r="G3353" s="46"/>
      <c r="H3353" s="46"/>
      <c r="I3353" s="16"/>
      <c r="J3353" s="16"/>
      <c r="K3353" s="16"/>
      <c r="L3353" s="16"/>
      <c r="O3353" s="16"/>
      <c r="P3353" s="13"/>
      <c r="Q3353" s="7"/>
    </row>
    <row r="3354" spans="1:17" ht="20.25" hidden="1" x14ac:dyDescent="0.25">
      <c r="A3354" s="46"/>
      <c r="B3354" s="46"/>
      <c r="C3354" s="46"/>
      <c r="D3354" s="46"/>
      <c r="E3354" s="46"/>
      <c r="F3354" s="46"/>
      <c r="G3354" s="46"/>
      <c r="H3354" s="46"/>
      <c r="I3354" s="16"/>
      <c r="J3354" s="16"/>
      <c r="K3354" s="16"/>
      <c r="L3354" s="16"/>
      <c r="O3354" s="16"/>
      <c r="P3354" s="13"/>
      <c r="Q3354" s="7"/>
    </row>
    <row r="3355" spans="1:17" ht="20.25" hidden="1" x14ac:dyDescent="0.25">
      <c r="A3355" s="46"/>
      <c r="B3355" s="46"/>
      <c r="C3355" s="46"/>
      <c r="D3355" s="46"/>
      <c r="E3355" s="46"/>
      <c r="F3355" s="46"/>
      <c r="G3355" s="46"/>
      <c r="H3355" s="46"/>
      <c r="I3355" s="16"/>
      <c r="J3355" s="16"/>
      <c r="K3355" s="16"/>
      <c r="L3355" s="16"/>
      <c r="O3355" s="16"/>
      <c r="P3355" s="13"/>
      <c r="Q3355" s="7"/>
    </row>
    <row r="3356" spans="1:17" ht="20.25" hidden="1" x14ac:dyDescent="0.25">
      <c r="A3356" s="46"/>
      <c r="B3356" s="46"/>
      <c r="C3356" s="46"/>
      <c r="D3356" s="46"/>
      <c r="E3356" s="46"/>
      <c r="F3356" s="46"/>
      <c r="G3356" s="46"/>
      <c r="H3356" s="46"/>
      <c r="I3356" s="16"/>
      <c r="J3356" s="16"/>
      <c r="K3356" s="16"/>
      <c r="L3356" s="16"/>
      <c r="O3356" s="16"/>
      <c r="P3356" s="13"/>
      <c r="Q3356" s="7"/>
    </row>
    <row r="3357" spans="1:17" ht="20.25" hidden="1" x14ac:dyDescent="0.25">
      <c r="A3357" s="46"/>
      <c r="B3357" s="46"/>
      <c r="C3357" s="46"/>
      <c r="D3357" s="46"/>
      <c r="E3357" s="46"/>
      <c r="F3357" s="46"/>
      <c r="G3357" s="46"/>
      <c r="H3357" s="46"/>
      <c r="I3357" s="16"/>
      <c r="J3357" s="16"/>
      <c r="K3357" s="16"/>
      <c r="L3357" s="16"/>
      <c r="O3357" s="16"/>
      <c r="P3357" s="13"/>
      <c r="Q3357" s="7"/>
    </row>
    <row r="3358" spans="1:17" ht="20.25" hidden="1" x14ac:dyDescent="0.25">
      <c r="A3358" s="46"/>
      <c r="B3358" s="46"/>
      <c r="C3358" s="46"/>
      <c r="D3358" s="46"/>
      <c r="E3358" s="46"/>
      <c r="F3358" s="46"/>
      <c r="G3358" s="46"/>
      <c r="H3358" s="46"/>
      <c r="I3358" s="16"/>
      <c r="J3358" s="16"/>
      <c r="K3358" s="16"/>
      <c r="L3358" s="16"/>
      <c r="O3358" s="16"/>
      <c r="P3358" s="13"/>
      <c r="Q3358" s="7"/>
    </row>
    <row r="3359" spans="1:17" ht="20.25" hidden="1" x14ac:dyDescent="0.25">
      <c r="A3359" s="46"/>
      <c r="B3359" s="46"/>
      <c r="C3359" s="46"/>
      <c r="D3359" s="46"/>
      <c r="E3359" s="46"/>
      <c r="F3359" s="46"/>
      <c r="G3359" s="46"/>
      <c r="H3359" s="46"/>
      <c r="I3359" s="16"/>
      <c r="J3359" s="16"/>
      <c r="K3359" s="16"/>
      <c r="L3359" s="16"/>
      <c r="O3359" s="16"/>
      <c r="P3359" s="13"/>
      <c r="Q3359" s="7"/>
    </row>
    <row r="3360" spans="1:17" ht="20.25" hidden="1" x14ac:dyDescent="0.25">
      <c r="A3360" s="46"/>
      <c r="B3360" s="46"/>
      <c r="C3360" s="46"/>
      <c r="D3360" s="46"/>
      <c r="E3360" s="46"/>
      <c r="F3360" s="46"/>
      <c r="G3360" s="46"/>
      <c r="H3360" s="46"/>
      <c r="I3360" s="16"/>
      <c r="J3360" s="16"/>
      <c r="K3360" s="16"/>
      <c r="L3360" s="16"/>
      <c r="O3360" s="16"/>
      <c r="P3360" s="13"/>
      <c r="Q3360" s="7"/>
    </row>
    <row r="3361" spans="1:17" ht="20.25" hidden="1" x14ac:dyDescent="0.25">
      <c r="A3361" s="46"/>
      <c r="B3361" s="46"/>
      <c r="C3361" s="46"/>
      <c r="D3361" s="46"/>
      <c r="E3361" s="46"/>
      <c r="F3361" s="46"/>
      <c r="G3361" s="46"/>
      <c r="H3361" s="46"/>
      <c r="I3361" s="16"/>
      <c r="J3361" s="16"/>
      <c r="K3361" s="16"/>
      <c r="L3361" s="16"/>
      <c r="O3361" s="16"/>
      <c r="P3361" s="13"/>
      <c r="Q3361" s="7"/>
    </row>
    <row r="3362" spans="1:17" ht="20.25" hidden="1" x14ac:dyDescent="0.25">
      <c r="A3362" s="46"/>
      <c r="B3362" s="46"/>
      <c r="C3362" s="46"/>
      <c r="D3362" s="46"/>
      <c r="E3362" s="46"/>
      <c r="F3362" s="46"/>
      <c r="G3362" s="46"/>
      <c r="H3362" s="46"/>
      <c r="I3362" s="16"/>
      <c r="J3362" s="16"/>
      <c r="K3362" s="16"/>
      <c r="L3362" s="16"/>
      <c r="O3362" s="16"/>
      <c r="P3362" s="13"/>
      <c r="Q3362" s="7"/>
    </row>
    <row r="3363" spans="1:17" ht="20.25" hidden="1" x14ac:dyDescent="0.25">
      <c r="A3363" s="46"/>
      <c r="B3363" s="46"/>
      <c r="C3363" s="46"/>
      <c r="D3363" s="46"/>
      <c r="E3363" s="46"/>
      <c r="F3363" s="46"/>
      <c r="G3363" s="46"/>
      <c r="H3363" s="46"/>
      <c r="I3363" s="16"/>
      <c r="J3363" s="16"/>
      <c r="K3363" s="16"/>
      <c r="L3363" s="16"/>
      <c r="O3363" s="16"/>
      <c r="P3363" s="13"/>
      <c r="Q3363" s="7"/>
    </row>
    <row r="3364" spans="1:17" ht="20.25" hidden="1" x14ac:dyDescent="0.25">
      <c r="A3364" s="46"/>
      <c r="B3364" s="46"/>
      <c r="C3364" s="46"/>
      <c r="D3364" s="46"/>
      <c r="E3364" s="46"/>
      <c r="F3364" s="46"/>
      <c r="G3364" s="46"/>
      <c r="H3364" s="46"/>
      <c r="I3364" s="16"/>
      <c r="J3364" s="16"/>
      <c r="K3364" s="16"/>
      <c r="L3364" s="16"/>
      <c r="O3364" s="16"/>
      <c r="P3364" s="13"/>
      <c r="Q3364" s="7"/>
    </row>
    <row r="3365" spans="1:17" ht="20.25" hidden="1" x14ac:dyDescent="0.25">
      <c r="A3365" s="46"/>
      <c r="B3365" s="46"/>
      <c r="C3365" s="46"/>
      <c r="D3365" s="46"/>
      <c r="E3365" s="46"/>
      <c r="F3365" s="46"/>
      <c r="G3365" s="46"/>
      <c r="H3365" s="46"/>
      <c r="I3365" s="16"/>
      <c r="J3365" s="16"/>
      <c r="K3365" s="16"/>
      <c r="L3365" s="16"/>
      <c r="O3365" s="16"/>
      <c r="P3365" s="13"/>
      <c r="Q3365" s="7"/>
    </row>
    <row r="3366" spans="1:17" ht="20.25" hidden="1" x14ac:dyDescent="0.25">
      <c r="A3366" s="46"/>
      <c r="B3366" s="46"/>
      <c r="C3366" s="46"/>
      <c r="D3366" s="46"/>
      <c r="E3366" s="46"/>
      <c r="F3366" s="46"/>
      <c r="G3366" s="46"/>
      <c r="H3366" s="46"/>
      <c r="I3366" s="16"/>
      <c r="J3366" s="16"/>
      <c r="K3366" s="16"/>
      <c r="L3366" s="16"/>
      <c r="O3366" s="16"/>
      <c r="P3366" s="13"/>
      <c r="Q3366" s="7"/>
    </row>
    <row r="3367" spans="1:17" ht="20.25" hidden="1" x14ac:dyDescent="0.25">
      <c r="A3367" s="46"/>
      <c r="B3367" s="46"/>
      <c r="C3367" s="46"/>
      <c r="D3367" s="46"/>
      <c r="E3367" s="46"/>
      <c r="F3367" s="46"/>
      <c r="G3367" s="46"/>
      <c r="H3367" s="46"/>
      <c r="I3367" s="16"/>
      <c r="J3367" s="16"/>
      <c r="K3367" s="16"/>
      <c r="L3367" s="16"/>
      <c r="O3367" s="16"/>
      <c r="P3367" s="13"/>
      <c r="Q3367" s="7"/>
    </row>
    <row r="3368" spans="1:17" ht="20.25" hidden="1" x14ac:dyDescent="0.25">
      <c r="A3368" s="46"/>
      <c r="B3368" s="46"/>
      <c r="C3368" s="46"/>
      <c r="D3368" s="46"/>
      <c r="E3368" s="46"/>
      <c r="F3368" s="46"/>
      <c r="G3368" s="46"/>
      <c r="H3368" s="46"/>
      <c r="I3368" s="16"/>
      <c r="J3368" s="16"/>
      <c r="K3368" s="16"/>
      <c r="L3368" s="16"/>
      <c r="O3368" s="16"/>
      <c r="P3368" s="13"/>
      <c r="Q3368" s="7"/>
    </row>
    <row r="3369" spans="1:17" ht="20.25" hidden="1" x14ac:dyDescent="0.25">
      <c r="A3369" s="46"/>
      <c r="B3369" s="46"/>
      <c r="C3369" s="46"/>
      <c r="D3369" s="46"/>
      <c r="E3369" s="46"/>
      <c r="F3369" s="46"/>
      <c r="G3369" s="46"/>
      <c r="H3369" s="46"/>
      <c r="I3369" s="16"/>
      <c r="J3369" s="16"/>
      <c r="K3369" s="16"/>
      <c r="L3369" s="16"/>
      <c r="O3369" s="16"/>
      <c r="P3369" s="13"/>
      <c r="Q3369" s="7"/>
    </row>
    <row r="3370" spans="1:17" ht="20.25" hidden="1" x14ac:dyDescent="0.25">
      <c r="A3370" s="46"/>
      <c r="B3370" s="46"/>
      <c r="C3370" s="46"/>
      <c r="D3370" s="46"/>
      <c r="E3370" s="46"/>
      <c r="F3370" s="46"/>
      <c r="G3370" s="46"/>
      <c r="H3370" s="46"/>
      <c r="I3370" s="16"/>
      <c r="J3370" s="16"/>
      <c r="K3370" s="16"/>
      <c r="L3370" s="16"/>
      <c r="O3370" s="16"/>
      <c r="P3370" s="13"/>
      <c r="Q3370" s="7"/>
    </row>
    <row r="3371" spans="1:17" ht="20.25" hidden="1" x14ac:dyDescent="0.25">
      <c r="A3371" s="46"/>
      <c r="B3371" s="46"/>
      <c r="C3371" s="46"/>
      <c r="D3371" s="46"/>
      <c r="E3371" s="46"/>
      <c r="F3371" s="46"/>
      <c r="G3371" s="46"/>
      <c r="H3371" s="46"/>
      <c r="I3371" s="16"/>
      <c r="J3371" s="16"/>
      <c r="K3371" s="16"/>
      <c r="L3371" s="16"/>
      <c r="O3371" s="16"/>
      <c r="P3371" s="13"/>
      <c r="Q3371" s="7"/>
    </row>
    <row r="3372" spans="1:17" ht="20.25" hidden="1" x14ac:dyDescent="0.25">
      <c r="A3372" s="46"/>
      <c r="B3372" s="46"/>
      <c r="C3372" s="46"/>
      <c r="D3372" s="46"/>
      <c r="E3372" s="46"/>
      <c r="F3372" s="46"/>
      <c r="G3372" s="46"/>
      <c r="H3372" s="46"/>
      <c r="I3372" s="16"/>
      <c r="J3372" s="16"/>
      <c r="K3372" s="16"/>
      <c r="L3372" s="16"/>
      <c r="O3372" s="16"/>
      <c r="P3372" s="13"/>
      <c r="Q3372" s="7"/>
    </row>
    <row r="3373" spans="1:17" ht="20.25" hidden="1" x14ac:dyDescent="0.25">
      <c r="A3373" s="46"/>
      <c r="B3373" s="46"/>
      <c r="C3373" s="46"/>
      <c r="D3373" s="46"/>
      <c r="E3373" s="46"/>
      <c r="F3373" s="46"/>
      <c r="G3373" s="46"/>
      <c r="H3373" s="46"/>
      <c r="I3373" s="16"/>
      <c r="J3373" s="16"/>
      <c r="K3373" s="16"/>
      <c r="L3373" s="16"/>
      <c r="O3373" s="16"/>
      <c r="P3373" s="13"/>
      <c r="Q3373" s="7"/>
    </row>
    <row r="3374" spans="1:17" ht="20.25" hidden="1" x14ac:dyDescent="0.25">
      <c r="A3374" s="46"/>
      <c r="B3374" s="46"/>
      <c r="C3374" s="46"/>
      <c r="D3374" s="46"/>
      <c r="E3374" s="46"/>
      <c r="F3374" s="46"/>
      <c r="G3374" s="46"/>
      <c r="H3374" s="46"/>
      <c r="I3374" s="16"/>
      <c r="J3374" s="16"/>
      <c r="K3374" s="16"/>
      <c r="L3374" s="16"/>
      <c r="O3374" s="16"/>
      <c r="P3374" s="13"/>
      <c r="Q3374" s="7"/>
    </row>
    <row r="3375" spans="1:17" ht="20.25" hidden="1" x14ac:dyDescent="0.25">
      <c r="A3375" s="46"/>
      <c r="B3375" s="46"/>
      <c r="C3375" s="46"/>
      <c r="D3375" s="46"/>
      <c r="E3375" s="46"/>
      <c r="F3375" s="46"/>
      <c r="G3375" s="46"/>
      <c r="H3375" s="46"/>
      <c r="I3375" s="16"/>
      <c r="J3375" s="16"/>
      <c r="K3375" s="16"/>
      <c r="L3375" s="16"/>
      <c r="O3375" s="16"/>
      <c r="P3375" s="13"/>
      <c r="Q3375" s="7"/>
    </row>
    <row r="3376" spans="1:17" ht="20.25" hidden="1" x14ac:dyDescent="0.25">
      <c r="A3376" s="46"/>
      <c r="B3376" s="46"/>
      <c r="C3376" s="46"/>
      <c r="D3376" s="46"/>
      <c r="E3376" s="46"/>
      <c r="F3376" s="46"/>
      <c r="G3376" s="46"/>
      <c r="H3376" s="46"/>
      <c r="I3376" s="16"/>
      <c r="J3376" s="16"/>
      <c r="K3376" s="16"/>
      <c r="L3376" s="16"/>
      <c r="O3376" s="16"/>
      <c r="P3376" s="13"/>
      <c r="Q3376" s="7"/>
    </row>
    <row r="3377" spans="1:17" ht="20.25" hidden="1" x14ac:dyDescent="0.25">
      <c r="A3377" s="46"/>
      <c r="B3377" s="46"/>
      <c r="C3377" s="46"/>
      <c r="D3377" s="46"/>
      <c r="E3377" s="46"/>
      <c r="F3377" s="46"/>
      <c r="G3377" s="46"/>
      <c r="H3377" s="46"/>
      <c r="I3377" s="16"/>
      <c r="J3377" s="16"/>
      <c r="K3377" s="16"/>
      <c r="L3377" s="16"/>
      <c r="O3377" s="16"/>
      <c r="P3377" s="13"/>
      <c r="Q3377" s="7"/>
    </row>
    <row r="3378" spans="1:17" ht="20.25" hidden="1" x14ac:dyDescent="0.25">
      <c r="A3378" s="46"/>
      <c r="B3378" s="46"/>
      <c r="C3378" s="46"/>
      <c r="D3378" s="46"/>
      <c r="E3378" s="46"/>
      <c r="F3378" s="46"/>
      <c r="G3378" s="46"/>
      <c r="H3378" s="46"/>
      <c r="I3378" s="16"/>
      <c r="J3378" s="16"/>
      <c r="K3378" s="16"/>
      <c r="L3378" s="16"/>
      <c r="O3378" s="16"/>
      <c r="P3378" s="13"/>
      <c r="Q3378" s="7"/>
    </row>
    <row r="3379" spans="1:17" ht="20.25" hidden="1" x14ac:dyDescent="0.25">
      <c r="A3379" s="46"/>
      <c r="B3379" s="46"/>
      <c r="C3379" s="46"/>
      <c r="D3379" s="46"/>
      <c r="E3379" s="46"/>
      <c r="F3379" s="46"/>
      <c r="G3379" s="46"/>
      <c r="H3379" s="46"/>
      <c r="I3379" s="16"/>
      <c r="J3379" s="16"/>
      <c r="K3379" s="16"/>
      <c r="L3379" s="16"/>
      <c r="O3379" s="16"/>
      <c r="P3379" s="13"/>
      <c r="Q3379" s="7"/>
    </row>
    <row r="3380" spans="1:17" ht="20.25" hidden="1" x14ac:dyDescent="0.25">
      <c r="A3380" s="46"/>
      <c r="B3380" s="46"/>
      <c r="C3380" s="46"/>
      <c r="D3380" s="46"/>
      <c r="E3380" s="46"/>
      <c r="F3380" s="46"/>
      <c r="G3380" s="46"/>
      <c r="H3380" s="46"/>
      <c r="I3380" s="16"/>
      <c r="J3380" s="16"/>
      <c r="K3380" s="16"/>
      <c r="L3380" s="16"/>
      <c r="O3380" s="16"/>
      <c r="P3380" s="13"/>
      <c r="Q3380" s="7"/>
    </row>
    <row r="3381" spans="1:17" ht="20.25" hidden="1" x14ac:dyDescent="0.25">
      <c r="A3381" s="46"/>
      <c r="B3381" s="46"/>
      <c r="C3381" s="46"/>
      <c r="D3381" s="46"/>
      <c r="E3381" s="46"/>
      <c r="F3381" s="46"/>
      <c r="G3381" s="46"/>
      <c r="H3381" s="46"/>
      <c r="I3381" s="16"/>
      <c r="J3381" s="16"/>
      <c r="K3381" s="16"/>
      <c r="L3381" s="16"/>
      <c r="O3381" s="16"/>
      <c r="P3381" s="13"/>
      <c r="Q3381" s="7"/>
    </row>
    <row r="3382" spans="1:17" ht="20.25" hidden="1" x14ac:dyDescent="0.25">
      <c r="A3382" s="46"/>
      <c r="B3382" s="46"/>
      <c r="C3382" s="46"/>
      <c r="D3382" s="46"/>
      <c r="E3382" s="46"/>
      <c r="F3382" s="46"/>
      <c r="G3382" s="46"/>
      <c r="H3382" s="46"/>
      <c r="I3382" s="16"/>
      <c r="J3382" s="16"/>
      <c r="K3382" s="16"/>
      <c r="L3382" s="16"/>
      <c r="O3382" s="16"/>
      <c r="P3382" s="13"/>
      <c r="Q3382" s="7"/>
    </row>
    <row r="3383" spans="1:17" ht="20.25" hidden="1" x14ac:dyDescent="0.25">
      <c r="A3383" s="46"/>
      <c r="B3383" s="46"/>
      <c r="C3383" s="46"/>
      <c r="D3383" s="46"/>
      <c r="E3383" s="46"/>
      <c r="F3383" s="46"/>
      <c r="G3383" s="46"/>
      <c r="H3383" s="46"/>
      <c r="I3383" s="16"/>
      <c r="J3383" s="16"/>
      <c r="K3383" s="16"/>
      <c r="L3383" s="16"/>
      <c r="O3383" s="16"/>
      <c r="P3383" s="13"/>
      <c r="Q3383" s="7"/>
    </row>
    <row r="3384" spans="1:17" ht="20.25" hidden="1" x14ac:dyDescent="0.25">
      <c r="A3384" s="46"/>
      <c r="B3384" s="46"/>
      <c r="C3384" s="46"/>
      <c r="D3384" s="46"/>
      <c r="E3384" s="46"/>
      <c r="F3384" s="46"/>
      <c r="G3384" s="46"/>
      <c r="H3384" s="46"/>
      <c r="I3384" s="16"/>
      <c r="J3384" s="16"/>
      <c r="K3384" s="16"/>
      <c r="L3384" s="16"/>
      <c r="O3384" s="16"/>
      <c r="P3384" s="13"/>
      <c r="Q3384" s="7"/>
    </row>
    <row r="3385" spans="1:17" ht="20.25" hidden="1" x14ac:dyDescent="0.25">
      <c r="A3385" s="46"/>
      <c r="B3385" s="46"/>
      <c r="C3385" s="46"/>
      <c r="D3385" s="46"/>
      <c r="E3385" s="46"/>
      <c r="F3385" s="46"/>
      <c r="G3385" s="46"/>
      <c r="H3385" s="46"/>
      <c r="I3385" s="16"/>
      <c r="J3385" s="16"/>
      <c r="K3385" s="16"/>
      <c r="L3385" s="16"/>
      <c r="O3385" s="16"/>
      <c r="P3385" s="13"/>
      <c r="Q3385" s="7"/>
    </row>
    <row r="3386" spans="1:17" ht="20.25" hidden="1" x14ac:dyDescent="0.25">
      <c r="A3386" s="46"/>
      <c r="B3386" s="46"/>
      <c r="C3386" s="46"/>
      <c r="D3386" s="46"/>
      <c r="E3386" s="46"/>
      <c r="F3386" s="46"/>
      <c r="G3386" s="46"/>
      <c r="H3386" s="46"/>
      <c r="I3386" s="16"/>
      <c r="J3386" s="16"/>
      <c r="K3386" s="16"/>
      <c r="L3386" s="16"/>
      <c r="O3386" s="16"/>
      <c r="P3386" s="13"/>
      <c r="Q3386" s="7"/>
    </row>
    <row r="3387" spans="1:17" ht="20.25" hidden="1" x14ac:dyDescent="0.25">
      <c r="A3387" s="46"/>
      <c r="B3387" s="46"/>
      <c r="C3387" s="46"/>
      <c r="D3387" s="46"/>
      <c r="E3387" s="46"/>
      <c r="F3387" s="46"/>
      <c r="G3387" s="46"/>
      <c r="H3387" s="46"/>
      <c r="I3387" s="16"/>
      <c r="J3387" s="16"/>
      <c r="K3387" s="16"/>
      <c r="L3387" s="16"/>
      <c r="O3387" s="16"/>
      <c r="P3387" s="13"/>
      <c r="Q3387" s="7"/>
    </row>
    <row r="3388" spans="1:17" ht="20.25" hidden="1" x14ac:dyDescent="0.25">
      <c r="A3388" s="46"/>
      <c r="B3388" s="46"/>
      <c r="C3388" s="46"/>
      <c r="D3388" s="46"/>
      <c r="E3388" s="46"/>
      <c r="F3388" s="46"/>
      <c r="G3388" s="46"/>
      <c r="H3388" s="46"/>
      <c r="I3388" s="16"/>
      <c r="J3388" s="16"/>
      <c r="K3388" s="16"/>
      <c r="L3388" s="16"/>
      <c r="O3388" s="16"/>
      <c r="P3388" s="13"/>
      <c r="Q3388" s="7"/>
    </row>
    <row r="3389" spans="1:17" ht="20.25" hidden="1" x14ac:dyDescent="0.25">
      <c r="A3389" s="46"/>
      <c r="B3389" s="46"/>
      <c r="C3389" s="46"/>
      <c r="D3389" s="46"/>
      <c r="E3389" s="46"/>
      <c r="F3389" s="46"/>
      <c r="G3389" s="46"/>
      <c r="H3389" s="46"/>
      <c r="I3389" s="16"/>
      <c r="J3389" s="16"/>
      <c r="K3389" s="16"/>
      <c r="L3389" s="16"/>
      <c r="O3389" s="16"/>
      <c r="P3389" s="13"/>
      <c r="Q3389" s="7"/>
    </row>
    <row r="3390" spans="1:17" ht="20.25" hidden="1" x14ac:dyDescent="0.25">
      <c r="A3390" s="46"/>
      <c r="B3390" s="46"/>
      <c r="C3390" s="46"/>
      <c r="D3390" s="46"/>
      <c r="E3390" s="46"/>
      <c r="F3390" s="46"/>
      <c r="G3390" s="46"/>
      <c r="H3390" s="46"/>
      <c r="I3390" s="16"/>
      <c r="J3390" s="16"/>
      <c r="K3390" s="16"/>
      <c r="L3390" s="16"/>
      <c r="O3390" s="16"/>
      <c r="P3390" s="13"/>
      <c r="Q3390" s="7"/>
    </row>
    <row r="3391" spans="1:17" ht="20.25" hidden="1" x14ac:dyDescent="0.25">
      <c r="A3391" s="46"/>
      <c r="B3391" s="46"/>
      <c r="C3391" s="46"/>
      <c r="D3391" s="46"/>
      <c r="E3391" s="46"/>
      <c r="F3391" s="46"/>
      <c r="G3391" s="46"/>
      <c r="H3391" s="46"/>
      <c r="I3391" s="16"/>
      <c r="J3391" s="16"/>
      <c r="K3391" s="16"/>
      <c r="L3391" s="16"/>
      <c r="O3391" s="16"/>
      <c r="P3391" s="13"/>
      <c r="Q3391" s="7"/>
    </row>
    <row r="3392" spans="1:17" ht="20.25" hidden="1" x14ac:dyDescent="0.25">
      <c r="A3392" s="46"/>
      <c r="B3392" s="46"/>
      <c r="C3392" s="46"/>
      <c r="D3392" s="46"/>
      <c r="E3392" s="46"/>
      <c r="F3392" s="46"/>
      <c r="G3392" s="46"/>
      <c r="H3392" s="46"/>
      <c r="I3392" s="16"/>
      <c r="J3392" s="16"/>
      <c r="K3392" s="16"/>
      <c r="L3392" s="16"/>
      <c r="O3392" s="16"/>
      <c r="P3392" s="13"/>
      <c r="Q3392" s="7"/>
    </row>
    <row r="3393" spans="1:17" ht="20.25" hidden="1" x14ac:dyDescent="0.25">
      <c r="A3393" s="46"/>
      <c r="B3393" s="46"/>
      <c r="C3393" s="46"/>
      <c r="D3393" s="46"/>
      <c r="E3393" s="46"/>
      <c r="F3393" s="46"/>
      <c r="G3393" s="46"/>
      <c r="H3393" s="46"/>
      <c r="I3393" s="16"/>
      <c r="J3393" s="16"/>
      <c r="K3393" s="16"/>
      <c r="L3393" s="16"/>
      <c r="O3393" s="16"/>
      <c r="P3393" s="13"/>
      <c r="Q3393" s="7"/>
    </row>
    <row r="3394" spans="1:17" ht="20.25" hidden="1" x14ac:dyDescent="0.25">
      <c r="A3394" s="46"/>
      <c r="B3394" s="46"/>
      <c r="C3394" s="46"/>
      <c r="D3394" s="46"/>
      <c r="E3394" s="46"/>
      <c r="F3394" s="46"/>
      <c r="G3394" s="46"/>
      <c r="H3394" s="46"/>
      <c r="I3394" s="16"/>
      <c r="J3394" s="16"/>
      <c r="K3394" s="16"/>
      <c r="L3394" s="16"/>
      <c r="O3394" s="16"/>
      <c r="P3394" s="13"/>
      <c r="Q3394" s="7"/>
    </row>
    <row r="3395" spans="1:17" ht="20.25" hidden="1" x14ac:dyDescent="0.25">
      <c r="A3395" s="46"/>
      <c r="B3395" s="46"/>
      <c r="C3395" s="46"/>
      <c r="D3395" s="46"/>
      <c r="E3395" s="46"/>
      <c r="F3395" s="46"/>
      <c r="G3395" s="46"/>
      <c r="H3395" s="46"/>
      <c r="I3395" s="16"/>
      <c r="J3395" s="16"/>
      <c r="K3395" s="16"/>
      <c r="L3395" s="16"/>
      <c r="O3395" s="16"/>
      <c r="P3395" s="13"/>
      <c r="Q3395" s="7"/>
    </row>
    <row r="3396" spans="1:17" ht="20.25" hidden="1" x14ac:dyDescent="0.25">
      <c r="A3396" s="46"/>
      <c r="B3396" s="46"/>
      <c r="C3396" s="46"/>
      <c r="D3396" s="46"/>
      <c r="E3396" s="46"/>
      <c r="F3396" s="46"/>
      <c r="G3396" s="46"/>
      <c r="H3396" s="46"/>
      <c r="I3396" s="16"/>
      <c r="J3396" s="16"/>
      <c r="K3396" s="16"/>
      <c r="L3396" s="16"/>
      <c r="O3396" s="16"/>
      <c r="P3396" s="13"/>
      <c r="Q3396" s="7"/>
    </row>
    <row r="3397" spans="1:17" ht="20.25" hidden="1" x14ac:dyDescent="0.25">
      <c r="A3397" s="46"/>
      <c r="B3397" s="46"/>
      <c r="C3397" s="46"/>
      <c r="D3397" s="46"/>
      <c r="E3397" s="46"/>
      <c r="F3397" s="46"/>
      <c r="G3397" s="46"/>
      <c r="H3397" s="46"/>
      <c r="I3397" s="16"/>
      <c r="J3397" s="16"/>
      <c r="K3397" s="16"/>
      <c r="L3397" s="16"/>
      <c r="O3397" s="16"/>
      <c r="P3397" s="13"/>
      <c r="Q3397" s="7"/>
    </row>
    <row r="3398" spans="1:17" ht="20.25" hidden="1" x14ac:dyDescent="0.25">
      <c r="A3398" s="46"/>
      <c r="B3398" s="46"/>
      <c r="C3398" s="46"/>
      <c r="D3398" s="46"/>
      <c r="E3398" s="46"/>
      <c r="F3398" s="46"/>
      <c r="G3398" s="46"/>
      <c r="H3398" s="46"/>
      <c r="I3398" s="16"/>
      <c r="J3398" s="16"/>
      <c r="K3398" s="16"/>
      <c r="L3398" s="16"/>
      <c r="O3398" s="16"/>
      <c r="P3398" s="13"/>
      <c r="Q3398" s="7"/>
    </row>
    <row r="3399" spans="1:17" ht="20.25" hidden="1" x14ac:dyDescent="0.25">
      <c r="A3399" s="46"/>
      <c r="B3399" s="46"/>
      <c r="C3399" s="46"/>
      <c r="D3399" s="46"/>
      <c r="E3399" s="46"/>
      <c r="F3399" s="46"/>
      <c r="G3399" s="46"/>
      <c r="H3399" s="46"/>
      <c r="I3399" s="16"/>
      <c r="J3399" s="16"/>
      <c r="K3399" s="16"/>
      <c r="L3399" s="16"/>
      <c r="O3399" s="16"/>
      <c r="P3399" s="13"/>
      <c r="Q3399" s="7"/>
    </row>
    <row r="3400" spans="1:17" ht="20.25" hidden="1" x14ac:dyDescent="0.25">
      <c r="A3400" s="46"/>
      <c r="B3400" s="46"/>
      <c r="C3400" s="46"/>
      <c r="D3400" s="46"/>
      <c r="E3400" s="46"/>
      <c r="F3400" s="46"/>
      <c r="G3400" s="46"/>
      <c r="H3400" s="46"/>
      <c r="I3400" s="16"/>
      <c r="J3400" s="16"/>
      <c r="K3400" s="16"/>
      <c r="L3400" s="16"/>
      <c r="O3400" s="16"/>
      <c r="P3400" s="13"/>
      <c r="Q3400" s="7"/>
    </row>
    <row r="3401" spans="1:17" ht="20.25" hidden="1" x14ac:dyDescent="0.25">
      <c r="A3401" s="46"/>
      <c r="B3401" s="46"/>
      <c r="C3401" s="46"/>
      <c r="D3401" s="46"/>
      <c r="E3401" s="46"/>
      <c r="F3401" s="46"/>
      <c r="G3401" s="46"/>
      <c r="H3401" s="46"/>
      <c r="I3401" s="16"/>
      <c r="J3401" s="16"/>
      <c r="K3401" s="16"/>
      <c r="L3401" s="16"/>
      <c r="O3401" s="16"/>
      <c r="P3401" s="13"/>
      <c r="Q3401" s="7"/>
    </row>
    <row r="3402" spans="1:17" ht="20.25" hidden="1" x14ac:dyDescent="0.25">
      <c r="A3402" s="46"/>
      <c r="B3402" s="46"/>
      <c r="C3402" s="46"/>
      <c r="D3402" s="46"/>
      <c r="E3402" s="46"/>
      <c r="F3402" s="46"/>
      <c r="G3402" s="46"/>
      <c r="H3402" s="46"/>
      <c r="I3402" s="16"/>
      <c r="J3402" s="16"/>
      <c r="K3402" s="16"/>
      <c r="L3402" s="16"/>
      <c r="O3402" s="16"/>
      <c r="P3402" s="13"/>
      <c r="Q3402" s="7"/>
    </row>
    <row r="3403" spans="1:17" ht="20.25" hidden="1" x14ac:dyDescent="0.25">
      <c r="A3403" s="46"/>
      <c r="B3403" s="46"/>
      <c r="C3403" s="46"/>
      <c r="D3403" s="46"/>
      <c r="E3403" s="46"/>
      <c r="F3403" s="46"/>
      <c r="G3403" s="46"/>
      <c r="H3403" s="46"/>
      <c r="I3403" s="16"/>
      <c r="J3403" s="16"/>
      <c r="K3403" s="16"/>
      <c r="L3403" s="16"/>
      <c r="O3403" s="16"/>
      <c r="P3403" s="13"/>
      <c r="Q3403" s="7"/>
    </row>
    <row r="3404" spans="1:17" ht="20.25" hidden="1" x14ac:dyDescent="0.25">
      <c r="A3404" s="46"/>
      <c r="B3404" s="46"/>
      <c r="C3404" s="46"/>
      <c r="D3404" s="46"/>
      <c r="E3404" s="46"/>
      <c r="F3404" s="46"/>
      <c r="G3404" s="46"/>
      <c r="H3404" s="46"/>
      <c r="I3404" s="16"/>
      <c r="J3404" s="16"/>
      <c r="K3404" s="16"/>
      <c r="L3404" s="16"/>
      <c r="O3404" s="16"/>
      <c r="P3404" s="13"/>
      <c r="Q3404" s="7"/>
    </row>
    <row r="3405" spans="1:17" ht="20.25" hidden="1" x14ac:dyDescent="0.25">
      <c r="A3405" s="46"/>
      <c r="B3405" s="46"/>
      <c r="C3405" s="46"/>
      <c r="D3405" s="46"/>
      <c r="E3405" s="46"/>
      <c r="F3405" s="46"/>
      <c r="G3405" s="46"/>
      <c r="H3405" s="46"/>
      <c r="I3405" s="16"/>
      <c r="J3405" s="16"/>
      <c r="K3405" s="16"/>
      <c r="L3405" s="16"/>
      <c r="O3405" s="16"/>
      <c r="P3405" s="13"/>
      <c r="Q3405" s="7"/>
    </row>
    <row r="3406" spans="1:17" ht="20.25" hidden="1" x14ac:dyDescent="0.25">
      <c r="A3406" s="46"/>
      <c r="B3406" s="46"/>
      <c r="C3406" s="46"/>
      <c r="D3406" s="46"/>
      <c r="E3406" s="46"/>
      <c r="F3406" s="46"/>
      <c r="G3406" s="46"/>
      <c r="H3406" s="46"/>
      <c r="I3406" s="16"/>
      <c r="J3406" s="16"/>
      <c r="K3406" s="16"/>
      <c r="L3406" s="16"/>
      <c r="O3406" s="16"/>
      <c r="P3406" s="13"/>
      <c r="Q3406" s="7"/>
    </row>
    <row r="3407" spans="1:17" ht="20.25" hidden="1" x14ac:dyDescent="0.25">
      <c r="A3407" s="46"/>
      <c r="B3407" s="46"/>
      <c r="C3407" s="46"/>
      <c r="D3407" s="46"/>
      <c r="E3407" s="46"/>
      <c r="F3407" s="46"/>
      <c r="G3407" s="46"/>
      <c r="H3407" s="46"/>
      <c r="I3407" s="16"/>
      <c r="J3407" s="16"/>
      <c r="K3407" s="16"/>
      <c r="L3407" s="16"/>
      <c r="O3407" s="16"/>
      <c r="P3407" s="13"/>
      <c r="Q3407" s="7"/>
    </row>
    <row r="3408" spans="1:17" ht="20.25" hidden="1" x14ac:dyDescent="0.25">
      <c r="A3408" s="46"/>
      <c r="B3408" s="46"/>
      <c r="C3408" s="46"/>
      <c r="D3408" s="46"/>
      <c r="E3408" s="46"/>
      <c r="F3408" s="46"/>
      <c r="G3408" s="46"/>
      <c r="H3408" s="46"/>
      <c r="I3408" s="16"/>
      <c r="J3408" s="16"/>
      <c r="K3408" s="16"/>
      <c r="L3408" s="16"/>
      <c r="O3408" s="16"/>
      <c r="P3408" s="13"/>
      <c r="Q3408" s="7"/>
    </row>
    <row r="3409" spans="1:17" ht="20.25" hidden="1" x14ac:dyDescent="0.25">
      <c r="A3409" s="46"/>
      <c r="B3409" s="46"/>
      <c r="C3409" s="46"/>
      <c r="D3409" s="46"/>
      <c r="E3409" s="46"/>
      <c r="F3409" s="46"/>
      <c r="G3409" s="46"/>
      <c r="H3409" s="46"/>
      <c r="I3409" s="16"/>
      <c r="J3409" s="16"/>
      <c r="K3409" s="16"/>
      <c r="L3409" s="16"/>
      <c r="O3409" s="16"/>
      <c r="P3409" s="13"/>
      <c r="Q3409" s="7"/>
    </row>
    <row r="3410" spans="1:17" ht="20.25" hidden="1" x14ac:dyDescent="0.25">
      <c r="A3410" s="46"/>
      <c r="B3410" s="46"/>
      <c r="C3410" s="46"/>
      <c r="D3410" s="46"/>
      <c r="E3410" s="46"/>
      <c r="F3410" s="46"/>
      <c r="G3410" s="46"/>
      <c r="H3410" s="46"/>
      <c r="I3410" s="16"/>
      <c r="J3410" s="16"/>
      <c r="K3410" s="16"/>
      <c r="L3410" s="16"/>
      <c r="O3410" s="16"/>
      <c r="P3410" s="13"/>
      <c r="Q3410" s="7"/>
    </row>
    <row r="3411" spans="1:17" ht="20.25" hidden="1" x14ac:dyDescent="0.25">
      <c r="A3411" s="46"/>
      <c r="B3411" s="46"/>
      <c r="C3411" s="46"/>
      <c r="D3411" s="46"/>
      <c r="E3411" s="46"/>
      <c r="F3411" s="46"/>
      <c r="G3411" s="46"/>
      <c r="H3411" s="46"/>
      <c r="I3411" s="16"/>
      <c r="J3411" s="16"/>
      <c r="K3411" s="16"/>
      <c r="L3411" s="16"/>
      <c r="O3411" s="16"/>
      <c r="P3411" s="13"/>
      <c r="Q3411" s="7"/>
    </row>
    <row r="3412" spans="1:17" ht="20.25" hidden="1" x14ac:dyDescent="0.25">
      <c r="A3412" s="46"/>
      <c r="B3412" s="46"/>
      <c r="C3412" s="46"/>
      <c r="D3412" s="46"/>
      <c r="E3412" s="46"/>
      <c r="F3412" s="46"/>
      <c r="G3412" s="46"/>
      <c r="H3412" s="46"/>
      <c r="I3412" s="16"/>
      <c r="J3412" s="16"/>
      <c r="K3412" s="16"/>
      <c r="L3412" s="16"/>
      <c r="O3412" s="16"/>
      <c r="P3412" s="13"/>
      <c r="Q3412" s="7"/>
    </row>
    <row r="3413" spans="1:17" ht="20.25" hidden="1" x14ac:dyDescent="0.25">
      <c r="A3413" s="46"/>
      <c r="B3413" s="46"/>
      <c r="C3413" s="46"/>
      <c r="D3413" s="46"/>
      <c r="E3413" s="46"/>
      <c r="F3413" s="46"/>
      <c r="G3413" s="46"/>
      <c r="H3413" s="46"/>
      <c r="I3413" s="16"/>
      <c r="J3413" s="16"/>
      <c r="K3413" s="16"/>
      <c r="L3413" s="16"/>
      <c r="O3413" s="16"/>
      <c r="P3413" s="13"/>
      <c r="Q3413" s="7"/>
    </row>
    <row r="3414" spans="1:17" ht="20.25" hidden="1" x14ac:dyDescent="0.25">
      <c r="A3414" s="46"/>
      <c r="B3414" s="46"/>
      <c r="C3414" s="46"/>
      <c r="D3414" s="46"/>
      <c r="E3414" s="46"/>
      <c r="F3414" s="46"/>
      <c r="G3414" s="46"/>
      <c r="H3414" s="46"/>
      <c r="I3414" s="16"/>
      <c r="J3414" s="16"/>
      <c r="K3414" s="16"/>
      <c r="L3414" s="16"/>
      <c r="O3414" s="16"/>
      <c r="P3414" s="13"/>
      <c r="Q3414" s="7"/>
    </row>
    <row r="3415" spans="1:17" ht="20.25" hidden="1" x14ac:dyDescent="0.25">
      <c r="A3415" s="46"/>
      <c r="B3415" s="46"/>
      <c r="C3415" s="46"/>
      <c r="D3415" s="46"/>
      <c r="E3415" s="46"/>
      <c r="F3415" s="46"/>
      <c r="G3415" s="46"/>
      <c r="H3415" s="46"/>
      <c r="I3415" s="16"/>
      <c r="J3415" s="16"/>
      <c r="K3415" s="16"/>
      <c r="L3415" s="16"/>
      <c r="O3415" s="16"/>
      <c r="P3415" s="13"/>
      <c r="Q3415" s="7"/>
    </row>
    <row r="3416" spans="1:17" ht="20.25" hidden="1" x14ac:dyDescent="0.25">
      <c r="A3416" s="46"/>
      <c r="B3416" s="46"/>
      <c r="C3416" s="46"/>
      <c r="D3416" s="46"/>
      <c r="E3416" s="46"/>
      <c r="F3416" s="46"/>
      <c r="G3416" s="46"/>
      <c r="H3416" s="46"/>
      <c r="I3416" s="16"/>
      <c r="J3416" s="16"/>
      <c r="K3416" s="16"/>
      <c r="L3416" s="16"/>
      <c r="O3416" s="16"/>
      <c r="P3416" s="13"/>
      <c r="Q3416" s="7"/>
    </row>
    <row r="3417" spans="1:17" ht="20.25" hidden="1" x14ac:dyDescent="0.25">
      <c r="A3417" s="46"/>
      <c r="B3417" s="46"/>
      <c r="C3417" s="46"/>
      <c r="D3417" s="46"/>
      <c r="E3417" s="46"/>
      <c r="F3417" s="46"/>
      <c r="G3417" s="46"/>
      <c r="H3417" s="46"/>
      <c r="I3417" s="16"/>
      <c r="J3417" s="16"/>
      <c r="K3417" s="16"/>
      <c r="L3417" s="16"/>
      <c r="O3417" s="16"/>
      <c r="P3417" s="13"/>
      <c r="Q3417" s="7"/>
    </row>
    <row r="3418" spans="1:17" ht="20.25" hidden="1" x14ac:dyDescent="0.25">
      <c r="A3418" s="46"/>
      <c r="B3418" s="46"/>
      <c r="C3418" s="46"/>
      <c r="D3418" s="46"/>
      <c r="E3418" s="46"/>
      <c r="F3418" s="46"/>
      <c r="G3418" s="46"/>
      <c r="H3418" s="46"/>
      <c r="I3418" s="16"/>
      <c r="J3418" s="16"/>
      <c r="K3418" s="16"/>
      <c r="L3418" s="16"/>
      <c r="O3418" s="16"/>
      <c r="P3418" s="13"/>
      <c r="Q3418" s="7"/>
    </row>
    <row r="3419" spans="1:17" ht="20.25" hidden="1" x14ac:dyDescent="0.25">
      <c r="A3419" s="46"/>
      <c r="B3419" s="46"/>
      <c r="C3419" s="46"/>
      <c r="D3419" s="46"/>
      <c r="E3419" s="46"/>
      <c r="F3419" s="46"/>
      <c r="G3419" s="46"/>
      <c r="H3419" s="46"/>
      <c r="I3419" s="16"/>
      <c r="J3419" s="16"/>
      <c r="K3419" s="16"/>
      <c r="L3419" s="16"/>
      <c r="O3419" s="16"/>
      <c r="P3419" s="13"/>
      <c r="Q3419" s="7"/>
    </row>
    <row r="3420" spans="1:17" ht="20.25" hidden="1" x14ac:dyDescent="0.25">
      <c r="A3420" s="46"/>
      <c r="B3420" s="46"/>
      <c r="C3420" s="46"/>
      <c r="D3420" s="46"/>
      <c r="E3420" s="46"/>
      <c r="F3420" s="46"/>
      <c r="G3420" s="46"/>
      <c r="H3420" s="46"/>
      <c r="I3420" s="16"/>
      <c r="J3420" s="16"/>
      <c r="K3420" s="16"/>
      <c r="L3420" s="16"/>
      <c r="O3420" s="16"/>
      <c r="P3420" s="13"/>
      <c r="Q3420" s="7"/>
    </row>
    <row r="3421" spans="1:17" ht="20.25" hidden="1" x14ac:dyDescent="0.25">
      <c r="A3421" s="46"/>
      <c r="B3421" s="46"/>
      <c r="C3421" s="46"/>
      <c r="D3421" s="46"/>
      <c r="E3421" s="46"/>
      <c r="F3421" s="46"/>
      <c r="G3421" s="46"/>
      <c r="H3421" s="46"/>
      <c r="I3421" s="16"/>
      <c r="J3421" s="16"/>
      <c r="K3421" s="16"/>
      <c r="L3421" s="16"/>
      <c r="O3421" s="16"/>
      <c r="P3421" s="13"/>
      <c r="Q3421" s="7"/>
    </row>
    <row r="3422" spans="1:17" ht="20.25" hidden="1" x14ac:dyDescent="0.25">
      <c r="A3422" s="46"/>
      <c r="B3422" s="46"/>
      <c r="C3422" s="46"/>
      <c r="D3422" s="46"/>
      <c r="E3422" s="46"/>
      <c r="F3422" s="46"/>
      <c r="G3422" s="46"/>
      <c r="H3422" s="46"/>
      <c r="I3422" s="16"/>
      <c r="J3422" s="16"/>
      <c r="K3422" s="16"/>
      <c r="L3422" s="16"/>
      <c r="O3422" s="16"/>
      <c r="P3422" s="13"/>
      <c r="Q3422" s="7"/>
    </row>
    <row r="3423" spans="1:17" ht="20.25" hidden="1" x14ac:dyDescent="0.25">
      <c r="A3423" s="46"/>
      <c r="B3423" s="46"/>
      <c r="C3423" s="46"/>
      <c r="D3423" s="46"/>
      <c r="E3423" s="46"/>
      <c r="F3423" s="46"/>
      <c r="G3423" s="46"/>
      <c r="H3423" s="46"/>
      <c r="I3423" s="16"/>
      <c r="J3423" s="16"/>
      <c r="K3423" s="16"/>
      <c r="L3423" s="16"/>
      <c r="O3423" s="16"/>
      <c r="P3423" s="13"/>
      <c r="Q3423" s="7"/>
    </row>
    <row r="3424" spans="1:17" ht="20.25" hidden="1" x14ac:dyDescent="0.25">
      <c r="A3424" s="46"/>
      <c r="B3424" s="46"/>
      <c r="C3424" s="46"/>
      <c r="D3424" s="46"/>
      <c r="E3424" s="46"/>
      <c r="F3424" s="46"/>
      <c r="G3424" s="46"/>
      <c r="H3424" s="46"/>
      <c r="I3424" s="16"/>
      <c r="J3424" s="16"/>
      <c r="K3424" s="16"/>
      <c r="L3424" s="16"/>
      <c r="O3424" s="16"/>
      <c r="P3424" s="13"/>
      <c r="Q3424" s="7"/>
    </row>
    <row r="3425" spans="1:17" ht="20.25" hidden="1" x14ac:dyDescent="0.25">
      <c r="A3425" s="46"/>
      <c r="B3425" s="46"/>
      <c r="C3425" s="46"/>
      <c r="D3425" s="46"/>
      <c r="E3425" s="46"/>
      <c r="F3425" s="46"/>
      <c r="G3425" s="46"/>
      <c r="H3425" s="46"/>
      <c r="I3425" s="16"/>
      <c r="J3425" s="16"/>
      <c r="K3425" s="16"/>
      <c r="L3425" s="16"/>
      <c r="O3425" s="16"/>
      <c r="P3425" s="13"/>
      <c r="Q3425" s="7"/>
    </row>
    <row r="3426" spans="1:17" ht="20.25" hidden="1" x14ac:dyDescent="0.25">
      <c r="A3426" s="46"/>
      <c r="B3426" s="46"/>
      <c r="C3426" s="46"/>
      <c r="D3426" s="46"/>
      <c r="E3426" s="46"/>
      <c r="F3426" s="46"/>
      <c r="G3426" s="46"/>
      <c r="H3426" s="46"/>
      <c r="I3426" s="16"/>
      <c r="J3426" s="16"/>
      <c r="K3426" s="16"/>
      <c r="L3426" s="16"/>
      <c r="O3426" s="16"/>
      <c r="P3426" s="13"/>
      <c r="Q3426" s="7"/>
    </row>
    <row r="3427" spans="1:17" ht="20.25" hidden="1" x14ac:dyDescent="0.25">
      <c r="A3427" s="46"/>
      <c r="B3427" s="46"/>
      <c r="C3427" s="46"/>
      <c r="D3427" s="46"/>
      <c r="E3427" s="46"/>
      <c r="F3427" s="46"/>
      <c r="G3427" s="46"/>
      <c r="H3427" s="46"/>
      <c r="I3427" s="16"/>
      <c r="J3427" s="16"/>
      <c r="K3427" s="16"/>
      <c r="L3427" s="16"/>
      <c r="O3427" s="16"/>
      <c r="P3427" s="13"/>
      <c r="Q3427" s="7"/>
    </row>
    <row r="3428" spans="1:17" ht="20.25" hidden="1" x14ac:dyDescent="0.25">
      <c r="A3428" s="46"/>
      <c r="B3428" s="46"/>
      <c r="C3428" s="46"/>
      <c r="D3428" s="46"/>
      <c r="E3428" s="46"/>
      <c r="F3428" s="46"/>
      <c r="G3428" s="46"/>
      <c r="H3428" s="46"/>
      <c r="I3428" s="16"/>
      <c r="J3428" s="16"/>
      <c r="K3428" s="16"/>
      <c r="L3428" s="16"/>
      <c r="O3428" s="16"/>
      <c r="P3428" s="13"/>
      <c r="Q3428" s="7"/>
    </row>
    <row r="3429" spans="1:17" ht="20.25" hidden="1" x14ac:dyDescent="0.25">
      <c r="A3429" s="46"/>
      <c r="B3429" s="46"/>
      <c r="C3429" s="46"/>
      <c r="D3429" s="46"/>
      <c r="E3429" s="46"/>
      <c r="F3429" s="46"/>
      <c r="G3429" s="46"/>
      <c r="H3429" s="46"/>
      <c r="I3429" s="16"/>
      <c r="J3429" s="16"/>
      <c r="K3429" s="16"/>
      <c r="L3429" s="16"/>
      <c r="O3429" s="16"/>
      <c r="P3429" s="13"/>
      <c r="Q3429" s="7"/>
    </row>
    <row r="3430" spans="1:17" ht="20.25" hidden="1" x14ac:dyDescent="0.25">
      <c r="A3430" s="46"/>
      <c r="B3430" s="46"/>
      <c r="C3430" s="46"/>
      <c r="D3430" s="46"/>
      <c r="E3430" s="46"/>
      <c r="F3430" s="46"/>
      <c r="G3430" s="46"/>
      <c r="H3430" s="46"/>
      <c r="I3430" s="16"/>
      <c r="J3430" s="16"/>
      <c r="K3430" s="16"/>
      <c r="L3430" s="16"/>
      <c r="O3430" s="16"/>
      <c r="P3430" s="13"/>
      <c r="Q3430" s="7"/>
    </row>
    <row r="3431" spans="1:17" ht="20.25" hidden="1" x14ac:dyDescent="0.25">
      <c r="A3431" s="46"/>
      <c r="B3431" s="46"/>
      <c r="C3431" s="46"/>
      <c r="D3431" s="46"/>
      <c r="E3431" s="46"/>
      <c r="F3431" s="46"/>
      <c r="G3431" s="46"/>
      <c r="H3431" s="46"/>
      <c r="I3431" s="16"/>
      <c r="J3431" s="16"/>
      <c r="K3431" s="16"/>
      <c r="L3431" s="16"/>
      <c r="O3431" s="16"/>
      <c r="P3431" s="13"/>
      <c r="Q3431" s="7"/>
    </row>
    <row r="3432" spans="1:17" ht="20.25" hidden="1" x14ac:dyDescent="0.25">
      <c r="A3432" s="46"/>
      <c r="B3432" s="46"/>
      <c r="C3432" s="46"/>
      <c r="D3432" s="46"/>
      <c r="E3432" s="46"/>
      <c r="F3432" s="46"/>
      <c r="G3432" s="46"/>
      <c r="H3432" s="46"/>
      <c r="I3432" s="16"/>
      <c r="J3432" s="16"/>
      <c r="K3432" s="16"/>
      <c r="L3432" s="16"/>
      <c r="O3432" s="16"/>
      <c r="P3432" s="13"/>
      <c r="Q3432" s="7"/>
    </row>
    <row r="3433" spans="1:17" ht="20.25" hidden="1" x14ac:dyDescent="0.25">
      <c r="A3433" s="46"/>
      <c r="B3433" s="46"/>
      <c r="C3433" s="46"/>
      <c r="D3433" s="46"/>
      <c r="E3433" s="46"/>
      <c r="F3433" s="46"/>
      <c r="G3433" s="46"/>
      <c r="H3433" s="46"/>
      <c r="I3433" s="16"/>
      <c r="J3433" s="16"/>
      <c r="K3433" s="16"/>
      <c r="L3433" s="16"/>
      <c r="O3433" s="16"/>
      <c r="P3433" s="13"/>
      <c r="Q3433" s="7"/>
    </row>
    <row r="3434" spans="1:17" ht="20.25" hidden="1" x14ac:dyDescent="0.25">
      <c r="A3434" s="46"/>
      <c r="B3434" s="46"/>
      <c r="C3434" s="46"/>
      <c r="D3434" s="46"/>
      <c r="E3434" s="46"/>
      <c r="F3434" s="46"/>
      <c r="G3434" s="46"/>
      <c r="H3434" s="46"/>
      <c r="I3434" s="16"/>
      <c r="J3434" s="16"/>
      <c r="K3434" s="16"/>
      <c r="L3434" s="16"/>
      <c r="O3434" s="16"/>
      <c r="P3434" s="13"/>
      <c r="Q3434" s="7"/>
    </row>
    <row r="3435" spans="1:17" ht="20.25" hidden="1" x14ac:dyDescent="0.25">
      <c r="A3435" s="46"/>
      <c r="B3435" s="46"/>
      <c r="C3435" s="46"/>
      <c r="D3435" s="46"/>
      <c r="E3435" s="46"/>
      <c r="F3435" s="46"/>
      <c r="G3435" s="46"/>
      <c r="H3435" s="46"/>
      <c r="I3435" s="16"/>
      <c r="J3435" s="16"/>
      <c r="K3435" s="16"/>
      <c r="L3435" s="16"/>
      <c r="O3435" s="16"/>
      <c r="P3435" s="13"/>
      <c r="Q3435" s="7"/>
    </row>
    <row r="3436" spans="1:17" ht="20.25" hidden="1" x14ac:dyDescent="0.25">
      <c r="A3436" s="46"/>
      <c r="B3436" s="46"/>
      <c r="C3436" s="46"/>
      <c r="D3436" s="46"/>
      <c r="E3436" s="46"/>
      <c r="F3436" s="46"/>
      <c r="G3436" s="46"/>
      <c r="H3436" s="46"/>
      <c r="I3436" s="16"/>
      <c r="J3436" s="16"/>
      <c r="K3436" s="16"/>
      <c r="L3436" s="16"/>
      <c r="O3436" s="16"/>
      <c r="P3436" s="13"/>
      <c r="Q3436" s="7"/>
    </row>
    <row r="3437" spans="1:17" ht="20.25" hidden="1" x14ac:dyDescent="0.25">
      <c r="A3437" s="46"/>
      <c r="B3437" s="46"/>
      <c r="C3437" s="46"/>
      <c r="D3437" s="46"/>
      <c r="E3437" s="46"/>
      <c r="F3437" s="46"/>
      <c r="G3437" s="46"/>
      <c r="H3437" s="46"/>
      <c r="I3437" s="16"/>
      <c r="J3437" s="16"/>
      <c r="K3437" s="16"/>
      <c r="L3437" s="16"/>
      <c r="O3437" s="16"/>
      <c r="P3437" s="13"/>
      <c r="Q3437" s="7"/>
    </row>
    <row r="3438" spans="1:17" ht="20.25" hidden="1" x14ac:dyDescent="0.25">
      <c r="A3438" s="46"/>
      <c r="B3438" s="46"/>
      <c r="C3438" s="46"/>
      <c r="D3438" s="46"/>
      <c r="E3438" s="46"/>
      <c r="F3438" s="46"/>
      <c r="G3438" s="46"/>
      <c r="H3438" s="46"/>
      <c r="I3438" s="16"/>
      <c r="J3438" s="16"/>
      <c r="K3438" s="16"/>
      <c r="L3438" s="16"/>
      <c r="O3438" s="16"/>
      <c r="P3438" s="13"/>
      <c r="Q3438" s="7"/>
    </row>
    <row r="3439" spans="1:17" ht="20.25" hidden="1" x14ac:dyDescent="0.25">
      <c r="A3439" s="46"/>
      <c r="B3439" s="46"/>
      <c r="C3439" s="46"/>
      <c r="D3439" s="46"/>
      <c r="E3439" s="46"/>
      <c r="F3439" s="46"/>
      <c r="G3439" s="46"/>
      <c r="H3439" s="46"/>
      <c r="I3439" s="16"/>
      <c r="J3439" s="16"/>
      <c r="K3439" s="16"/>
      <c r="L3439" s="16"/>
      <c r="O3439" s="16"/>
      <c r="P3439" s="13"/>
      <c r="Q3439" s="7"/>
    </row>
    <row r="3440" spans="1:17" ht="20.25" hidden="1" x14ac:dyDescent="0.25">
      <c r="A3440" s="46"/>
      <c r="B3440" s="46"/>
      <c r="C3440" s="46"/>
      <c r="D3440" s="46"/>
      <c r="E3440" s="46"/>
      <c r="F3440" s="46"/>
      <c r="G3440" s="46"/>
      <c r="H3440" s="46"/>
      <c r="I3440" s="16"/>
      <c r="J3440" s="16"/>
      <c r="K3440" s="16"/>
      <c r="L3440" s="16"/>
      <c r="O3440" s="16"/>
      <c r="P3440" s="13"/>
      <c r="Q3440" s="7"/>
    </row>
    <row r="3441" spans="1:17" ht="20.25" hidden="1" x14ac:dyDescent="0.25">
      <c r="A3441" s="46"/>
      <c r="B3441" s="46"/>
      <c r="C3441" s="46"/>
      <c r="D3441" s="46"/>
      <c r="E3441" s="46"/>
      <c r="F3441" s="46"/>
      <c r="G3441" s="46"/>
      <c r="H3441" s="46"/>
      <c r="I3441" s="16"/>
      <c r="J3441" s="16"/>
      <c r="K3441" s="16"/>
      <c r="L3441" s="16"/>
      <c r="O3441" s="16"/>
      <c r="P3441" s="13"/>
      <c r="Q3441" s="7"/>
    </row>
    <row r="3442" spans="1:17" ht="20.25" hidden="1" x14ac:dyDescent="0.25">
      <c r="A3442" s="46"/>
      <c r="B3442" s="46"/>
      <c r="C3442" s="46"/>
      <c r="D3442" s="46"/>
      <c r="E3442" s="46"/>
      <c r="F3442" s="46"/>
      <c r="G3442" s="46"/>
      <c r="H3442" s="46"/>
      <c r="I3442" s="16"/>
      <c r="J3442" s="16"/>
      <c r="K3442" s="16"/>
      <c r="L3442" s="16"/>
      <c r="O3442" s="16"/>
      <c r="P3442" s="13"/>
      <c r="Q3442" s="7"/>
    </row>
    <row r="3443" spans="1:17" ht="20.25" hidden="1" x14ac:dyDescent="0.25">
      <c r="A3443" s="46"/>
      <c r="B3443" s="46"/>
      <c r="C3443" s="46"/>
      <c r="D3443" s="46"/>
      <c r="E3443" s="46"/>
      <c r="F3443" s="46"/>
      <c r="G3443" s="46"/>
      <c r="H3443" s="46"/>
      <c r="I3443" s="16"/>
      <c r="J3443" s="16"/>
      <c r="K3443" s="16"/>
      <c r="L3443" s="16"/>
      <c r="O3443" s="16"/>
      <c r="P3443" s="13"/>
      <c r="Q3443" s="7"/>
    </row>
    <row r="3444" spans="1:17" ht="20.25" hidden="1" x14ac:dyDescent="0.25">
      <c r="A3444" s="46"/>
      <c r="B3444" s="46"/>
      <c r="C3444" s="46"/>
      <c r="D3444" s="46"/>
      <c r="E3444" s="46"/>
      <c r="F3444" s="46"/>
      <c r="G3444" s="46"/>
      <c r="H3444" s="46"/>
      <c r="I3444" s="16"/>
      <c r="J3444" s="16"/>
      <c r="K3444" s="16"/>
      <c r="L3444" s="16"/>
      <c r="O3444" s="16"/>
      <c r="P3444" s="13"/>
      <c r="Q3444" s="7"/>
    </row>
    <row r="3445" spans="1:17" ht="20.25" hidden="1" x14ac:dyDescent="0.25">
      <c r="A3445" s="46"/>
      <c r="B3445" s="46"/>
      <c r="C3445" s="46"/>
      <c r="D3445" s="46"/>
      <c r="E3445" s="46"/>
      <c r="F3445" s="46"/>
      <c r="G3445" s="46"/>
      <c r="H3445" s="46"/>
      <c r="I3445" s="16"/>
      <c r="J3445" s="16"/>
      <c r="K3445" s="16"/>
      <c r="L3445" s="16"/>
      <c r="O3445" s="16"/>
      <c r="P3445" s="13"/>
      <c r="Q3445" s="7"/>
    </row>
    <row r="3446" spans="1:17" ht="20.25" hidden="1" x14ac:dyDescent="0.25">
      <c r="A3446" s="46"/>
      <c r="B3446" s="46"/>
      <c r="C3446" s="46"/>
      <c r="D3446" s="46"/>
      <c r="E3446" s="46"/>
      <c r="F3446" s="46"/>
      <c r="G3446" s="46"/>
      <c r="H3446" s="46"/>
      <c r="I3446" s="16"/>
      <c r="J3446" s="16"/>
      <c r="K3446" s="16"/>
      <c r="L3446" s="16"/>
      <c r="O3446" s="16"/>
      <c r="P3446" s="13"/>
      <c r="Q3446" s="7"/>
    </row>
    <row r="3447" spans="1:17" ht="20.25" hidden="1" x14ac:dyDescent="0.25">
      <c r="A3447" s="46"/>
      <c r="B3447" s="46"/>
      <c r="C3447" s="46"/>
      <c r="D3447" s="46"/>
      <c r="E3447" s="46"/>
      <c r="F3447" s="46"/>
      <c r="G3447" s="46"/>
      <c r="H3447" s="46"/>
      <c r="I3447" s="16"/>
      <c r="J3447" s="16"/>
      <c r="K3447" s="16"/>
      <c r="L3447" s="16"/>
      <c r="O3447" s="16"/>
      <c r="P3447" s="13"/>
      <c r="Q3447" s="7"/>
    </row>
    <row r="3448" spans="1:17" ht="20.25" hidden="1" x14ac:dyDescent="0.25">
      <c r="A3448" s="46"/>
      <c r="B3448" s="46"/>
      <c r="C3448" s="46"/>
      <c r="D3448" s="46"/>
      <c r="E3448" s="46"/>
      <c r="F3448" s="46"/>
      <c r="G3448" s="46"/>
      <c r="H3448" s="46"/>
      <c r="I3448" s="16"/>
      <c r="J3448" s="16"/>
      <c r="K3448" s="16"/>
      <c r="L3448" s="16"/>
      <c r="O3448" s="16"/>
      <c r="P3448" s="13"/>
      <c r="Q3448" s="7"/>
    </row>
    <row r="3449" spans="1:17" ht="20.25" hidden="1" x14ac:dyDescent="0.25">
      <c r="A3449" s="46"/>
      <c r="B3449" s="46"/>
      <c r="C3449" s="46"/>
      <c r="D3449" s="46"/>
      <c r="E3449" s="46"/>
      <c r="F3449" s="46"/>
      <c r="G3449" s="46"/>
      <c r="H3449" s="46"/>
      <c r="I3449" s="16"/>
      <c r="J3449" s="16"/>
      <c r="K3449" s="16"/>
      <c r="L3449" s="16"/>
      <c r="O3449" s="16"/>
      <c r="P3449" s="13"/>
      <c r="Q3449" s="7"/>
    </row>
    <row r="3450" spans="1:17" ht="20.25" hidden="1" x14ac:dyDescent="0.25">
      <c r="A3450" s="46"/>
      <c r="B3450" s="46"/>
      <c r="C3450" s="46"/>
      <c r="D3450" s="46"/>
      <c r="E3450" s="46"/>
      <c r="F3450" s="46"/>
      <c r="G3450" s="46"/>
      <c r="H3450" s="46"/>
      <c r="I3450" s="16"/>
      <c r="J3450" s="16"/>
      <c r="K3450" s="16"/>
      <c r="L3450" s="16"/>
      <c r="O3450" s="16"/>
      <c r="P3450" s="13"/>
      <c r="Q3450" s="7"/>
    </row>
    <row r="3451" spans="1:17" ht="20.25" hidden="1" x14ac:dyDescent="0.25">
      <c r="A3451" s="46"/>
      <c r="B3451" s="46"/>
      <c r="C3451" s="46"/>
      <c r="D3451" s="46"/>
      <c r="E3451" s="46"/>
      <c r="F3451" s="46"/>
      <c r="G3451" s="46"/>
      <c r="H3451" s="46"/>
      <c r="I3451" s="16"/>
      <c r="J3451" s="16"/>
      <c r="K3451" s="16"/>
      <c r="L3451" s="16"/>
      <c r="O3451" s="16"/>
      <c r="P3451" s="13"/>
      <c r="Q3451" s="7"/>
    </row>
    <row r="3452" spans="1:17" ht="20.25" hidden="1" x14ac:dyDescent="0.25">
      <c r="A3452" s="46"/>
      <c r="B3452" s="46"/>
      <c r="C3452" s="46"/>
      <c r="D3452" s="46"/>
      <c r="E3452" s="46"/>
      <c r="F3452" s="46"/>
      <c r="G3452" s="46"/>
      <c r="H3452" s="46"/>
      <c r="I3452" s="16"/>
      <c r="J3452" s="16"/>
      <c r="K3452" s="16"/>
      <c r="L3452" s="16"/>
      <c r="O3452" s="16"/>
      <c r="P3452" s="13"/>
      <c r="Q3452" s="7"/>
    </row>
    <row r="3453" spans="1:17" ht="20.25" hidden="1" x14ac:dyDescent="0.25">
      <c r="A3453" s="46"/>
      <c r="B3453" s="46"/>
      <c r="C3453" s="46"/>
      <c r="D3453" s="46"/>
      <c r="E3453" s="46"/>
      <c r="F3453" s="46"/>
      <c r="G3453" s="46"/>
      <c r="H3453" s="46"/>
      <c r="I3453" s="16"/>
      <c r="J3453" s="16"/>
      <c r="K3453" s="16"/>
      <c r="L3453" s="16"/>
      <c r="O3453" s="16"/>
      <c r="P3453" s="13"/>
      <c r="Q3453" s="7"/>
    </row>
    <row r="3454" spans="1:17" ht="20.25" hidden="1" x14ac:dyDescent="0.25">
      <c r="A3454" s="46"/>
      <c r="B3454" s="46"/>
      <c r="C3454" s="46"/>
      <c r="D3454" s="46"/>
      <c r="E3454" s="46"/>
      <c r="F3454" s="46"/>
      <c r="G3454" s="46"/>
      <c r="H3454" s="46"/>
      <c r="I3454" s="16"/>
      <c r="J3454" s="16"/>
      <c r="K3454" s="16"/>
      <c r="L3454" s="16"/>
      <c r="O3454" s="16"/>
      <c r="P3454" s="13"/>
      <c r="Q3454" s="7"/>
    </row>
    <row r="3455" spans="1:17" ht="20.25" hidden="1" x14ac:dyDescent="0.25">
      <c r="A3455" s="46"/>
      <c r="B3455" s="46"/>
      <c r="C3455" s="46"/>
      <c r="D3455" s="46"/>
      <c r="E3455" s="46"/>
      <c r="F3455" s="46"/>
      <c r="G3455" s="46"/>
      <c r="H3455" s="46"/>
      <c r="I3455" s="16"/>
      <c r="J3455" s="16"/>
      <c r="K3455" s="16"/>
      <c r="L3455" s="16"/>
      <c r="O3455" s="16"/>
      <c r="P3455" s="13"/>
      <c r="Q3455" s="7"/>
    </row>
    <row r="3456" spans="1:17" ht="20.25" hidden="1" x14ac:dyDescent="0.25">
      <c r="A3456" s="46"/>
      <c r="B3456" s="46"/>
      <c r="C3456" s="46"/>
      <c r="D3456" s="46"/>
      <c r="E3456" s="46"/>
      <c r="F3456" s="46"/>
      <c r="G3456" s="46"/>
      <c r="H3456" s="46"/>
      <c r="I3456" s="16"/>
      <c r="J3456" s="16"/>
      <c r="K3456" s="16"/>
      <c r="L3456" s="16"/>
      <c r="O3456" s="16"/>
      <c r="P3456" s="13"/>
      <c r="Q3456" s="7"/>
    </row>
    <row r="3457" spans="1:17" ht="20.25" hidden="1" x14ac:dyDescent="0.25">
      <c r="A3457" s="46"/>
      <c r="B3457" s="46"/>
      <c r="C3457" s="46"/>
      <c r="D3457" s="46"/>
      <c r="E3457" s="46"/>
      <c r="F3457" s="46"/>
      <c r="G3457" s="46"/>
      <c r="H3457" s="46"/>
      <c r="I3457" s="16"/>
      <c r="J3457" s="16"/>
      <c r="K3457" s="16"/>
      <c r="L3457" s="16"/>
      <c r="O3457" s="16"/>
      <c r="P3457" s="13"/>
      <c r="Q3457" s="7"/>
    </row>
    <row r="3458" spans="1:17" ht="20.25" hidden="1" x14ac:dyDescent="0.25">
      <c r="A3458" s="46"/>
      <c r="B3458" s="46"/>
      <c r="C3458" s="46"/>
      <c r="D3458" s="46"/>
      <c r="E3458" s="46"/>
      <c r="F3458" s="46"/>
      <c r="G3458" s="46"/>
      <c r="H3458" s="46"/>
      <c r="I3458" s="16"/>
      <c r="J3458" s="16"/>
      <c r="K3458" s="16"/>
      <c r="L3458" s="16"/>
      <c r="O3458" s="16"/>
      <c r="P3458" s="13"/>
      <c r="Q3458" s="7"/>
    </row>
    <row r="3459" spans="1:17" ht="20.25" hidden="1" x14ac:dyDescent="0.25">
      <c r="A3459" s="46"/>
      <c r="B3459" s="46"/>
      <c r="C3459" s="46"/>
      <c r="D3459" s="46"/>
      <c r="E3459" s="46"/>
      <c r="F3459" s="46"/>
      <c r="G3459" s="46"/>
      <c r="H3459" s="46"/>
      <c r="I3459" s="16"/>
      <c r="J3459" s="16"/>
      <c r="K3459" s="16"/>
      <c r="L3459" s="16"/>
      <c r="O3459" s="16"/>
      <c r="P3459" s="13"/>
      <c r="Q3459" s="7"/>
    </row>
    <row r="3460" spans="1:17" ht="20.25" hidden="1" x14ac:dyDescent="0.25">
      <c r="A3460" s="46"/>
      <c r="B3460" s="46"/>
      <c r="C3460" s="46"/>
      <c r="D3460" s="46"/>
      <c r="E3460" s="46"/>
      <c r="F3460" s="46"/>
      <c r="G3460" s="46"/>
      <c r="H3460" s="46"/>
      <c r="I3460" s="16"/>
      <c r="J3460" s="16"/>
      <c r="K3460" s="16"/>
      <c r="L3460" s="16"/>
      <c r="O3460" s="16"/>
      <c r="P3460" s="13"/>
      <c r="Q3460" s="7"/>
    </row>
    <row r="3461" spans="1:17" ht="20.25" hidden="1" x14ac:dyDescent="0.25">
      <c r="A3461" s="46"/>
      <c r="B3461" s="46"/>
      <c r="C3461" s="46"/>
      <c r="D3461" s="46"/>
      <c r="E3461" s="46"/>
      <c r="F3461" s="46"/>
      <c r="G3461" s="46"/>
      <c r="H3461" s="46"/>
      <c r="I3461" s="16"/>
      <c r="J3461" s="16"/>
      <c r="K3461" s="16"/>
      <c r="L3461" s="16"/>
      <c r="O3461" s="16"/>
      <c r="P3461" s="13"/>
      <c r="Q3461" s="7"/>
    </row>
    <row r="3462" spans="1:17" ht="20.25" hidden="1" x14ac:dyDescent="0.25">
      <c r="A3462" s="46"/>
      <c r="B3462" s="46"/>
      <c r="C3462" s="46"/>
      <c r="D3462" s="46"/>
      <c r="E3462" s="46"/>
      <c r="F3462" s="46"/>
      <c r="G3462" s="46"/>
      <c r="H3462" s="46"/>
      <c r="I3462" s="16"/>
      <c r="J3462" s="16"/>
      <c r="K3462" s="16"/>
      <c r="L3462" s="16"/>
      <c r="O3462" s="16"/>
      <c r="P3462" s="13"/>
      <c r="Q3462" s="7"/>
    </row>
    <row r="3463" spans="1:17" ht="20.25" hidden="1" x14ac:dyDescent="0.25">
      <c r="A3463" s="46"/>
      <c r="B3463" s="46"/>
      <c r="C3463" s="46"/>
      <c r="D3463" s="46"/>
      <c r="E3463" s="46"/>
      <c r="F3463" s="46"/>
      <c r="G3463" s="46"/>
      <c r="H3463" s="46"/>
      <c r="I3463" s="16"/>
      <c r="J3463" s="16"/>
      <c r="K3463" s="16"/>
      <c r="L3463" s="16"/>
      <c r="O3463" s="16"/>
      <c r="P3463" s="13"/>
      <c r="Q3463" s="7"/>
    </row>
    <row r="3464" spans="1:17" ht="20.25" hidden="1" x14ac:dyDescent="0.25">
      <c r="A3464" s="46"/>
      <c r="B3464" s="46"/>
      <c r="C3464" s="46"/>
      <c r="D3464" s="46"/>
      <c r="E3464" s="46"/>
      <c r="F3464" s="46"/>
      <c r="G3464" s="46"/>
      <c r="H3464" s="46"/>
      <c r="I3464" s="16"/>
      <c r="J3464" s="16"/>
      <c r="K3464" s="16"/>
      <c r="L3464" s="16"/>
      <c r="O3464" s="16"/>
      <c r="P3464" s="13"/>
      <c r="Q3464" s="7"/>
    </row>
    <row r="3465" spans="1:17" ht="20.25" hidden="1" x14ac:dyDescent="0.25">
      <c r="A3465" s="46"/>
      <c r="B3465" s="46"/>
      <c r="C3465" s="46"/>
      <c r="D3465" s="46"/>
      <c r="E3465" s="46"/>
      <c r="F3465" s="46"/>
      <c r="G3465" s="46"/>
      <c r="H3465" s="46"/>
      <c r="I3465" s="16"/>
      <c r="J3465" s="16"/>
      <c r="K3465" s="16"/>
      <c r="L3465" s="16"/>
      <c r="O3465" s="16"/>
      <c r="P3465" s="13"/>
      <c r="Q3465" s="7"/>
    </row>
    <row r="3466" spans="1:17" ht="20.25" hidden="1" x14ac:dyDescent="0.25">
      <c r="A3466" s="46"/>
      <c r="B3466" s="46"/>
      <c r="C3466" s="46"/>
      <c r="D3466" s="46"/>
      <c r="E3466" s="46"/>
      <c r="F3466" s="46"/>
      <c r="G3466" s="46"/>
      <c r="H3466" s="46"/>
      <c r="I3466" s="16"/>
      <c r="J3466" s="16"/>
      <c r="K3466" s="16"/>
      <c r="L3466" s="16"/>
      <c r="O3466" s="16"/>
      <c r="P3466" s="13"/>
      <c r="Q3466" s="7"/>
    </row>
    <row r="3467" spans="1:17" ht="20.25" hidden="1" x14ac:dyDescent="0.25">
      <c r="A3467" s="46"/>
      <c r="B3467" s="46"/>
      <c r="C3467" s="46"/>
      <c r="D3467" s="46"/>
      <c r="E3467" s="46"/>
      <c r="F3467" s="46"/>
      <c r="G3467" s="46"/>
      <c r="H3467" s="46"/>
      <c r="I3467" s="16"/>
      <c r="J3467" s="16"/>
      <c r="K3467" s="16"/>
      <c r="L3467" s="16"/>
      <c r="O3467" s="16"/>
      <c r="P3467" s="13"/>
      <c r="Q3467" s="7"/>
    </row>
    <row r="3468" spans="1:17" ht="20.25" hidden="1" x14ac:dyDescent="0.25">
      <c r="A3468" s="46"/>
      <c r="B3468" s="46"/>
      <c r="C3468" s="46"/>
      <c r="D3468" s="46"/>
      <c r="E3468" s="46"/>
      <c r="F3468" s="46"/>
      <c r="G3468" s="46"/>
      <c r="H3468" s="46"/>
      <c r="I3468" s="16"/>
      <c r="J3468" s="16"/>
      <c r="K3468" s="16"/>
      <c r="L3468" s="16"/>
      <c r="O3468" s="16"/>
      <c r="P3468" s="13"/>
      <c r="Q3468" s="7"/>
    </row>
    <row r="3469" spans="1:17" ht="20.25" hidden="1" x14ac:dyDescent="0.25">
      <c r="A3469" s="46"/>
      <c r="B3469" s="46"/>
      <c r="C3469" s="46"/>
      <c r="D3469" s="46"/>
      <c r="E3469" s="46"/>
      <c r="F3469" s="46"/>
      <c r="G3469" s="46"/>
      <c r="H3469" s="46"/>
      <c r="I3469" s="16"/>
      <c r="J3469" s="16"/>
      <c r="K3469" s="16"/>
      <c r="L3469" s="16"/>
      <c r="O3469" s="16"/>
      <c r="P3469" s="13"/>
      <c r="Q3469" s="7"/>
    </row>
    <row r="3470" spans="1:17" ht="20.25" hidden="1" x14ac:dyDescent="0.25">
      <c r="A3470" s="46"/>
      <c r="B3470" s="46"/>
      <c r="C3470" s="46"/>
      <c r="D3470" s="46"/>
      <c r="E3470" s="46"/>
      <c r="F3470" s="46"/>
      <c r="G3470" s="46"/>
      <c r="H3470" s="46"/>
      <c r="I3470" s="16"/>
      <c r="J3470" s="16"/>
      <c r="K3470" s="16"/>
      <c r="L3470" s="16"/>
      <c r="O3470" s="16"/>
      <c r="P3470" s="13"/>
      <c r="Q3470" s="7"/>
    </row>
    <row r="3471" spans="1:17" ht="20.25" hidden="1" x14ac:dyDescent="0.25">
      <c r="A3471" s="46"/>
      <c r="B3471" s="46"/>
      <c r="C3471" s="46"/>
      <c r="D3471" s="46"/>
      <c r="E3471" s="46"/>
      <c r="F3471" s="46"/>
      <c r="G3471" s="46"/>
      <c r="H3471" s="46"/>
      <c r="I3471" s="16"/>
      <c r="J3471" s="16"/>
      <c r="K3471" s="16"/>
      <c r="L3471" s="16"/>
      <c r="O3471" s="16"/>
      <c r="P3471" s="13"/>
      <c r="Q3471" s="7"/>
    </row>
    <row r="3472" spans="1:17" ht="20.25" hidden="1" x14ac:dyDescent="0.25">
      <c r="A3472" s="46"/>
      <c r="B3472" s="46"/>
      <c r="C3472" s="46"/>
      <c r="D3472" s="46"/>
      <c r="E3472" s="46"/>
      <c r="F3472" s="46"/>
      <c r="G3472" s="46"/>
      <c r="H3472" s="46"/>
      <c r="I3472" s="16"/>
      <c r="J3472" s="16"/>
      <c r="K3472" s="16"/>
      <c r="L3472" s="16"/>
      <c r="O3472" s="16"/>
      <c r="P3472" s="13"/>
      <c r="Q3472" s="7"/>
    </row>
    <row r="3473" spans="1:17" ht="20.25" hidden="1" x14ac:dyDescent="0.25">
      <c r="A3473" s="46"/>
      <c r="B3473" s="46"/>
      <c r="C3473" s="46"/>
      <c r="D3473" s="46"/>
      <c r="E3473" s="46"/>
      <c r="F3473" s="46"/>
      <c r="G3473" s="46"/>
      <c r="H3473" s="46"/>
      <c r="I3473" s="16"/>
      <c r="J3473" s="16"/>
      <c r="K3473" s="16"/>
      <c r="L3473" s="16"/>
      <c r="O3473" s="16"/>
      <c r="P3473" s="13"/>
      <c r="Q3473" s="7"/>
    </row>
    <row r="3474" spans="1:17" ht="20.25" hidden="1" x14ac:dyDescent="0.25">
      <c r="A3474" s="46"/>
      <c r="B3474" s="46"/>
      <c r="C3474" s="46"/>
      <c r="D3474" s="46"/>
      <c r="E3474" s="46"/>
      <c r="F3474" s="46"/>
      <c r="G3474" s="46"/>
      <c r="H3474" s="46"/>
      <c r="I3474" s="16"/>
      <c r="J3474" s="16"/>
      <c r="K3474" s="16"/>
      <c r="L3474" s="16"/>
      <c r="O3474" s="16"/>
      <c r="P3474" s="13"/>
      <c r="Q3474" s="7"/>
    </row>
    <row r="3475" spans="1:17" ht="20.25" hidden="1" x14ac:dyDescent="0.25">
      <c r="A3475" s="46"/>
      <c r="B3475" s="46"/>
      <c r="C3475" s="46"/>
      <c r="D3475" s="46"/>
      <c r="E3475" s="46"/>
      <c r="F3475" s="46"/>
      <c r="G3475" s="46"/>
      <c r="H3475" s="46"/>
      <c r="I3475" s="16"/>
      <c r="J3475" s="16"/>
      <c r="K3475" s="16"/>
      <c r="L3475" s="16"/>
      <c r="O3475" s="16"/>
      <c r="P3475" s="13"/>
      <c r="Q3475" s="7"/>
    </row>
    <row r="3476" spans="1:17" ht="20.25" hidden="1" x14ac:dyDescent="0.25">
      <c r="A3476" s="46"/>
      <c r="B3476" s="46"/>
      <c r="C3476" s="46"/>
      <c r="D3476" s="46"/>
      <c r="E3476" s="46"/>
      <c r="F3476" s="46"/>
      <c r="G3476" s="46"/>
      <c r="H3476" s="46"/>
      <c r="I3476" s="16"/>
      <c r="J3476" s="16"/>
      <c r="K3476" s="16"/>
      <c r="L3476" s="16"/>
      <c r="O3476" s="16"/>
      <c r="P3476" s="13"/>
      <c r="Q3476" s="7"/>
    </row>
    <row r="3477" spans="1:17" ht="20.25" hidden="1" x14ac:dyDescent="0.25">
      <c r="A3477" s="46"/>
      <c r="B3477" s="46"/>
      <c r="C3477" s="46"/>
      <c r="D3477" s="46"/>
      <c r="E3477" s="46"/>
      <c r="F3477" s="46"/>
      <c r="G3477" s="46"/>
      <c r="H3477" s="46"/>
      <c r="I3477" s="16"/>
      <c r="J3477" s="16"/>
      <c r="K3477" s="16"/>
      <c r="L3477" s="16"/>
      <c r="O3477" s="16"/>
      <c r="P3477" s="13"/>
      <c r="Q3477" s="7"/>
    </row>
    <row r="3478" spans="1:17" ht="20.25" hidden="1" x14ac:dyDescent="0.25">
      <c r="A3478" s="46"/>
      <c r="B3478" s="46"/>
      <c r="C3478" s="46"/>
      <c r="D3478" s="46"/>
      <c r="E3478" s="46"/>
      <c r="F3478" s="46"/>
      <c r="G3478" s="46"/>
      <c r="H3478" s="46"/>
      <c r="I3478" s="16"/>
      <c r="J3478" s="16"/>
      <c r="K3478" s="16"/>
      <c r="L3478" s="16"/>
      <c r="O3478" s="16"/>
      <c r="P3478" s="13"/>
      <c r="Q3478" s="7"/>
    </row>
    <row r="3479" spans="1:17" ht="20.25" hidden="1" x14ac:dyDescent="0.25">
      <c r="A3479" s="46"/>
      <c r="B3479" s="46"/>
      <c r="C3479" s="46"/>
      <c r="D3479" s="46"/>
      <c r="E3479" s="46"/>
      <c r="F3479" s="46"/>
      <c r="G3479" s="46"/>
      <c r="H3479" s="46"/>
      <c r="I3479" s="16"/>
      <c r="J3479" s="16"/>
      <c r="K3479" s="16"/>
      <c r="L3479" s="16"/>
      <c r="O3479" s="16"/>
      <c r="P3479" s="13"/>
      <c r="Q3479" s="7"/>
    </row>
    <row r="3480" spans="1:17" ht="20.25" hidden="1" x14ac:dyDescent="0.25">
      <c r="A3480" s="46"/>
      <c r="B3480" s="46"/>
      <c r="C3480" s="46"/>
      <c r="D3480" s="46"/>
      <c r="E3480" s="46"/>
      <c r="F3480" s="46"/>
      <c r="G3480" s="46"/>
      <c r="H3480" s="46"/>
      <c r="I3480" s="16"/>
      <c r="J3480" s="16"/>
      <c r="K3480" s="16"/>
      <c r="L3480" s="16"/>
      <c r="O3480" s="16"/>
      <c r="P3480" s="13"/>
      <c r="Q3480" s="7"/>
    </row>
    <row r="3481" spans="1:17" ht="20.25" hidden="1" x14ac:dyDescent="0.25">
      <c r="A3481" s="46"/>
      <c r="B3481" s="46"/>
      <c r="C3481" s="46"/>
      <c r="D3481" s="46"/>
      <c r="E3481" s="46"/>
      <c r="F3481" s="46"/>
      <c r="G3481" s="46"/>
      <c r="H3481" s="46"/>
      <c r="I3481" s="16"/>
      <c r="J3481" s="16"/>
      <c r="K3481" s="16"/>
      <c r="L3481" s="16"/>
      <c r="O3481" s="16"/>
      <c r="P3481" s="13"/>
      <c r="Q3481" s="7"/>
    </row>
    <row r="3482" spans="1:17" ht="20.25" hidden="1" x14ac:dyDescent="0.25">
      <c r="A3482" s="46"/>
      <c r="B3482" s="46"/>
      <c r="C3482" s="46"/>
      <c r="D3482" s="46"/>
      <c r="E3482" s="46"/>
      <c r="F3482" s="46"/>
      <c r="G3482" s="46"/>
      <c r="H3482" s="46"/>
      <c r="I3482" s="16"/>
      <c r="J3482" s="16"/>
      <c r="K3482" s="16"/>
      <c r="L3482" s="16"/>
      <c r="O3482" s="16"/>
      <c r="P3482" s="13"/>
      <c r="Q3482" s="7"/>
    </row>
    <row r="3483" spans="1:17" ht="20.25" hidden="1" x14ac:dyDescent="0.25">
      <c r="A3483" s="46"/>
      <c r="B3483" s="46"/>
      <c r="C3483" s="46"/>
      <c r="D3483" s="46"/>
      <c r="E3483" s="46"/>
      <c r="F3483" s="46"/>
      <c r="G3483" s="46"/>
      <c r="H3483" s="46"/>
      <c r="I3483" s="16"/>
      <c r="J3483" s="16"/>
      <c r="K3483" s="16"/>
      <c r="L3483" s="16"/>
      <c r="O3483" s="16"/>
      <c r="P3483" s="13"/>
      <c r="Q3483" s="7"/>
    </row>
    <row r="3484" spans="1:17" ht="20.25" hidden="1" x14ac:dyDescent="0.25">
      <c r="A3484" s="46"/>
      <c r="B3484" s="46"/>
      <c r="C3484" s="46"/>
      <c r="D3484" s="46"/>
      <c r="E3484" s="46"/>
      <c r="F3484" s="46"/>
      <c r="G3484" s="46"/>
      <c r="H3484" s="46"/>
      <c r="I3484" s="16"/>
      <c r="J3484" s="16"/>
      <c r="K3484" s="16"/>
      <c r="L3484" s="16"/>
      <c r="O3484" s="16"/>
      <c r="P3484" s="13"/>
      <c r="Q3484" s="7"/>
    </row>
    <row r="3485" spans="1:17" ht="20.25" hidden="1" x14ac:dyDescent="0.25">
      <c r="A3485" s="46"/>
      <c r="B3485" s="46"/>
      <c r="C3485" s="46"/>
      <c r="D3485" s="46"/>
      <c r="E3485" s="46"/>
      <c r="F3485" s="46"/>
      <c r="G3485" s="46"/>
      <c r="H3485" s="46"/>
      <c r="I3485" s="16"/>
      <c r="J3485" s="16"/>
      <c r="K3485" s="16"/>
      <c r="L3485" s="16"/>
      <c r="O3485" s="16"/>
      <c r="P3485" s="13"/>
      <c r="Q3485" s="7"/>
    </row>
    <row r="3486" spans="1:17" ht="20.25" hidden="1" x14ac:dyDescent="0.25">
      <c r="A3486" s="46"/>
      <c r="B3486" s="46"/>
      <c r="C3486" s="46"/>
      <c r="D3486" s="46"/>
      <c r="E3486" s="46"/>
      <c r="F3486" s="46"/>
      <c r="G3486" s="46"/>
      <c r="H3486" s="46"/>
      <c r="I3486" s="16"/>
      <c r="J3486" s="16"/>
      <c r="K3486" s="16"/>
      <c r="L3486" s="16"/>
      <c r="O3486" s="16"/>
      <c r="P3486" s="13"/>
      <c r="Q3486" s="7"/>
    </row>
    <row r="3487" spans="1:17" ht="20.25" hidden="1" x14ac:dyDescent="0.25">
      <c r="A3487" s="46"/>
      <c r="B3487" s="46"/>
      <c r="C3487" s="46"/>
      <c r="D3487" s="46"/>
      <c r="E3487" s="46"/>
      <c r="F3487" s="46"/>
      <c r="G3487" s="46"/>
      <c r="H3487" s="46"/>
      <c r="I3487" s="16"/>
      <c r="J3487" s="16"/>
      <c r="K3487" s="16"/>
      <c r="L3487" s="16"/>
      <c r="O3487" s="16"/>
      <c r="P3487" s="13"/>
      <c r="Q3487" s="7"/>
    </row>
    <row r="3488" spans="1:17" ht="20.25" hidden="1" x14ac:dyDescent="0.25">
      <c r="A3488" s="46"/>
      <c r="B3488" s="46"/>
      <c r="C3488" s="46"/>
      <c r="D3488" s="46"/>
      <c r="E3488" s="46"/>
      <c r="F3488" s="46"/>
      <c r="G3488" s="46"/>
      <c r="H3488" s="46"/>
      <c r="I3488" s="16"/>
      <c r="J3488" s="16"/>
      <c r="K3488" s="16"/>
      <c r="L3488" s="16"/>
      <c r="O3488" s="16"/>
      <c r="P3488" s="13"/>
      <c r="Q3488" s="7"/>
    </row>
    <row r="3489" spans="1:17" ht="20.25" hidden="1" x14ac:dyDescent="0.25">
      <c r="A3489" s="46"/>
      <c r="B3489" s="46"/>
      <c r="C3489" s="46"/>
      <c r="D3489" s="46"/>
      <c r="E3489" s="46"/>
      <c r="F3489" s="46"/>
      <c r="G3489" s="46"/>
      <c r="H3489" s="46"/>
      <c r="I3489" s="16"/>
      <c r="J3489" s="16"/>
      <c r="K3489" s="16"/>
      <c r="L3489" s="16"/>
      <c r="O3489" s="16"/>
      <c r="P3489" s="13"/>
      <c r="Q3489" s="7"/>
    </row>
    <row r="3490" spans="1:17" ht="20.25" hidden="1" x14ac:dyDescent="0.25">
      <c r="A3490" s="46"/>
      <c r="B3490" s="46"/>
      <c r="C3490" s="46"/>
      <c r="D3490" s="46"/>
      <c r="E3490" s="46"/>
      <c r="F3490" s="46"/>
      <c r="G3490" s="46"/>
      <c r="H3490" s="46"/>
      <c r="I3490" s="16"/>
      <c r="J3490" s="16"/>
      <c r="K3490" s="16"/>
      <c r="L3490" s="16"/>
      <c r="O3490" s="16"/>
      <c r="P3490" s="13"/>
      <c r="Q3490" s="7"/>
    </row>
    <row r="3491" spans="1:17" ht="20.25" hidden="1" x14ac:dyDescent="0.25">
      <c r="A3491" s="46"/>
      <c r="B3491" s="46"/>
      <c r="C3491" s="46"/>
      <c r="D3491" s="46"/>
      <c r="E3491" s="46"/>
      <c r="F3491" s="46"/>
      <c r="G3491" s="46"/>
      <c r="H3491" s="46"/>
      <c r="I3491" s="16"/>
      <c r="J3491" s="16"/>
      <c r="K3491" s="16"/>
      <c r="L3491" s="16"/>
      <c r="O3491" s="16"/>
      <c r="P3491" s="13"/>
      <c r="Q3491" s="7"/>
    </row>
    <row r="3492" spans="1:17" ht="20.25" hidden="1" x14ac:dyDescent="0.25">
      <c r="A3492" s="46"/>
      <c r="B3492" s="46"/>
      <c r="C3492" s="46"/>
      <c r="D3492" s="46"/>
      <c r="E3492" s="46"/>
      <c r="F3492" s="46"/>
      <c r="G3492" s="46"/>
      <c r="H3492" s="46"/>
      <c r="I3492" s="16"/>
      <c r="J3492" s="16"/>
      <c r="K3492" s="16"/>
      <c r="L3492" s="16"/>
      <c r="O3492" s="16"/>
      <c r="P3492" s="13"/>
      <c r="Q3492" s="7"/>
    </row>
    <row r="3493" spans="1:17" ht="20.25" hidden="1" x14ac:dyDescent="0.25">
      <c r="A3493" s="46"/>
      <c r="B3493" s="46"/>
      <c r="C3493" s="46"/>
      <c r="D3493" s="46"/>
      <c r="E3493" s="46"/>
      <c r="F3493" s="46"/>
      <c r="G3493" s="46"/>
      <c r="H3493" s="46"/>
      <c r="I3493" s="16"/>
      <c r="J3493" s="16"/>
      <c r="K3493" s="16"/>
      <c r="L3493" s="16"/>
      <c r="O3493" s="16"/>
      <c r="P3493" s="13"/>
      <c r="Q3493" s="7"/>
    </row>
    <row r="3494" spans="1:17" ht="20.25" hidden="1" x14ac:dyDescent="0.25">
      <c r="A3494" s="46"/>
      <c r="B3494" s="46"/>
      <c r="C3494" s="46"/>
      <c r="D3494" s="46"/>
      <c r="E3494" s="46"/>
      <c r="F3494" s="46"/>
      <c r="G3494" s="46"/>
      <c r="H3494" s="46"/>
      <c r="I3494" s="16"/>
      <c r="J3494" s="16"/>
      <c r="K3494" s="16"/>
      <c r="L3494" s="16"/>
      <c r="O3494" s="16"/>
      <c r="P3494" s="13"/>
      <c r="Q3494" s="7"/>
    </row>
    <row r="3495" spans="1:17" ht="20.25" hidden="1" x14ac:dyDescent="0.25">
      <c r="A3495" s="46"/>
      <c r="B3495" s="46"/>
      <c r="C3495" s="46"/>
      <c r="D3495" s="46"/>
      <c r="E3495" s="46"/>
      <c r="F3495" s="46"/>
      <c r="G3495" s="46"/>
      <c r="H3495" s="46"/>
      <c r="I3495" s="16"/>
      <c r="J3495" s="16"/>
      <c r="K3495" s="16"/>
      <c r="L3495" s="16"/>
      <c r="O3495" s="16"/>
      <c r="P3495" s="13"/>
      <c r="Q3495" s="7"/>
    </row>
    <row r="3496" spans="1:17" ht="20.25" hidden="1" x14ac:dyDescent="0.25">
      <c r="A3496" s="46"/>
      <c r="B3496" s="46"/>
      <c r="C3496" s="46"/>
      <c r="D3496" s="46"/>
      <c r="E3496" s="46"/>
      <c r="F3496" s="46"/>
      <c r="G3496" s="46"/>
      <c r="H3496" s="46"/>
      <c r="I3496" s="16"/>
      <c r="J3496" s="16"/>
      <c r="K3496" s="16"/>
      <c r="L3496" s="16"/>
      <c r="O3496" s="16"/>
      <c r="P3496" s="13"/>
      <c r="Q3496" s="7"/>
    </row>
    <row r="3497" spans="1:17" ht="20.25" hidden="1" x14ac:dyDescent="0.25">
      <c r="A3497" s="46"/>
      <c r="B3497" s="46"/>
      <c r="C3497" s="46"/>
      <c r="D3497" s="46"/>
      <c r="E3497" s="46"/>
      <c r="F3497" s="46"/>
      <c r="G3497" s="46"/>
      <c r="H3497" s="46"/>
      <c r="I3497" s="16"/>
      <c r="J3497" s="16"/>
      <c r="K3497" s="16"/>
      <c r="L3497" s="16"/>
      <c r="O3497" s="16"/>
      <c r="P3497" s="13"/>
      <c r="Q3497" s="7"/>
    </row>
    <row r="3498" spans="1:17" ht="20.25" hidden="1" x14ac:dyDescent="0.25">
      <c r="A3498" s="46"/>
      <c r="B3498" s="46"/>
      <c r="C3498" s="46"/>
      <c r="D3498" s="46"/>
      <c r="E3498" s="46"/>
      <c r="F3498" s="46"/>
      <c r="G3498" s="46"/>
      <c r="H3498" s="46"/>
      <c r="I3498" s="16"/>
      <c r="J3498" s="16"/>
      <c r="K3498" s="16"/>
      <c r="L3498" s="16"/>
      <c r="O3498" s="16"/>
      <c r="P3498" s="13"/>
      <c r="Q3498" s="7"/>
    </row>
    <row r="3499" spans="1:17" ht="20.25" hidden="1" x14ac:dyDescent="0.25">
      <c r="A3499" s="46"/>
      <c r="B3499" s="46"/>
      <c r="C3499" s="46"/>
      <c r="D3499" s="46"/>
      <c r="E3499" s="46"/>
      <c r="F3499" s="46"/>
      <c r="G3499" s="46"/>
      <c r="H3499" s="46"/>
      <c r="I3499" s="16"/>
      <c r="J3499" s="16"/>
      <c r="K3499" s="16"/>
      <c r="L3499" s="16"/>
      <c r="O3499" s="16"/>
      <c r="P3499" s="13"/>
      <c r="Q3499" s="7"/>
    </row>
    <row r="3500" spans="1:17" ht="20.25" hidden="1" x14ac:dyDescent="0.25">
      <c r="A3500" s="46"/>
      <c r="B3500" s="46"/>
      <c r="C3500" s="46"/>
      <c r="D3500" s="46"/>
      <c r="E3500" s="46"/>
      <c r="F3500" s="46"/>
      <c r="G3500" s="46"/>
      <c r="H3500" s="46"/>
      <c r="I3500" s="16"/>
      <c r="J3500" s="16"/>
      <c r="K3500" s="16"/>
      <c r="L3500" s="16"/>
      <c r="O3500" s="16"/>
      <c r="P3500" s="13"/>
      <c r="Q3500" s="7"/>
    </row>
    <row r="3501" spans="1:17" ht="20.25" hidden="1" x14ac:dyDescent="0.25">
      <c r="A3501" s="46"/>
      <c r="B3501" s="46"/>
      <c r="C3501" s="46"/>
      <c r="D3501" s="46"/>
      <c r="E3501" s="46"/>
      <c r="F3501" s="46"/>
      <c r="G3501" s="46"/>
      <c r="H3501" s="46"/>
      <c r="I3501" s="16"/>
      <c r="J3501" s="16"/>
      <c r="K3501" s="16"/>
      <c r="L3501" s="16"/>
      <c r="O3501" s="16"/>
      <c r="P3501" s="13"/>
      <c r="Q3501" s="7"/>
    </row>
    <row r="3502" spans="1:17" ht="20.25" hidden="1" x14ac:dyDescent="0.25">
      <c r="A3502" s="46"/>
      <c r="B3502" s="46"/>
      <c r="C3502" s="46"/>
      <c r="D3502" s="46"/>
      <c r="E3502" s="46"/>
      <c r="F3502" s="46"/>
      <c r="G3502" s="46"/>
      <c r="H3502" s="46"/>
      <c r="I3502" s="16"/>
      <c r="J3502" s="16"/>
      <c r="K3502" s="16"/>
      <c r="L3502" s="16"/>
      <c r="O3502" s="16"/>
      <c r="P3502" s="13"/>
      <c r="Q3502" s="7"/>
    </row>
    <row r="3503" spans="1:17" ht="20.25" hidden="1" x14ac:dyDescent="0.25">
      <c r="A3503" s="46"/>
      <c r="B3503" s="46"/>
      <c r="C3503" s="46"/>
      <c r="D3503" s="46"/>
      <c r="E3503" s="46"/>
      <c r="F3503" s="46"/>
      <c r="G3503" s="46"/>
      <c r="H3503" s="46"/>
      <c r="I3503" s="16"/>
      <c r="J3503" s="16"/>
      <c r="K3503" s="16"/>
      <c r="L3503" s="16"/>
      <c r="O3503" s="16"/>
      <c r="P3503" s="13"/>
      <c r="Q3503" s="7"/>
    </row>
    <row r="3504" spans="1:17" ht="20.25" hidden="1" x14ac:dyDescent="0.25">
      <c r="A3504" s="46"/>
      <c r="B3504" s="46"/>
      <c r="C3504" s="46"/>
      <c r="D3504" s="46"/>
      <c r="E3504" s="46"/>
      <c r="F3504" s="46"/>
      <c r="G3504" s="46"/>
      <c r="H3504" s="46"/>
      <c r="I3504" s="16"/>
      <c r="J3504" s="16"/>
      <c r="K3504" s="16"/>
      <c r="L3504" s="16"/>
      <c r="O3504" s="16"/>
      <c r="P3504" s="13"/>
      <c r="Q3504" s="7"/>
    </row>
    <row r="3505" spans="1:17" ht="20.25" hidden="1" x14ac:dyDescent="0.25">
      <c r="A3505" s="46"/>
      <c r="B3505" s="46"/>
      <c r="C3505" s="46"/>
      <c r="D3505" s="46"/>
      <c r="E3505" s="46"/>
      <c r="F3505" s="46"/>
      <c r="G3505" s="46"/>
      <c r="H3505" s="46"/>
      <c r="I3505" s="16"/>
      <c r="J3505" s="16"/>
      <c r="K3505" s="16"/>
      <c r="L3505" s="16"/>
      <c r="O3505" s="16"/>
      <c r="P3505" s="13"/>
      <c r="Q3505" s="7"/>
    </row>
    <row r="3506" spans="1:17" ht="20.25" hidden="1" x14ac:dyDescent="0.25">
      <c r="A3506" s="46"/>
      <c r="B3506" s="46"/>
      <c r="C3506" s="46"/>
      <c r="D3506" s="46"/>
      <c r="E3506" s="46"/>
      <c r="F3506" s="46"/>
      <c r="G3506" s="46"/>
      <c r="H3506" s="46"/>
      <c r="I3506" s="16"/>
      <c r="J3506" s="16"/>
      <c r="K3506" s="16"/>
      <c r="L3506" s="16"/>
      <c r="O3506" s="16"/>
      <c r="P3506" s="13"/>
      <c r="Q3506" s="7"/>
    </row>
    <row r="3507" spans="1:17" ht="20.25" hidden="1" x14ac:dyDescent="0.25">
      <c r="A3507" s="46"/>
      <c r="B3507" s="46"/>
      <c r="C3507" s="46"/>
      <c r="D3507" s="46"/>
      <c r="E3507" s="46"/>
      <c r="F3507" s="46"/>
      <c r="G3507" s="46"/>
      <c r="H3507" s="46"/>
      <c r="I3507" s="16"/>
      <c r="J3507" s="16"/>
      <c r="K3507" s="16"/>
      <c r="L3507" s="16"/>
      <c r="O3507" s="16"/>
      <c r="P3507" s="13"/>
      <c r="Q3507" s="7"/>
    </row>
    <row r="3508" spans="1:17" ht="20.25" hidden="1" x14ac:dyDescent="0.25">
      <c r="A3508" s="46"/>
      <c r="B3508" s="46"/>
      <c r="C3508" s="46"/>
      <c r="D3508" s="46"/>
      <c r="E3508" s="46"/>
      <c r="F3508" s="46"/>
      <c r="G3508" s="46"/>
      <c r="H3508" s="46"/>
      <c r="I3508" s="16"/>
      <c r="J3508" s="16"/>
      <c r="K3508" s="16"/>
      <c r="L3508" s="16"/>
      <c r="O3508" s="16"/>
      <c r="P3508" s="13"/>
      <c r="Q3508" s="7"/>
    </row>
    <row r="3509" spans="1:17" ht="20.25" hidden="1" x14ac:dyDescent="0.25">
      <c r="A3509" s="46"/>
      <c r="B3509" s="46"/>
      <c r="C3509" s="46"/>
      <c r="D3509" s="46"/>
      <c r="E3509" s="46"/>
      <c r="F3509" s="46"/>
      <c r="G3509" s="46"/>
      <c r="H3509" s="46"/>
      <c r="I3509" s="16"/>
      <c r="J3509" s="16"/>
      <c r="K3509" s="16"/>
      <c r="L3509" s="16"/>
      <c r="O3509" s="16"/>
      <c r="P3509" s="13"/>
      <c r="Q3509" s="7"/>
    </row>
    <row r="3510" spans="1:17" ht="20.25" hidden="1" x14ac:dyDescent="0.25">
      <c r="A3510" s="46"/>
      <c r="B3510" s="46"/>
      <c r="C3510" s="46"/>
      <c r="D3510" s="46"/>
      <c r="E3510" s="46"/>
      <c r="F3510" s="46"/>
      <c r="G3510" s="46"/>
      <c r="H3510" s="46"/>
      <c r="I3510" s="16"/>
      <c r="J3510" s="16"/>
      <c r="K3510" s="16"/>
      <c r="L3510" s="16"/>
      <c r="O3510" s="16"/>
      <c r="P3510" s="13"/>
      <c r="Q3510" s="7"/>
    </row>
    <row r="3511" spans="1:17" ht="20.25" hidden="1" x14ac:dyDescent="0.25">
      <c r="A3511" s="46"/>
      <c r="B3511" s="46"/>
      <c r="C3511" s="46"/>
      <c r="D3511" s="46"/>
      <c r="E3511" s="46"/>
      <c r="F3511" s="46"/>
      <c r="G3511" s="46"/>
      <c r="H3511" s="46"/>
      <c r="I3511" s="16"/>
      <c r="J3511" s="16"/>
      <c r="K3511" s="16"/>
      <c r="L3511" s="16"/>
      <c r="O3511" s="16"/>
      <c r="P3511" s="13"/>
      <c r="Q3511" s="7"/>
    </row>
    <row r="3512" spans="1:17" ht="20.25" hidden="1" x14ac:dyDescent="0.25">
      <c r="A3512" s="46"/>
      <c r="B3512" s="46"/>
      <c r="C3512" s="46"/>
      <c r="D3512" s="46"/>
      <c r="E3512" s="46"/>
      <c r="F3512" s="46"/>
      <c r="G3512" s="46"/>
      <c r="H3512" s="46"/>
      <c r="I3512" s="16"/>
      <c r="J3512" s="16"/>
      <c r="K3512" s="16"/>
      <c r="L3512" s="16"/>
      <c r="O3512" s="16"/>
      <c r="P3512" s="13"/>
      <c r="Q3512" s="7"/>
    </row>
    <row r="3513" spans="1:17" ht="20.25" hidden="1" x14ac:dyDescent="0.25">
      <c r="A3513" s="46"/>
      <c r="B3513" s="46"/>
      <c r="C3513" s="46"/>
      <c r="D3513" s="46"/>
      <c r="E3513" s="46"/>
      <c r="F3513" s="46"/>
      <c r="G3513" s="46"/>
      <c r="H3513" s="46"/>
      <c r="I3513" s="16"/>
      <c r="J3513" s="16"/>
      <c r="K3513" s="16"/>
      <c r="L3513" s="16"/>
      <c r="O3513" s="16"/>
      <c r="P3513" s="13"/>
      <c r="Q3513" s="7"/>
    </row>
    <row r="3514" spans="1:17" ht="20.25" hidden="1" x14ac:dyDescent="0.25">
      <c r="A3514" s="46"/>
      <c r="B3514" s="46"/>
      <c r="C3514" s="46"/>
      <c r="D3514" s="46"/>
      <c r="E3514" s="46"/>
      <c r="F3514" s="46"/>
      <c r="G3514" s="46"/>
      <c r="H3514" s="46"/>
      <c r="I3514" s="16"/>
      <c r="J3514" s="16"/>
      <c r="K3514" s="16"/>
      <c r="L3514" s="16"/>
      <c r="O3514" s="16"/>
      <c r="P3514" s="13"/>
      <c r="Q3514" s="7"/>
    </row>
    <row r="3515" spans="1:17" ht="20.25" hidden="1" x14ac:dyDescent="0.25">
      <c r="A3515" s="46"/>
      <c r="B3515" s="46"/>
      <c r="C3515" s="46"/>
      <c r="D3515" s="46"/>
      <c r="E3515" s="46"/>
      <c r="F3515" s="46"/>
      <c r="G3515" s="46"/>
      <c r="H3515" s="46"/>
      <c r="I3515" s="16"/>
      <c r="J3515" s="16"/>
      <c r="K3515" s="16"/>
      <c r="L3515" s="16"/>
      <c r="O3515" s="16"/>
      <c r="P3515" s="13"/>
      <c r="Q3515" s="7"/>
    </row>
    <row r="3516" spans="1:17" ht="20.25" hidden="1" x14ac:dyDescent="0.25">
      <c r="A3516" s="46"/>
      <c r="B3516" s="46"/>
      <c r="C3516" s="46"/>
      <c r="D3516" s="46"/>
      <c r="E3516" s="46"/>
      <c r="F3516" s="46"/>
      <c r="G3516" s="46"/>
      <c r="H3516" s="46"/>
      <c r="I3516" s="16"/>
      <c r="J3516" s="16"/>
      <c r="K3516" s="16"/>
      <c r="L3516" s="16"/>
      <c r="O3516" s="16"/>
      <c r="P3516" s="13"/>
      <c r="Q3516" s="7"/>
    </row>
    <row r="3517" spans="1:17" ht="20.25" hidden="1" x14ac:dyDescent="0.25">
      <c r="A3517" s="46"/>
      <c r="B3517" s="46"/>
      <c r="C3517" s="46"/>
      <c r="D3517" s="46"/>
      <c r="E3517" s="46"/>
      <c r="F3517" s="46"/>
      <c r="G3517" s="46"/>
      <c r="H3517" s="46"/>
      <c r="I3517" s="16"/>
      <c r="J3517" s="16"/>
      <c r="K3517" s="16"/>
      <c r="L3517" s="16"/>
      <c r="O3517" s="16"/>
      <c r="P3517" s="13"/>
      <c r="Q3517" s="7"/>
    </row>
    <row r="3518" spans="1:17" ht="20.25" hidden="1" x14ac:dyDescent="0.25">
      <c r="A3518" s="46"/>
      <c r="B3518" s="46"/>
      <c r="C3518" s="46"/>
      <c r="D3518" s="46"/>
      <c r="E3518" s="46"/>
      <c r="F3518" s="46"/>
      <c r="G3518" s="46"/>
      <c r="H3518" s="46"/>
      <c r="I3518" s="16"/>
      <c r="J3518" s="16"/>
      <c r="K3518" s="16"/>
      <c r="L3518" s="16"/>
      <c r="O3518" s="16"/>
      <c r="P3518" s="13"/>
      <c r="Q3518" s="7"/>
    </row>
    <row r="3519" spans="1:17" ht="20.25" hidden="1" x14ac:dyDescent="0.25">
      <c r="A3519" s="46"/>
      <c r="B3519" s="46"/>
      <c r="C3519" s="46"/>
      <c r="D3519" s="46"/>
      <c r="E3519" s="46"/>
      <c r="F3519" s="46"/>
      <c r="G3519" s="46"/>
      <c r="H3519" s="46"/>
      <c r="I3519" s="16"/>
      <c r="J3519" s="16"/>
      <c r="K3519" s="16"/>
      <c r="L3519" s="16"/>
      <c r="O3519" s="16"/>
      <c r="P3519" s="13"/>
      <c r="Q3519" s="7"/>
    </row>
    <row r="3520" spans="1:17" ht="20.25" hidden="1" x14ac:dyDescent="0.25">
      <c r="A3520" s="46"/>
      <c r="B3520" s="46"/>
      <c r="C3520" s="46"/>
      <c r="D3520" s="46"/>
      <c r="E3520" s="46"/>
      <c r="F3520" s="46"/>
      <c r="G3520" s="46"/>
      <c r="H3520" s="46"/>
      <c r="I3520" s="16"/>
      <c r="J3520" s="16"/>
      <c r="K3520" s="16"/>
      <c r="L3520" s="16"/>
      <c r="O3520" s="16"/>
      <c r="P3520" s="13"/>
      <c r="Q3520" s="7"/>
    </row>
    <row r="3521" spans="1:17" ht="20.25" hidden="1" x14ac:dyDescent="0.25">
      <c r="A3521" s="46"/>
      <c r="B3521" s="46"/>
      <c r="C3521" s="46"/>
      <c r="D3521" s="46"/>
      <c r="E3521" s="46"/>
      <c r="F3521" s="46"/>
      <c r="G3521" s="46"/>
      <c r="H3521" s="46"/>
      <c r="I3521" s="16"/>
      <c r="J3521" s="16"/>
      <c r="K3521" s="16"/>
      <c r="L3521" s="16"/>
      <c r="O3521" s="16"/>
      <c r="P3521" s="13"/>
      <c r="Q3521" s="7"/>
    </row>
    <row r="3522" spans="1:17" ht="20.25" hidden="1" x14ac:dyDescent="0.25">
      <c r="A3522" s="46"/>
      <c r="B3522" s="46"/>
      <c r="C3522" s="46"/>
      <c r="D3522" s="46"/>
      <c r="E3522" s="46"/>
      <c r="F3522" s="46"/>
      <c r="G3522" s="46"/>
      <c r="H3522" s="46"/>
      <c r="I3522" s="16"/>
      <c r="J3522" s="16"/>
      <c r="K3522" s="16"/>
      <c r="L3522" s="16"/>
      <c r="O3522" s="16"/>
      <c r="P3522" s="13"/>
      <c r="Q3522" s="7"/>
    </row>
    <row r="3523" spans="1:17" ht="20.25" hidden="1" x14ac:dyDescent="0.25">
      <c r="A3523" s="46"/>
      <c r="B3523" s="46"/>
      <c r="C3523" s="46"/>
      <c r="D3523" s="46"/>
      <c r="E3523" s="46"/>
      <c r="F3523" s="46"/>
      <c r="G3523" s="46"/>
      <c r="H3523" s="46"/>
      <c r="I3523" s="16"/>
      <c r="J3523" s="16"/>
      <c r="K3523" s="16"/>
      <c r="L3523" s="16"/>
      <c r="O3523" s="16"/>
      <c r="P3523" s="13"/>
      <c r="Q3523" s="7"/>
    </row>
    <row r="3524" spans="1:17" ht="20.25" hidden="1" x14ac:dyDescent="0.25">
      <c r="A3524" s="46"/>
      <c r="B3524" s="46"/>
      <c r="C3524" s="46"/>
      <c r="D3524" s="46"/>
      <c r="E3524" s="46"/>
      <c r="F3524" s="46"/>
      <c r="G3524" s="46"/>
      <c r="H3524" s="46"/>
      <c r="I3524" s="16"/>
      <c r="J3524" s="16"/>
      <c r="K3524" s="16"/>
      <c r="L3524" s="16"/>
      <c r="O3524" s="16"/>
      <c r="P3524" s="13"/>
      <c r="Q3524" s="7"/>
    </row>
    <row r="3525" spans="1:17" ht="20.25" hidden="1" x14ac:dyDescent="0.25">
      <c r="A3525" s="46"/>
      <c r="B3525" s="46"/>
      <c r="C3525" s="46"/>
      <c r="D3525" s="46"/>
      <c r="E3525" s="46"/>
      <c r="F3525" s="46"/>
      <c r="G3525" s="46"/>
      <c r="H3525" s="46"/>
      <c r="I3525" s="16"/>
      <c r="J3525" s="16"/>
      <c r="K3525" s="16"/>
      <c r="L3525" s="16"/>
      <c r="O3525" s="16"/>
      <c r="P3525" s="13"/>
      <c r="Q3525" s="7"/>
    </row>
    <row r="3526" spans="1:17" ht="20.25" hidden="1" x14ac:dyDescent="0.25">
      <c r="A3526" s="46"/>
      <c r="B3526" s="46"/>
      <c r="C3526" s="46"/>
      <c r="D3526" s="46"/>
      <c r="E3526" s="46"/>
      <c r="F3526" s="46"/>
      <c r="G3526" s="46"/>
      <c r="H3526" s="46"/>
      <c r="I3526" s="16"/>
      <c r="J3526" s="16"/>
      <c r="K3526" s="16"/>
      <c r="L3526" s="16"/>
      <c r="O3526" s="16"/>
      <c r="P3526" s="13"/>
      <c r="Q3526" s="7"/>
    </row>
    <row r="3527" spans="1:17" ht="20.25" hidden="1" x14ac:dyDescent="0.25">
      <c r="A3527" s="46"/>
      <c r="B3527" s="46"/>
      <c r="C3527" s="46"/>
      <c r="D3527" s="46"/>
      <c r="E3527" s="46"/>
      <c r="F3527" s="46"/>
      <c r="G3527" s="46"/>
      <c r="H3527" s="46"/>
      <c r="I3527" s="16"/>
      <c r="J3527" s="16"/>
      <c r="K3527" s="16"/>
      <c r="L3527" s="16"/>
      <c r="O3527" s="16"/>
      <c r="P3527" s="13"/>
      <c r="Q3527" s="7"/>
    </row>
    <row r="3528" spans="1:17" ht="20.25" hidden="1" x14ac:dyDescent="0.25">
      <c r="A3528" s="46"/>
      <c r="B3528" s="46"/>
      <c r="C3528" s="46"/>
      <c r="D3528" s="46"/>
      <c r="E3528" s="46"/>
      <c r="F3528" s="46"/>
      <c r="G3528" s="46"/>
      <c r="H3528" s="46"/>
      <c r="I3528" s="16"/>
      <c r="J3528" s="16"/>
      <c r="K3528" s="16"/>
      <c r="L3528" s="16"/>
      <c r="O3528" s="16"/>
      <c r="P3528" s="13"/>
      <c r="Q3528" s="7"/>
    </row>
    <row r="3529" spans="1:17" ht="20.25" hidden="1" x14ac:dyDescent="0.25">
      <c r="A3529" s="46"/>
      <c r="B3529" s="46"/>
      <c r="C3529" s="46"/>
      <c r="D3529" s="46"/>
      <c r="E3529" s="46"/>
      <c r="F3529" s="46"/>
      <c r="G3529" s="46"/>
      <c r="H3529" s="46"/>
      <c r="I3529" s="16"/>
      <c r="J3529" s="16"/>
      <c r="K3529" s="16"/>
      <c r="L3529" s="16"/>
      <c r="O3529" s="16"/>
      <c r="P3529" s="13"/>
      <c r="Q3529" s="7"/>
    </row>
    <row r="3530" spans="1:17" ht="20.25" hidden="1" x14ac:dyDescent="0.25">
      <c r="A3530" s="46"/>
      <c r="B3530" s="46"/>
      <c r="C3530" s="46"/>
      <c r="D3530" s="46"/>
      <c r="E3530" s="46"/>
      <c r="F3530" s="46"/>
      <c r="G3530" s="46"/>
      <c r="H3530" s="46"/>
      <c r="I3530" s="16"/>
      <c r="J3530" s="16"/>
      <c r="K3530" s="16"/>
      <c r="L3530" s="16"/>
      <c r="O3530" s="16"/>
      <c r="P3530" s="13"/>
      <c r="Q3530" s="7"/>
    </row>
    <row r="3531" spans="1:17" ht="20.25" hidden="1" x14ac:dyDescent="0.25">
      <c r="A3531" s="46"/>
      <c r="B3531" s="46"/>
      <c r="C3531" s="46"/>
      <c r="D3531" s="46"/>
      <c r="E3531" s="46"/>
      <c r="F3531" s="46"/>
      <c r="G3531" s="46"/>
      <c r="H3531" s="46"/>
      <c r="I3531" s="16"/>
      <c r="J3531" s="16"/>
      <c r="K3531" s="16"/>
      <c r="L3531" s="16"/>
      <c r="O3531" s="16"/>
      <c r="P3531" s="13"/>
      <c r="Q3531" s="7"/>
    </row>
    <row r="3532" spans="1:17" ht="20.25" hidden="1" x14ac:dyDescent="0.25">
      <c r="A3532" s="46"/>
      <c r="B3532" s="46"/>
      <c r="C3532" s="46"/>
      <c r="D3532" s="46"/>
      <c r="E3532" s="46"/>
      <c r="F3532" s="46"/>
      <c r="G3532" s="46"/>
      <c r="H3532" s="46"/>
      <c r="I3532" s="16"/>
      <c r="J3532" s="16"/>
      <c r="K3532" s="16"/>
      <c r="L3532" s="16"/>
      <c r="O3532" s="16"/>
      <c r="P3532" s="13"/>
      <c r="Q3532" s="7"/>
    </row>
    <row r="3533" spans="1:17" ht="20.25" hidden="1" x14ac:dyDescent="0.25">
      <c r="A3533" s="46"/>
      <c r="B3533" s="46"/>
      <c r="C3533" s="46"/>
      <c r="D3533" s="46"/>
      <c r="E3533" s="46"/>
      <c r="F3533" s="46"/>
      <c r="G3533" s="46"/>
      <c r="H3533" s="46"/>
      <c r="I3533" s="16"/>
      <c r="J3533" s="16"/>
      <c r="K3533" s="16"/>
      <c r="L3533" s="16"/>
      <c r="O3533" s="16"/>
      <c r="P3533" s="13"/>
      <c r="Q3533" s="7"/>
    </row>
    <row r="3534" spans="1:17" ht="20.25" hidden="1" x14ac:dyDescent="0.25">
      <c r="A3534" s="46"/>
      <c r="B3534" s="46"/>
      <c r="C3534" s="46"/>
      <c r="D3534" s="46"/>
      <c r="E3534" s="46"/>
      <c r="F3534" s="46"/>
      <c r="G3534" s="46"/>
      <c r="H3534" s="46"/>
      <c r="I3534" s="16"/>
      <c r="J3534" s="16"/>
      <c r="K3534" s="16"/>
      <c r="L3534" s="16"/>
      <c r="O3534" s="16"/>
      <c r="P3534" s="13"/>
      <c r="Q3534" s="7"/>
    </row>
    <row r="3535" spans="1:17" ht="20.25" hidden="1" x14ac:dyDescent="0.25">
      <c r="A3535" s="46"/>
      <c r="B3535" s="46"/>
      <c r="C3535" s="46"/>
      <c r="D3535" s="46"/>
      <c r="E3535" s="46"/>
      <c r="F3535" s="46"/>
      <c r="G3535" s="46"/>
      <c r="H3535" s="46"/>
      <c r="I3535" s="16"/>
      <c r="J3535" s="16"/>
      <c r="K3535" s="16"/>
      <c r="L3535" s="16"/>
      <c r="O3535" s="16"/>
      <c r="P3535" s="13"/>
      <c r="Q3535" s="7"/>
    </row>
    <row r="3536" spans="1:17" ht="20.25" hidden="1" x14ac:dyDescent="0.25">
      <c r="A3536" s="46"/>
      <c r="B3536" s="46"/>
      <c r="C3536" s="46"/>
      <c r="D3536" s="46"/>
      <c r="E3536" s="46"/>
      <c r="F3536" s="46"/>
      <c r="G3536" s="46"/>
      <c r="H3536" s="46"/>
      <c r="I3536" s="16"/>
      <c r="J3536" s="16"/>
      <c r="K3536" s="16"/>
      <c r="L3536" s="16"/>
      <c r="O3536" s="16"/>
      <c r="P3536" s="13"/>
      <c r="Q3536" s="7"/>
    </row>
    <row r="3537" spans="1:17" ht="20.25" hidden="1" x14ac:dyDescent="0.25">
      <c r="A3537" s="46"/>
      <c r="B3537" s="46"/>
      <c r="C3537" s="46"/>
      <c r="D3537" s="46"/>
      <c r="E3537" s="46"/>
      <c r="F3537" s="46"/>
      <c r="G3537" s="46"/>
      <c r="H3537" s="46"/>
      <c r="I3537" s="16"/>
      <c r="J3537" s="16"/>
      <c r="K3537" s="16"/>
      <c r="L3537" s="16"/>
      <c r="O3537" s="16"/>
      <c r="P3537" s="13"/>
      <c r="Q3537" s="7"/>
    </row>
    <row r="3538" spans="1:17" ht="20.25" hidden="1" x14ac:dyDescent="0.25">
      <c r="A3538" s="46"/>
      <c r="B3538" s="46"/>
      <c r="C3538" s="46"/>
      <c r="D3538" s="46"/>
      <c r="E3538" s="46"/>
      <c r="F3538" s="46"/>
      <c r="G3538" s="46"/>
      <c r="H3538" s="46"/>
      <c r="I3538" s="16"/>
      <c r="J3538" s="16"/>
      <c r="K3538" s="16"/>
      <c r="L3538" s="16"/>
      <c r="O3538" s="16"/>
      <c r="P3538" s="13"/>
      <c r="Q3538" s="7"/>
    </row>
    <row r="3539" spans="1:17" ht="20.25" hidden="1" x14ac:dyDescent="0.25">
      <c r="A3539" s="46"/>
      <c r="B3539" s="46"/>
      <c r="C3539" s="46"/>
      <c r="D3539" s="46"/>
      <c r="E3539" s="46"/>
      <c r="F3539" s="46"/>
      <c r="G3539" s="46"/>
      <c r="H3539" s="46"/>
      <c r="I3539" s="16"/>
      <c r="J3539" s="16"/>
      <c r="K3539" s="16"/>
      <c r="L3539" s="16"/>
      <c r="O3539" s="16"/>
      <c r="P3539" s="13"/>
      <c r="Q3539" s="7"/>
    </row>
    <row r="3540" spans="1:17" ht="20.25" hidden="1" x14ac:dyDescent="0.25">
      <c r="A3540" s="46"/>
      <c r="B3540" s="46"/>
      <c r="C3540" s="46"/>
      <c r="D3540" s="46"/>
      <c r="E3540" s="46"/>
      <c r="F3540" s="46"/>
      <c r="G3540" s="46"/>
      <c r="H3540" s="46"/>
      <c r="I3540" s="16"/>
      <c r="J3540" s="16"/>
      <c r="K3540" s="16"/>
      <c r="L3540" s="16"/>
      <c r="O3540" s="16"/>
      <c r="P3540" s="13"/>
      <c r="Q3540" s="7"/>
    </row>
    <row r="3541" spans="1:17" ht="20.25" hidden="1" x14ac:dyDescent="0.25">
      <c r="A3541" s="46"/>
      <c r="B3541" s="46"/>
      <c r="C3541" s="46"/>
      <c r="D3541" s="46"/>
      <c r="E3541" s="46"/>
      <c r="F3541" s="46"/>
      <c r="G3541" s="46"/>
      <c r="H3541" s="46"/>
      <c r="I3541" s="16"/>
      <c r="J3541" s="16"/>
      <c r="K3541" s="16"/>
      <c r="L3541" s="16"/>
      <c r="O3541" s="16"/>
      <c r="P3541" s="13"/>
      <c r="Q3541" s="7"/>
    </row>
    <row r="3542" spans="1:17" ht="20.25" hidden="1" x14ac:dyDescent="0.25">
      <c r="A3542" s="46"/>
      <c r="B3542" s="46"/>
      <c r="C3542" s="46"/>
      <c r="D3542" s="46"/>
      <c r="E3542" s="46"/>
      <c r="F3542" s="46"/>
      <c r="G3542" s="46"/>
      <c r="H3542" s="46"/>
      <c r="I3542" s="16"/>
      <c r="J3542" s="16"/>
      <c r="K3542" s="16"/>
      <c r="L3542" s="16"/>
      <c r="O3542" s="16"/>
      <c r="P3542" s="13"/>
      <c r="Q3542" s="7"/>
    </row>
    <row r="3543" spans="1:17" ht="20.25" hidden="1" x14ac:dyDescent="0.25">
      <c r="A3543" s="46"/>
      <c r="B3543" s="46"/>
      <c r="C3543" s="46"/>
      <c r="D3543" s="46"/>
      <c r="E3543" s="46"/>
      <c r="F3543" s="46"/>
      <c r="G3543" s="46"/>
      <c r="H3543" s="46"/>
      <c r="I3543" s="16"/>
      <c r="J3543" s="16"/>
      <c r="K3543" s="16"/>
      <c r="L3543" s="16"/>
      <c r="O3543" s="16"/>
      <c r="P3543" s="13"/>
      <c r="Q3543" s="7"/>
    </row>
    <row r="3544" spans="1:17" ht="20.25" hidden="1" x14ac:dyDescent="0.25">
      <c r="A3544" s="46"/>
      <c r="B3544" s="46"/>
      <c r="C3544" s="46"/>
      <c r="D3544" s="46"/>
      <c r="E3544" s="46"/>
      <c r="F3544" s="46"/>
      <c r="G3544" s="46"/>
      <c r="H3544" s="46"/>
      <c r="I3544" s="16"/>
      <c r="J3544" s="16"/>
      <c r="K3544" s="16"/>
      <c r="L3544" s="16"/>
      <c r="O3544" s="16"/>
      <c r="P3544" s="13"/>
      <c r="Q3544" s="7"/>
    </row>
    <row r="3545" spans="1:17" ht="20.25" hidden="1" x14ac:dyDescent="0.25">
      <c r="A3545" s="46"/>
      <c r="B3545" s="46"/>
      <c r="C3545" s="46"/>
      <c r="D3545" s="46"/>
      <c r="E3545" s="46"/>
      <c r="F3545" s="46"/>
      <c r="G3545" s="46"/>
      <c r="H3545" s="46"/>
      <c r="I3545" s="16"/>
      <c r="J3545" s="16"/>
      <c r="K3545" s="16"/>
      <c r="L3545" s="16"/>
      <c r="O3545" s="16"/>
      <c r="P3545" s="13"/>
      <c r="Q3545" s="7"/>
    </row>
    <row r="3546" spans="1:17" ht="20.25" hidden="1" x14ac:dyDescent="0.25">
      <c r="A3546" s="46"/>
      <c r="B3546" s="46"/>
      <c r="C3546" s="46"/>
      <c r="D3546" s="46"/>
      <c r="E3546" s="46"/>
      <c r="F3546" s="46"/>
      <c r="G3546" s="46"/>
      <c r="H3546" s="46"/>
      <c r="I3546" s="16"/>
      <c r="J3546" s="16"/>
      <c r="K3546" s="16"/>
      <c r="L3546" s="16"/>
      <c r="O3546" s="16"/>
      <c r="P3546" s="13"/>
      <c r="Q3546" s="7"/>
    </row>
    <row r="3547" spans="1:17" ht="20.25" hidden="1" x14ac:dyDescent="0.25">
      <c r="A3547" s="46"/>
      <c r="B3547" s="46"/>
      <c r="C3547" s="46"/>
      <c r="D3547" s="46"/>
      <c r="E3547" s="46"/>
      <c r="F3547" s="46"/>
      <c r="G3547" s="46"/>
      <c r="H3547" s="46"/>
      <c r="I3547" s="16"/>
      <c r="J3547" s="16"/>
      <c r="K3547" s="16"/>
      <c r="L3547" s="16"/>
      <c r="O3547" s="16"/>
      <c r="P3547" s="13"/>
      <c r="Q3547" s="7"/>
    </row>
    <row r="3548" spans="1:17" ht="20.25" hidden="1" x14ac:dyDescent="0.25">
      <c r="A3548" s="46"/>
      <c r="B3548" s="46"/>
      <c r="C3548" s="46"/>
      <c r="D3548" s="46"/>
      <c r="E3548" s="46"/>
      <c r="F3548" s="46"/>
      <c r="G3548" s="46"/>
      <c r="H3548" s="46"/>
      <c r="I3548" s="16"/>
      <c r="J3548" s="16"/>
      <c r="K3548" s="16"/>
      <c r="L3548" s="16"/>
      <c r="O3548" s="16"/>
      <c r="P3548" s="13"/>
      <c r="Q3548" s="7"/>
    </row>
    <row r="3549" spans="1:17" ht="20.25" hidden="1" x14ac:dyDescent="0.25">
      <c r="A3549" s="46"/>
      <c r="B3549" s="46"/>
      <c r="C3549" s="46"/>
      <c r="D3549" s="46"/>
      <c r="E3549" s="46"/>
      <c r="F3549" s="46"/>
      <c r="G3549" s="46"/>
      <c r="H3549" s="46"/>
      <c r="I3549" s="16"/>
      <c r="J3549" s="16"/>
      <c r="K3549" s="16"/>
      <c r="L3549" s="16"/>
      <c r="O3549" s="16"/>
      <c r="P3549" s="13"/>
      <c r="Q3549" s="7"/>
    </row>
    <row r="3550" spans="1:17" ht="20.25" hidden="1" x14ac:dyDescent="0.25">
      <c r="A3550" s="46"/>
      <c r="B3550" s="46"/>
      <c r="C3550" s="46"/>
      <c r="D3550" s="46"/>
      <c r="E3550" s="46"/>
      <c r="F3550" s="46"/>
      <c r="G3550" s="46"/>
      <c r="H3550" s="46"/>
      <c r="I3550" s="16"/>
      <c r="J3550" s="16"/>
      <c r="K3550" s="16"/>
      <c r="L3550" s="16"/>
      <c r="O3550" s="16"/>
      <c r="P3550" s="13"/>
      <c r="Q3550" s="7"/>
    </row>
    <row r="3551" spans="1:17" ht="20.25" hidden="1" x14ac:dyDescent="0.25">
      <c r="A3551" s="46"/>
      <c r="B3551" s="46"/>
      <c r="C3551" s="46"/>
      <c r="D3551" s="46"/>
      <c r="E3551" s="46"/>
      <c r="F3551" s="46"/>
      <c r="G3551" s="46"/>
      <c r="H3551" s="46"/>
      <c r="I3551" s="16"/>
      <c r="J3551" s="16"/>
      <c r="K3551" s="16"/>
      <c r="L3551" s="16"/>
      <c r="O3551" s="16"/>
      <c r="P3551" s="13"/>
      <c r="Q3551" s="7"/>
    </row>
    <row r="3552" spans="1:17" ht="20.25" hidden="1" x14ac:dyDescent="0.25">
      <c r="A3552" s="46"/>
      <c r="B3552" s="46"/>
      <c r="C3552" s="46"/>
      <c r="D3552" s="46"/>
      <c r="E3552" s="46"/>
      <c r="F3552" s="46"/>
      <c r="G3552" s="46"/>
      <c r="H3552" s="46"/>
      <c r="I3552" s="16"/>
      <c r="J3552" s="16"/>
      <c r="K3552" s="16"/>
      <c r="L3552" s="16"/>
      <c r="O3552" s="16"/>
      <c r="P3552" s="13"/>
      <c r="Q3552" s="7"/>
    </row>
    <row r="3553" spans="1:17" ht="20.25" hidden="1" x14ac:dyDescent="0.25">
      <c r="A3553" s="46"/>
      <c r="B3553" s="46"/>
      <c r="C3553" s="46"/>
      <c r="D3553" s="46"/>
      <c r="E3553" s="46"/>
      <c r="F3553" s="46"/>
      <c r="G3553" s="46"/>
      <c r="H3553" s="46"/>
      <c r="I3553" s="16"/>
      <c r="J3553" s="16"/>
      <c r="K3553" s="16"/>
      <c r="L3553" s="16"/>
      <c r="O3553" s="16"/>
      <c r="P3553" s="13"/>
      <c r="Q3553" s="7"/>
    </row>
    <row r="3554" spans="1:17" ht="20.25" hidden="1" x14ac:dyDescent="0.25">
      <c r="A3554" s="46"/>
      <c r="B3554" s="46"/>
      <c r="C3554" s="46"/>
      <c r="D3554" s="46"/>
      <c r="E3554" s="46"/>
      <c r="F3554" s="46"/>
      <c r="G3554" s="46"/>
      <c r="H3554" s="46"/>
      <c r="I3554" s="16"/>
      <c r="J3554" s="16"/>
      <c r="K3554" s="16"/>
      <c r="L3554" s="16"/>
      <c r="O3554" s="16"/>
      <c r="P3554" s="13"/>
      <c r="Q3554" s="7"/>
    </row>
    <row r="3555" spans="1:17" ht="20.25" hidden="1" x14ac:dyDescent="0.25">
      <c r="A3555" s="46"/>
      <c r="B3555" s="46"/>
      <c r="C3555" s="46"/>
      <c r="D3555" s="46"/>
      <c r="E3555" s="46"/>
      <c r="F3555" s="46"/>
      <c r="G3555" s="46"/>
      <c r="H3555" s="46"/>
      <c r="I3555" s="16"/>
      <c r="J3555" s="16"/>
      <c r="K3555" s="16"/>
      <c r="L3555" s="16"/>
      <c r="O3555" s="16"/>
      <c r="P3555" s="13"/>
      <c r="Q3555" s="7"/>
    </row>
    <row r="3556" spans="1:17" ht="20.25" hidden="1" x14ac:dyDescent="0.25">
      <c r="A3556" s="46"/>
      <c r="B3556" s="46"/>
      <c r="C3556" s="46"/>
      <c r="D3556" s="46"/>
      <c r="E3556" s="46"/>
      <c r="F3556" s="46"/>
      <c r="G3556" s="46"/>
      <c r="H3556" s="46"/>
      <c r="I3556" s="16"/>
      <c r="J3556" s="16"/>
      <c r="K3556" s="16"/>
      <c r="L3556" s="16"/>
      <c r="O3556" s="16"/>
      <c r="P3556" s="13"/>
      <c r="Q3556" s="7"/>
    </row>
    <row r="3557" spans="1:17" ht="20.25" hidden="1" x14ac:dyDescent="0.25">
      <c r="A3557" s="46"/>
      <c r="B3557" s="46"/>
      <c r="C3557" s="46"/>
      <c r="D3557" s="46"/>
      <c r="E3557" s="46"/>
      <c r="F3557" s="46"/>
      <c r="G3557" s="46"/>
      <c r="H3557" s="46"/>
      <c r="I3557" s="16"/>
      <c r="J3557" s="16"/>
      <c r="K3557" s="16"/>
      <c r="L3557" s="16"/>
      <c r="O3557" s="16"/>
      <c r="P3557" s="13"/>
      <c r="Q3557" s="7"/>
    </row>
    <row r="3558" spans="1:17" ht="20.25" hidden="1" x14ac:dyDescent="0.25">
      <c r="A3558" s="46"/>
      <c r="B3558" s="46"/>
      <c r="C3558" s="46"/>
      <c r="D3558" s="46"/>
      <c r="E3558" s="46"/>
      <c r="F3558" s="46"/>
      <c r="G3558" s="46"/>
      <c r="H3558" s="46"/>
      <c r="I3558" s="16"/>
      <c r="J3558" s="16"/>
      <c r="K3558" s="16"/>
      <c r="L3558" s="16"/>
      <c r="O3558" s="16"/>
      <c r="P3558" s="13"/>
      <c r="Q3558" s="7"/>
    </row>
    <row r="3559" spans="1:17" ht="20.25" hidden="1" x14ac:dyDescent="0.25">
      <c r="A3559" s="46"/>
      <c r="B3559" s="46"/>
      <c r="C3559" s="46"/>
      <c r="D3559" s="46"/>
      <c r="E3559" s="46"/>
      <c r="F3559" s="46"/>
      <c r="G3559" s="46"/>
      <c r="H3559" s="46"/>
      <c r="I3559" s="16"/>
      <c r="J3559" s="16"/>
      <c r="K3559" s="16"/>
      <c r="L3559" s="16"/>
      <c r="O3559" s="16"/>
      <c r="P3559" s="13"/>
      <c r="Q3559" s="7"/>
    </row>
    <row r="3560" spans="1:17" ht="20.25" hidden="1" x14ac:dyDescent="0.25">
      <c r="A3560" s="46"/>
      <c r="B3560" s="46"/>
      <c r="C3560" s="46"/>
      <c r="D3560" s="46"/>
      <c r="E3560" s="46"/>
      <c r="F3560" s="46"/>
      <c r="G3560" s="46"/>
      <c r="H3560" s="46"/>
      <c r="I3560" s="16"/>
      <c r="J3560" s="16"/>
      <c r="K3560" s="16"/>
      <c r="L3560" s="16"/>
      <c r="O3560" s="16"/>
      <c r="P3560" s="13"/>
      <c r="Q3560" s="7"/>
    </row>
    <row r="3561" spans="1:17" ht="20.25" hidden="1" x14ac:dyDescent="0.25">
      <c r="A3561" s="46"/>
      <c r="B3561" s="46"/>
      <c r="C3561" s="46"/>
      <c r="D3561" s="46"/>
      <c r="E3561" s="46"/>
      <c r="F3561" s="46"/>
      <c r="G3561" s="46"/>
      <c r="H3561" s="46"/>
      <c r="I3561" s="16"/>
      <c r="J3561" s="16"/>
      <c r="K3561" s="16"/>
      <c r="L3561" s="16"/>
      <c r="O3561" s="16"/>
      <c r="P3561" s="13"/>
      <c r="Q3561" s="7"/>
    </row>
    <row r="3562" spans="1:17" ht="20.25" hidden="1" x14ac:dyDescent="0.25">
      <c r="A3562" s="46"/>
      <c r="B3562" s="46"/>
      <c r="C3562" s="46"/>
      <c r="D3562" s="46"/>
      <c r="E3562" s="46"/>
      <c r="F3562" s="46"/>
      <c r="G3562" s="46"/>
      <c r="H3562" s="46"/>
      <c r="I3562" s="16"/>
      <c r="J3562" s="16"/>
      <c r="K3562" s="16"/>
      <c r="L3562" s="16"/>
      <c r="O3562" s="16"/>
      <c r="P3562" s="13"/>
      <c r="Q3562" s="7"/>
    </row>
    <row r="3563" spans="1:17" ht="20.25" hidden="1" x14ac:dyDescent="0.25">
      <c r="A3563" s="46"/>
      <c r="B3563" s="46"/>
      <c r="C3563" s="46"/>
      <c r="D3563" s="46"/>
      <c r="E3563" s="46"/>
      <c r="F3563" s="46"/>
      <c r="G3563" s="46"/>
      <c r="H3563" s="46"/>
      <c r="I3563" s="16"/>
      <c r="J3563" s="16"/>
      <c r="K3563" s="16"/>
      <c r="L3563" s="16"/>
      <c r="O3563" s="16"/>
      <c r="P3563" s="13"/>
      <c r="Q3563" s="7"/>
    </row>
    <row r="3564" spans="1:17" ht="20.25" hidden="1" x14ac:dyDescent="0.25">
      <c r="A3564" s="46"/>
      <c r="B3564" s="46"/>
      <c r="C3564" s="46"/>
      <c r="D3564" s="46"/>
      <c r="E3564" s="46"/>
      <c r="F3564" s="46"/>
      <c r="G3564" s="46"/>
      <c r="H3564" s="46"/>
      <c r="I3564" s="16"/>
      <c r="J3564" s="16"/>
      <c r="K3564" s="16"/>
      <c r="L3564" s="16"/>
      <c r="O3564" s="16"/>
      <c r="P3564" s="13"/>
      <c r="Q3564" s="7"/>
    </row>
    <row r="3565" spans="1:17" ht="20.25" hidden="1" x14ac:dyDescent="0.25">
      <c r="A3565" s="46"/>
      <c r="B3565" s="46"/>
      <c r="C3565" s="46"/>
      <c r="D3565" s="46"/>
      <c r="E3565" s="46"/>
      <c r="F3565" s="46"/>
      <c r="G3565" s="46"/>
      <c r="H3565" s="46"/>
      <c r="I3565" s="16"/>
      <c r="J3565" s="16"/>
      <c r="K3565" s="16"/>
      <c r="L3565" s="16"/>
      <c r="O3565" s="16"/>
      <c r="P3565" s="13"/>
      <c r="Q3565" s="7"/>
    </row>
    <row r="3566" spans="1:17" ht="20.25" hidden="1" x14ac:dyDescent="0.25">
      <c r="A3566" s="46"/>
      <c r="B3566" s="46"/>
      <c r="C3566" s="46"/>
      <c r="D3566" s="46"/>
      <c r="E3566" s="46"/>
      <c r="F3566" s="46"/>
      <c r="G3566" s="46"/>
      <c r="H3566" s="46"/>
      <c r="I3566" s="16"/>
      <c r="J3566" s="16"/>
      <c r="K3566" s="16"/>
      <c r="L3566" s="16"/>
      <c r="O3566" s="16"/>
      <c r="P3566" s="13"/>
      <c r="Q3566" s="7"/>
    </row>
    <row r="3567" spans="1:17" ht="20.25" hidden="1" x14ac:dyDescent="0.25">
      <c r="A3567" s="46"/>
      <c r="B3567" s="46"/>
      <c r="C3567" s="46"/>
      <c r="D3567" s="46"/>
      <c r="E3567" s="46"/>
      <c r="F3567" s="46"/>
      <c r="G3567" s="46"/>
      <c r="H3567" s="46"/>
      <c r="I3567" s="16"/>
      <c r="J3567" s="16"/>
      <c r="K3567" s="16"/>
      <c r="L3567" s="16"/>
      <c r="O3567" s="16"/>
      <c r="P3567" s="13"/>
      <c r="Q3567" s="7"/>
    </row>
    <row r="3568" spans="1:17" ht="20.25" hidden="1" x14ac:dyDescent="0.25">
      <c r="A3568" s="46"/>
      <c r="B3568" s="46"/>
      <c r="C3568" s="46"/>
      <c r="D3568" s="46"/>
      <c r="E3568" s="46"/>
      <c r="F3568" s="46"/>
      <c r="G3568" s="46"/>
      <c r="H3568" s="46"/>
      <c r="I3568" s="16"/>
      <c r="J3568" s="16"/>
      <c r="K3568" s="16"/>
      <c r="L3568" s="16"/>
      <c r="O3568" s="16"/>
      <c r="P3568" s="13"/>
      <c r="Q3568" s="7"/>
    </row>
    <row r="3569" spans="1:17" ht="20.25" hidden="1" x14ac:dyDescent="0.25">
      <c r="A3569" s="46"/>
      <c r="B3569" s="46"/>
      <c r="C3569" s="46"/>
      <c r="D3569" s="46"/>
      <c r="E3569" s="46"/>
      <c r="F3569" s="46"/>
      <c r="G3569" s="46"/>
      <c r="H3569" s="46"/>
      <c r="I3569" s="16"/>
      <c r="J3569" s="16"/>
      <c r="K3569" s="16"/>
      <c r="L3569" s="16"/>
      <c r="O3569" s="16"/>
      <c r="P3569" s="13"/>
      <c r="Q3569" s="7"/>
    </row>
    <row r="3570" spans="1:17" ht="20.25" hidden="1" x14ac:dyDescent="0.25">
      <c r="A3570" s="46"/>
      <c r="B3570" s="46"/>
      <c r="C3570" s="46"/>
      <c r="D3570" s="46"/>
      <c r="E3570" s="46"/>
      <c r="F3570" s="46"/>
      <c r="G3570" s="46"/>
      <c r="H3570" s="46"/>
      <c r="I3570" s="16"/>
      <c r="J3570" s="16"/>
      <c r="K3570" s="16"/>
      <c r="L3570" s="16"/>
      <c r="O3570" s="16"/>
      <c r="P3570" s="13"/>
      <c r="Q3570" s="7"/>
    </row>
    <row r="3571" spans="1:17" ht="20.25" hidden="1" x14ac:dyDescent="0.25">
      <c r="A3571" s="46"/>
      <c r="B3571" s="46"/>
      <c r="C3571" s="46"/>
      <c r="D3571" s="46"/>
      <c r="E3571" s="46"/>
      <c r="F3571" s="46"/>
      <c r="G3571" s="46"/>
      <c r="H3571" s="46"/>
      <c r="I3571" s="16"/>
      <c r="J3571" s="16"/>
      <c r="K3571" s="16"/>
      <c r="L3571" s="16"/>
      <c r="O3571" s="16"/>
      <c r="P3571" s="13"/>
      <c r="Q3571" s="7"/>
    </row>
    <row r="3572" spans="1:17" ht="20.25" hidden="1" x14ac:dyDescent="0.25">
      <c r="A3572" s="46"/>
      <c r="B3572" s="46"/>
      <c r="C3572" s="46"/>
      <c r="D3572" s="46"/>
      <c r="E3572" s="46"/>
      <c r="F3572" s="46"/>
      <c r="G3572" s="46"/>
      <c r="H3572" s="46"/>
      <c r="I3572" s="16"/>
      <c r="J3572" s="16"/>
      <c r="K3572" s="16"/>
      <c r="L3572" s="16"/>
      <c r="O3572" s="16"/>
      <c r="P3572" s="13"/>
      <c r="Q3572" s="7"/>
    </row>
    <row r="3573" spans="1:17" ht="20.25" hidden="1" x14ac:dyDescent="0.25">
      <c r="A3573" s="46"/>
      <c r="B3573" s="46"/>
      <c r="C3573" s="46"/>
      <c r="D3573" s="46"/>
      <c r="E3573" s="46"/>
      <c r="F3573" s="46"/>
      <c r="G3573" s="46"/>
      <c r="H3573" s="46"/>
      <c r="I3573" s="16"/>
      <c r="J3573" s="16"/>
      <c r="K3573" s="16"/>
      <c r="L3573" s="16"/>
      <c r="O3573" s="16"/>
      <c r="P3573" s="13"/>
      <c r="Q3573" s="7"/>
    </row>
    <row r="3574" spans="1:17" ht="20.25" hidden="1" x14ac:dyDescent="0.25">
      <c r="A3574" s="46"/>
      <c r="B3574" s="46"/>
      <c r="C3574" s="46"/>
      <c r="D3574" s="46"/>
      <c r="E3574" s="46"/>
      <c r="F3574" s="46"/>
      <c r="G3574" s="46"/>
      <c r="H3574" s="46"/>
      <c r="I3574" s="16"/>
      <c r="J3574" s="16"/>
      <c r="K3574" s="16"/>
      <c r="L3574" s="16"/>
      <c r="O3574" s="16"/>
      <c r="P3574" s="13"/>
      <c r="Q3574" s="7"/>
    </row>
    <row r="3575" spans="1:17" ht="20.25" hidden="1" x14ac:dyDescent="0.25">
      <c r="A3575" s="46"/>
      <c r="B3575" s="46"/>
      <c r="C3575" s="46"/>
      <c r="D3575" s="46"/>
      <c r="E3575" s="46"/>
      <c r="F3575" s="46"/>
      <c r="G3575" s="46"/>
      <c r="H3575" s="46"/>
      <c r="I3575" s="16"/>
      <c r="J3575" s="16"/>
      <c r="K3575" s="16"/>
      <c r="L3575" s="16"/>
      <c r="O3575" s="16"/>
      <c r="P3575" s="13"/>
      <c r="Q3575" s="7"/>
    </row>
    <row r="3576" spans="1:17" ht="20.25" hidden="1" x14ac:dyDescent="0.25">
      <c r="A3576" s="46"/>
      <c r="B3576" s="46"/>
      <c r="C3576" s="46"/>
      <c r="D3576" s="46"/>
      <c r="E3576" s="46"/>
      <c r="F3576" s="46"/>
      <c r="G3576" s="46"/>
      <c r="H3576" s="46"/>
      <c r="I3576" s="16"/>
      <c r="J3576" s="16"/>
      <c r="K3576" s="16"/>
      <c r="L3576" s="16"/>
      <c r="O3576" s="16"/>
      <c r="P3576" s="13"/>
      <c r="Q3576" s="7"/>
    </row>
    <row r="3577" spans="1:17" ht="20.25" hidden="1" x14ac:dyDescent="0.25">
      <c r="A3577" s="46"/>
      <c r="B3577" s="46"/>
      <c r="C3577" s="46"/>
      <c r="D3577" s="46"/>
      <c r="E3577" s="46"/>
      <c r="F3577" s="46"/>
      <c r="G3577" s="46"/>
      <c r="H3577" s="46"/>
      <c r="I3577" s="16"/>
      <c r="J3577" s="16"/>
      <c r="K3577" s="16"/>
      <c r="L3577" s="16"/>
      <c r="O3577" s="16"/>
      <c r="P3577" s="13"/>
      <c r="Q3577" s="7"/>
    </row>
    <row r="3578" spans="1:17" ht="20.25" hidden="1" x14ac:dyDescent="0.25">
      <c r="A3578" s="46"/>
      <c r="B3578" s="46"/>
      <c r="C3578" s="46"/>
      <c r="D3578" s="46"/>
      <c r="E3578" s="46"/>
      <c r="F3578" s="46"/>
      <c r="G3578" s="46"/>
      <c r="H3578" s="46"/>
      <c r="I3578" s="16"/>
      <c r="J3578" s="16"/>
      <c r="K3578" s="16"/>
      <c r="L3578" s="16"/>
      <c r="O3578" s="16"/>
      <c r="P3578" s="13"/>
      <c r="Q3578" s="7"/>
    </row>
    <row r="3579" spans="1:17" ht="20.25" hidden="1" x14ac:dyDescent="0.25">
      <c r="A3579" s="46"/>
      <c r="B3579" s="46"/>
      <c r="C3579" s="46"/>
      <c r="D3579" s="46"/>
      <c r="E3579" s="46"/>
      <c r="F3579" s="46"/>
      <c r="G3579" s="46"/>
      <c r="H3579" s="46"/>
      <c r="I3579" s="16"/>
      <c r="J3579" s="16"/>
      <c r="K3579" s="16"/>
      <c r="L3579" s="16"/>
      <c r="O3579" s="16"/>
      <c r="P3579" s="13"/>
      <c r="Q3579" s="7"/>
    </row>
    <row r="3580" spans="1:17" ht="20.25" hidden="1" x14ac:dyDescent="0.25">
      <c r="A3580" s="46"/>
      <c r="B3580" s="46"/>
      <c r="C3580" s="46"/>
      <c r="D3580" s="46"/>
      <c r="E3580" s="46"/>
      <c r="F3580" s="46"/>
      <c r="G3580" s="46"/>
      <c r="H3580" s="46"/>
      <c r="I3580" s="16"/>
      <c r="J3580" s="16"/>
      <c r="K3580" s="16"/>
      <c r="L3580" s="16"/>
      <c r="O3580" s="16"/>
      <c r="P3580" s="13"/>
      <c r="Q3580" s="7"/>
    </row>
    <row r="3581" spans="1:17" ht="20.25" hidden="1" x14ac:dyDescent="0.25">
      <c r="A3581" s="46"/>
      <c r="B3581" s="46"/>
      <c r="C3581" s="46"/>
      <c r="D3581" s="46"/>
      <c r="E3581" s="46"/>
      <c r="F3581" s="46"/>
      <c r="G3581" s="46"/>
      <c r="H3581" s="46"/>
      <c r="I3581" s="16"/>
      <c r="J3581" s="16"/>
      <c r="K3581" s="16"/>
      <c r="L3581" s="16"/>
      <c r="O3581" s="16"/>
      <c r="P3581" s="13"/>
      <c r="Q3581" s="7"/>
    </row>
    <row r="3582" spans="1:17" ht="20.25" hidden="1" x14ac:dyDescent="0.25">
      <c r="A3582" s="46"/>
      <c r="B3582" s="46"/>
      <c r="C3582" s="46"/>
      <c r="D3582" s="46"/>
      <c r="E3582" s="46"/>
      <c r="F3582" s="46"/>
      <c r="G3582" s="46"/>
      <c r="H3582" s="46"/>
      <c r="I3582" s="16"/>
      <c r="J3582" s="16"/>
      <c r="K3582" s="16"/>
      <c r="L3582" s="16"/>
      <c r="O3582" s="16"/>
      <c r="P3582" s="13"/>
      <c r="Q3582" s="7"/>
    </row>
    <row r="3583" spans="1:17" ht="20.25" hidden="1" x14ac:dyDescent="0.25">
      <c r="A3583" s="46"/>
      <c r="B3583" s="46"/>
      <c r="C3583" s="46"/>
      <c r="D3583" s="46"/>
      <c r="E3583" s="46"/>
      <c r="F3583" s="46"/>
      <c r="G3583" s="46"/>
      <c r="H3583" s="46"/>
      <c r="I3583" s="16"/>
      <c r="J3583" s="16"/>
      <c r="K3583" s="16"/>
      <c r="L3583" s="16"/>
      <c r="O3583" s="16"/>
      <c r="P3583" s="13"/>
      <c r="Q3583" s="7"/>
    </row>
    <row r="3584" spans="1:17" ht="20.25" hidden="1" x14ac:dyDescent="0.25">
      <c r="A3584" s="46"/>
      <c r="B3584" s="46"/>
      <c r="C3584" s="46"/>
      <c r="D3584" s="46"/>
      <c r="E3584" s="46"/>
      <c r="F3584" s="46"/>
      <c r="G3584" s="46"/>
      <c r="H3584" s="46"/>
      <c r="I3584" s="16"/>
      <c r="J3584" s="16"/>
      <c r="K3584" s="16"/>
      <c r="L3584" s="16"/>
      <c r="O3584" s="16"/>
      <c r="P3584" s="13"/>
      <c r="Q3584" s="7"/>
    </row>
    <row r="3585" spans="1:17" ht="20.25" hidden="1" x14ac:dyDescent="0.25">
      <c r="A3585" s="46"/>
      <c r="B3585" s="46"/>
      <c r="C3585" s="46"/>
      <c r="D3585" s="46"/>
      <c r="E3585" s="46"/>
      <c r="F3585" s="46"/>
      <c r="G3585" s="46"/>
      <c r="H3585" s="46"/>
      <c r="I3585" s="16"/>
      <c r="J3585" s="16"/>
      <c r="K3585" s="16"/>
      <c r="L3585" s="16"/>
      <c r="O3585" s="16"/>
      <c r="P3585" s="13"/>
      <c r="Q3585" s="7"/>
    </row>
    <row r="3586" spans="1:17" ht="20.25" hidden="1" x14ac:dyDescent="0.25">
      <c r="A3586" s="46"/>
      <c r="B3586" s="46"/>
      <c r="C3586" s="46"/>
      <c r="D3586" s="46"/>
      <c r="E3586" s="46"/>
      <c r="F3586" s="46"/>
      <c r="G3586" s="46"/>
      <c r="H3586" s="46"/>
      <c r="I3586" s="16"/>
      <c r="J3586" s="16"/>
      <c r="K3586" s="16"/>
      <c r="L3586" s="16"/>
      <c r="O3586" s="16"/>
      <c r="P3586" s="13"/>
      <c r="Q3586" s="7"/>
    </row>
    <row r="3587" spans="1:17" ht="20.25" hidden="1" x14ac:dyDescent="0.25">
      <c r="A3587" s="46"/>
      <c r="B3587" s="46"/>
      <c r="C3587" s="46"/>
      <c r="D3587" s="46"/>
      <c r="E3587" s="46"/>
      <c r="F3587" s="46"/>
      <c r="G3587" s="46"/>
      <c r="H3587" s="46"/>
      <c r="I3587" s="16"/>
      <c r="J3587" s="16"/>
      <c r="K3587" s="16"/>
      <c r="L3587" s="16"/>
      <c r="O3587" s="16"/>
      <c r="P3587" s="13"/>
      <c r="Q3587" s="7"/>
    </row>
    <row r="3588" spans="1:17" ht="20.25" hidden="1" x14ac:dyDescent="0.25">
      <c r="A3588" s="46"/>
      <c r="B3588" s="46"/>
      <c r="C3588" s="46"/>
      <c r="D3588" s="46"/>
      <c r="E3588" s="46"/>
      <c r="F3588" s="46"/>
      <c r="G3588" s="46"/>
      <c r="H3588" s="46"/>
      <c r="I3588" s="16"/>
      <c r="J3588" s="16"/>
      <c r="K3588" s="16"/>
      <c r="L3588" s="16"/>
      <c r="O3588" s="16"/>
      <c r="P3588" s="13"/>
      <c r="Q3588" s="7"/>
    </row>
    <row r="3589" spans="1:17" ht="20.25" hidden="1" x14ac:dyDescent="0.25">
      <c r="A3589" s="46"/>
      <c r="B3589" s="46"/>
      <c r="C3589" s="46"/>
      <c r="D3589" s="46"/>
      <c r="E3589" s="46"/>
      <c r="F3589" s="46"/>
      <c r="G3589" s="46"/>
      <c r="H3589" s="46"/>
      <c r="I3589" s="16"/>
      <c r="J3589" s="16"/>
      <c r="K3589" s="16"/>
      <c r="L3589" s="16"/>
      <c r="O3589" s="16"/>
      <c r="P3589" s="13"/>
      <c r="Q3589" s="7"/>
    </row>
    <row r="3590" spans="1:17" ht="20.25" hidden="1" x14ac:dyDescent="0.25">
      <c r="A3590" s="46"/>
      <c r="B3590" s="46"/>
      <c r="C3590" s="46"/>
      <c r="D3590" s="46"/>
      <c r="E3590" s="46"/>
      <c r="F3590" s="46"/>
      <c r="G3590" s="46"/>
      <c r="H3590" s="46"/>
      <c r="I3590" s="16"/>
      <c r="J3590" s="16"/>
      <c r="K3590" s="16"/>
      <c r="L3590" s="16"/>
      <c r="O3590" s="16"/>
      <c r="P3590" s="13"/>
      <c r="Q3590" s="7"/>
    </row>
    <row r="3591" spans="1:17" ht="20.25" hidden="1" x14ac:dyDescent="0.25">
      <c r="A3591" s="46"/>
      <c r="B3591" s="46"/>
      <c r="C3591" s="46"/>
      <c r="D3591" s="46"/>
      <c r="E3591" s="46"/>
      <c r="F3591" s="46"/>
      <c r="G3591" s="46"/>
      <c r="H3591" s="46"/>
      <c r="I3591" s="16"/>
      <c r="J3591" s="16"/>
      <c r="K3591" s="16"/>
      <c r="L3591" s="16"/>
      <c r="O3591" s="16"/>
      <c r="P3591" s="13"/>
      <c r="Q3591" s="7"/>
    </row>
    <row r="3592" spans="1:17" ht="20.25" hidden="1" x14ac:dyDescent="0.25">
      <c r="A3592" s="46"/>
      <c r="B3592" s="46"/>
      <c r="C3592" s="46"/>
      <c r="D3592" s="46"/>
      <c r="E3592" s="46"/>
      <c r="F3592" s="46"/>
      <c r="G3592" s="46"/>
      <c r="H3592" s="46"/>
      <c r="I3592" s="16"/>
      <c r="J3592" s="16"/>
      <c r="K3592" s="16"/>
      <c r="L3592" s="16"/>
      <c r="O3592" s="16"/>
      <c r="P3592" s="13"/>
      <c r="Q3592" s="7"/>
    </row>
    <row r="3593" spans="1:17" ht="20.25" hidden="1" x14ac:dyDescent="0.25">
      <c r="A3593" s="46"/>
      <c r="B3593" s="46"/>
      <c r="C3593" s="46"/>
      <c r="D3593" s="46"/>
      <c r="E3593" s="46"/>
      <c r="F3593" s="46"/>
      <c r="G3593" s="46"/>
      <c r="H3593" s="46"/>
      <c r="I3593" s="16"/>
      <c r="J3593" s="16"/>
      <c r="K3593" s="16"/>
      <c r="L3593" s="16"/>
      <c r="O3593" s="16"/>
      <c r="P3593" s="13"/>
      <c r="Q3593" s="7"/>
    </row>
    <row r="3594" spans="1:17" ht="20.25" hidden="1" x14ac:dyDescent="0.25">
      <c r="A3594" s="46"/>
      <c r="B3594" s="46"/>
      <c r="C3594" s="46"/>
      <c r="D3594" s="46"/>
      <c r="E3594" s="46"/>
      <c r="F3594" s="46"/>
      <c r="G3594" s="46"/>
      <c r="H3594" s="46"/>
      <c r="I3594" s="16"/>
      <c r="J3594" s="16"/>
      <c r="K3594" s="16"/>
      <c r="L3594" s="16"/>
      <c r="O3594" s="16"/>
      <c r="P3594" s="13"/>
      <c r="Q3594" s="7"/>
    </row>
    <row r="3595" spans="1:17" ht="20.25" hidden="1" x14ac:dyDescent="0.25">
      <c r="A3595" s="46"/>
      <c r="B3595" s="46"/>
      <c r="C3595" s="46"/>
      <c r="D3595" s="46"/>
      <c r="E3595" s="46"/>
      <c r="F3595" s="46"/>
      <c r="G3595" s="46"/>
      <c r="H3595" s="46"/>
      <c r="I3595" s="16"/>
      <c r="J3595" s="16"/>
      <c r="K3595" s="16"/>
      <c r="L3595" s="16"/>
      <c r="O3595" s="16"/>
      <c r="P3595" s="13"/>
      <c r="Q3595" s="7"/>
    </row>
    <row r="3596" spans="1:17" ht="20.25" hidden="1" x14ac:dyDescent="0.25">
      <c r="A3596" s="46"/>
      <c r="B3596" s="46"/>
      <c r="C3596" s="46"/>
      <c r="D3596" s="46"/>
      <c r="E3596" s="46"/>
      <c r="F3596" s="46"/>
      <c r="G3596" s="46"/>
      <c r="H3596" s="46"/>
      <c r="I3596" s="16"/>
      <c r="J3596" s="16"/>
      <c r="K3596" s="16"/>
      <c r="L3596" s="16"/>
      <c r="O3596" s="16"/>
      <c r="P3596" s="13"/>
      <c r="Q3596" s="7"/>
    </row>
    <row r="3597" spans="1:17" ht="20.25" hidden="1" x14ac:dyDescent="0.25">
      <c r="A3597" s="46"/>
      <c r="B3597" s="46"/>
      <c r="C3597" s="46"/>
      <c r="D3597" s="46"/>
      <c r="E3597" s="46"/>
      <c r="F3597" s="46"/>
      <c r="G3597" s="46"/>
      <c r="H3597" s="46"/>
      <c r="I3597" s="16"/>
      <c r="J3597" s="16"/>
      <c r="K3597" s="16"/>
      <c r="L3597" s="16"/>
      <c r="O3597" s="16"/>
      <c r="P3597" s="13"/>
      <c r="Q3597" s="7"/>
    </row>
    <row r="3598" spans="1:17" ht="20.25" hidden="1" x14ac:dyDescent="0.25">
      <c r="A3598" s="46"/>
      <c r="B3598" s="46"/>
      <c r="C3598" s="46"/>
      <c r="D3598" s="46"/>
      <c r="E3598" s="46"/>
      <c r="F3598" s="46"/>
      <c r="G3598" s="46"/>
      <c r="H3598" s="46"/>
      <c r="I3598" s="16"/>
      <c r="J3598" s="16"/>
      <c r="K3598" s="16"/>
      <c r="L3598" s="16"/>
      <c r="O3598" s="16"/>
      <c r="P3598" s="13"/>
      <c r="Q3598" s="7"/>
    </row>
    <row r="3599" spans="1:17" ht="20.25" hidden="1" x14ac:dyDescent="0.25">
      <c r="A3599" s="46"/>
      <c r="B3599" s="46"/>
      <c r="C3599" s="46"/>
      <c r="D3599" s="46"/>
      <c r="E3599" s="46"/>
      <c r="F3599" s="46"/>
      <c r="G3599" s="46"/>
      <c r="H3599" s="46"/>
      <c r="I3599" s="16"/>
      <c r="J3599" s="16"/>
      <c r="K3599" s="16"/>
      <c r="L3599" s="16"/>
      <c r="O3599" s="16"/>
      <c r="P3599" s="13"/>
      <c r="Q3599" s="7"/>
    </row>
    <row r="3600" spans="1:17" ht="20.25" hidden="1" x14ac:dyDescent="0.25">
      <c r="A3600" s="46"/>
      <c r="B3600" s="46"/>
      <c r="C3600" s="46"/>
      <c r="D3600" s="46"/>
      <c r="E3600" s="46"/>
      <c r="F3600" s="46"/>
      <c r="G3600" s="46"/>
      <c r="H3600" s="46"/>
      <c r="I3600" s="16"/>
      <c r="J3600" s="16"/>
      <c r="K3600" s="16"/>
      <c r="L3600" s="16"/>
      <c r="O3600" s="16"/>
      <c r="P3600" s="13"/>
      <c r="Q3600" s="7"/>
    </row>
    <row r="3601" spans="1:17" ht="20.25" hidden="1" x14ac:dyDescent="0.25">
      <c r="A3601" s="46"/>
      <c r="B3601" s="46"/>
      <c r="C3601" s="46"/>
      <c r="D3601" s="46"/>
      <c r="E3601" s="46"/>
      <c r="F3601" s="46"/>
      <c r="G3601" s="46"/>
      <c r="H3601" s="46"/>
      <c r="I3601" s="16"/>
      <c r="J3601" s="16"/>
      <c r="K3601" s="16"/>
      <c r="L3601" s="16"/>
      <c r="O3601" s="16"/>
      <c r="P3601" s="13"/>
      <c r="Q3601" s="7"/>
    </row>
    <row r="3602" spans="1:17" ht="20.25" hidden="1" x14ac:dyDescent="0.25">
      <c r="A3602" s="46"/>
      <c r="B3602" s="46"/>
      <c r="C3602" s="46"/>
      <c r="D3602" s="46"/>
      <c r="E3602" s="46"/>
      <c r="F3602" s="46"/>
      <c r="G3602" s="46"/>
      <c r="H3602" s="46"/>
      <c r="I3602" s="16"/>
      <c r="J3602" s="16"/>
      <c r="K3602" s="16"/>
      <c r="L3602" s="16"/>
      <c r="O3602" s="16"/>
      <c r="P3602" s="13"/>
      <c r="Q3602" s="7"/>
    </row>
    <row r="3603" spans="1:17" ht="20.25" hidden="1" x14ac:dyDescent="0.25">
      <c r="A3603" s="46"/>
      <c r="B3603" s="46"/>
      <c r="C3603" s="46"/>
      <c r="D3603" s="46"/>
      <c r="E3603" s="46"/>
      <c r="F3603" s="46"/>
      <c r="G3603" s="46"/>
      <c r="H3603" s="46"/>
      <c r="I3603" s="16"/>
      <c r="J3603" s="16"/>
      <c r="K3603" s="16"/>
      <c r="L3603" s="16"/>
      <c r="O3603" s="16"/>
      <c r="P3603" s="13"/>
      <c r="Q3603" s="7"/>
    </row>
    <row r="3604" spans="1:17" ht="20.25" hidden="1" x14ac:dyDescent="0.25">
      <c r="A3604" s="46"/>
      <c r="B3604" s="46"/>
      <c r="C3604" s="46"/>
      <c r="D3604" s="46"/>
      <c r="E3604" s="46"/>
      <c r="F3604" s="46"/>
      <c r="G3604" s="46"/>
      <c r="H3604" s="46"/>
      <c r="I3604" s="16"/>
      <c r="J3604" s="16"/>
      <c r="K3604" s="16"/>
      <c r="L3604" s="16"/>
      <c r="O3604" s="16"/>
      <c r="P3604" s="13"/>
      <c r="Q3604" s="7"/>
    </row>
    <row r="3605" spans="1:17" ht="20.25" hidden="1" x14ac:dyDescent="0.25">
      <c r="A3605" s="46"/>
      <c r="B3605" s="46"/>
      <c r="C3605" s="46"/>
      <c r="D3605" s="46"/>
      <c r="E3605" s="46"/>
      <c r="F3605" s="46"/>
      <c r="G3605" s="46"/>
      <c r="H3605" s="46"/>
      <c r="I3605" s="16"/>
      <c r="J3605" s="16"/>
      <c r="K3605" s="16"/>
      <c r="L3605" s="16"/>
      <c r="O3605" s="16"/>
      <c r="P3605" s="13"/>
      <c r="Q3605" s="7"/>
    </row>
    <row r="3606" spans="1:17" ht="20.25" hidden="1" x14ac:dyDescent="0.25">
      <c r="A3606" s="46"/>
      <c r="B3606" s="46"/>
      <c r="C3606" s="46"/>
      <c r="D3606" s="46"/>
      <c r="E3606" s="46"/>
      <c r="F3606" s="46"/>
      <c r="G3606" s="46"/>
      <c r="H3606" s="46"/>
      <c r="I3606" s="16"/>
      <c r="J3606" s="16"/>
      <c r="K3606" s="16"/>
      <c r="L3606" s="16"/>
      <c r="O3606" s="16"/>
      <c r="P3606" s="13"/>
      <c r="Q3606" s="7"/>
    </row>
    <row r="3607" spans="1:17" ht="20.25" hidden="1" x14ac:dyDescent="0.25">
      <c r="A3607" s="46"/>
      <c r="B3607" s="46"/>
      <c r="C3607" s="46"/>
      <c r="D3607" s="46"/>
      <c r="E3607" s="46"/>
      <c r="F3607" s="46"/>
      <c r="G3607" s="46"/>
      <c r="H3607" s="46"/>
      <c r="I3607" s="16"/>
      <c r="J3607" s="16"/>
      <c r="K3607" s="16"/>
      <c r="L3607" s="16"/>
      <c r="O3607" s="16"/>
      <c r="P3607" s="13"/>
      <c r="Q3607" s="7"/>
    </row>
    <row r="3608" spans="1:17" ht="20.25" hidden="1" x14ac:dyDescent="0.25">
      <c r="A3608" s="46"/>
      <c r="B3608" s="46"/>
      <c r="C3608" s="46"/>
      <c r="D3608" s="46"/>
      <c r="E3608" s="46"/>
      <c r="F3608" s="46"/>
      <c r="G3608" s="46"/>
      <c r="H3608" s="46"/>
      <c r="I3608" s="16"/>
      <c r="J3608" s="16"/>
      <c r="K3608" s="16"/>
      <c r="L3608" s="16"/>
      <c r="O3608" s="16"/>
      <c r="P3608" s="13"/>
      <c r="Q3608" s="7"/>
    </row>
    <row r="3609" spans="1:17" ht="20.25" hidden="1" x14ac:dyDescent="0.25">
      <c r="A3609" s="46"/>
      <c r="B3609" s="46"/>
      <c r="C3609" s="46"/>
      <c r="D3609" s="46"/>
      <c r="E3609" s="46"/>
      <c r="F3609" s="46"/>
      <c r="G3609" s="46"/>
      <c r="H3609" s="46"/>
      <c r="I3609" s="16"/>
      <c r="J3609" s="16"/>
      <c r="K3609" s="16"/>
      <c r="L3609" s="16"/>
      <c r="O3609" s="16"/>
      <c r="P3609" s="13"/>
      <c r="Q3609" s="7"/>
    </row>
    <row r="3610" spans="1:17" ht="20.25" hidden="1" x14ac:dyDescent="0.25">
      <c r="A3610" s="46"/>
      <c r="B3610" s="46"/>
      <c r="C3610" s="46"/>
      <c r="D3610" s="46"/>
      <c r="E3610" s="46"/>
      <c r="F3610" s="46"/>
      <c r="G3610" s="46"/>
      <c r="H3610" s="46"/>
      <c r="I3610" s="16"/>
      <c r="J3610" s="16"/>
      <c r="K3610" s="16"/>
      <c r="L3610" s="16"/>
      <c r="O3610" s="16"/>
      <c r="P3610" s="13"/>
      <c r="Q3610" s="7"/>
    </row>
    <row r="3611" spans="1:17" ht="20.25" hidden="1" x14ac:dyDescent="0.25">
      <c r="A3611" s="46"/>
      <c r="B3611" s="46"/>
      <c r="C3611" s="46"/>
      <c r="D3611" s="46"/>
      <c r="E3611" s="46"/>
      <c r="F3611" s="46"/>
      <c r="G3611" s="46"/>
      <c r="H3611" s="46"/>
      <c r="I3611" s="16"/>
      <c r="J3611" s="16"/>
      <c r="K3611" s="16"/>
      <c r="L3611" s="16"/>
      <c r="O3611" s="16"/>
      <c r="P3611" s="13"/>
      <c r="Q3611" s="7"/>
    </row>
    <row r="3612" spans="1:17" ht="20.25" hidden="1" x14ac:dyDescent="0.25">
      <c r="A3612" s="46"/>
      <c r="B3612" s="46"/>
      <c r="C3612" s="46"/>
      <c r="D3612" s="46"/>
      <c r="E3612" s="46"/>
      <c r="F3612" s="46"/>
      <c r="G3612" s="46"/>
      <c r="H3612" s="46"/>
      <c r="I3612" s="16"/>
      <c r="J3612" s="16"/>
      <c r="K3612" s="16"/>
      <c r="L3612" s="16"/>
      <c r="O3612" s="16"/>
      <c r="P3612" s="13"/>
      <c r="Q3612" s="7"/>
    </row>
    <row r="3613" spans="1:17" ht="20.25" hidden="1" x14ac:dyDescent="0.25">
      <c r="A3613" s="46"/>
      <c r="B3613" s="46"/>
      <c r="C3613" s="46"/>
      <c r="D3613" s="46"/>
      <c r="E3613" s="46"/>
      <c r="F3613" s="46"/>
      <c r="G3613" s="46"/>
      <c r="H3613" s="46"/>
      <c r="I3613" s="16"/>
      <c r="J3613" s="16"/>
      <c r="K3613" s="16"/>
      <c r="L3613" s="16"/>
      <c r="O3613" s="16"/>
      <c r="P3613" s="13"/>
      <c r="Q3613" s="7"/>
    </row>
    <row r="3614" spans="1:17" ht="20.25" hidden="1" x14ac:dyDescent="0.25">
      <c r="A3614" s="46"/>
      <c r="B3614" s="46"/>
      <c r="C3614" s="46"/>
      <c r="D3614" s="46"/>
      <c r="E3614" s="46"/>
      <c r="F3614" s="46"/>
      <c r="G3614" s="46"/>
      <c r="H3614" s="46"/>
      <c r="I3614" s="16"/>
      <c r="J3614" s="16"/>
      <c r="K3614" s="16"/>
      <c r="L3614" s="16"/>
      <c r="O3614" s="16"/>
      <c r="P3614" s="13"/>
      <c r="Q3614" s="7"/>
    </row>
    <row r="3615" spans="1:17" ht="20.25" hidden="1" x14ac:dyDescent="0.25">
      <c r="A3615" s="46"/>
      <c r="B3615" s="46"/>
      <c r="C3615" s="46"/>
      <c r="D3615" s="46"/>
      <c r="E3615" s="46"/>
      <c r="F3615" s="46"/>
      <c r="G3615" s="46"/>
      <c r="H3615" s="46"/>
      <c r="I3615" s="16"/>
      <c r="J3615" s="16"/>
      <c r="K3615" s="16"/>
      <c r="L3615" s="16"/>
      <c r="O3615" s="16"/>
      <c r="P3615" s="13"/>
      <c r="Q3615" s="7"/>
    </row>
    <row r="3616" spans="1:17" ht="20.25" hidden="1" x14ac:dyDescent="0.25">
      <c r="A3616" s="46"/>
      <c r="B3616" s="46"/>
      <c r="C3616" s="46"/>
      <c r="D3616" s="46"/>
      <c r="E3616" s="46"/>
      <c r="F3616" s="46"/>
      <c r="G3616" s="46"/>
      <c r="H3616" s="46"/>
      <c r="I3616" s="16"/>
      <c r="J3616" s="16"/>
      <c r="K3616" s="16"/>
      <c r="L3616" s="16"/>
      <c r="O3616" s="16"/>
      <c r="P3616" s="13"/>
      <c r="Q3616" s="7"/>
    </row>
    <row r="3617" spans="1:17" ht="20.25" hidden="1" x14ac:dyDescent="0.25">
      <c r="A3617" s="46"/>
      <c r="B3617" s="46"/>
      <c r="C3617" s="46"/>
      <c r="D3617" s="46"/>
      <c r="E3617" s="46"/>
      <c r="F3617" s="46"/>
      <c r="G3617" s="46"/>
      <c r="H3617" s="46"/>
      <c r="I3617" s="16"/>
      <c r="J3617" s="16"/>
      <c r="K3617" s="16"/>
      <c r="L3617" s="16"/>
      <c r="O3617" s="16"/>
      <c r="P3617" s="13"/>
      <c r="Q3617" s="7"/>
    </row>
    <row r="3618" spans="1:17" ht="20.25" hidden="1" x14ac:dyDescent="0.25">
      <c r="A3618" s="46"/>
      <c r="B3618" s="46"/>
      <c r="C3618" s="46"/>
      <c r="D3618" s="46"/>
      <c r="E3618" s="46"/>
      <c r="F3618" s="46"/>
      <c r="G3618" s="46"/>
      <c r="H3618" s="46"/>
      <c r="I3618" s="16"/>
      <c r="J3618" s="16"/>
      <c r="K3618" s="16"/>
      <c r="L3618" s="16"/>
      <c r="O3618" s="16"/>
      <c r="P3618" s="13"/>
      <c r="Q3618" s="7"/>
    </row>
    <row r="3619" spans="1:17" ht="20.25" hidden="1" x14ac:dyDescent="0.25">
      <c r="A3619" s="46"/>
      <c r="B3619" s="46"/>
      <c r="C3619" s="46"/>
      <c r="D3619" s="46"/>
      <c r="E3619" s="46"/>
      <c r="F3619" s="46"/>
      <c r="G3619" s="46"/>
      <c r="H3619" s="46"/>
      <c r="I3619" s="16"/>
      <c r="J3619" s="16"/>
      <c r="K3619" s="16"/>
      <c r="L3619" s="16"/>
      <c r="O3619" s="16"/>
      <c r="P3619" s="13"/>
      <c r="Q3619" s="7"/>
    </row>
    <row r="3620" spans="1:17" ht="20.25" hidden="1" x14ac:dyDescent="0.25">
      <c r="A3620" s="46"/>
      <c r="B3620" s="46"/>
      <c r="C3620" s="46"/>
      <c r="D3620" s="46"/>
      <c r="E3620" s="46"/>
      <c r="F3620" s="46"/>
      <c r="G3620" s="46"/>
      <c r="H3620" s="46"/>
      <c r="I3620" s="16"/>
      <c r="J3620" s="16"/>
      <c r="K3620" s="16"/>
      <c r="L3620" s="16"/>
      <c r="O3620" s="16"/>
      <c r="P3620" s="13"/>
      <c r="Q3620" s="7"/>
    </row>
    <row r="3621" spans="1:17" ht="20.25" hidden="1" x14ac:dyDescent="0.25">
      <c r="A3621" s="46"/>
      <c r="B3621" s="46"/>
      <c r="C3621" s="46"/>
      <c r="D3621" s="46"/>
      <c r="E3621" s="46"/>
      <c r="F3621" s="46"/>
      <c r="G3621" s="46"/>
      <c r="H3621" s="46"/>
      <c r="I3621" s="16"/>
      <c r="J3621" s="16"/>
      <c r="K3621" s="16"/>
      <c r="L3621" s="16"/>
      <c r="O3621" s="16"/>
      <c r="P3621" s="13"/>
      <c r="Q3621" s="7"/>
    </row>
    <row r="3622" spans="1:17" ht="20.25" hidden="1" x14ac:dyDescent="0.25">
      <c r="A3622" s="46"/>
      <c r="B3622" s="46"/>
      <c r="C3622" s="46"/>
      <c r="D3622" s="46"/>
      <c r="E3622" s="46"/>
      <c r="F3622" s="46"/>
      <c r="G3622" s="46"/>
      <c r="H3622" s="46"/>
      <c r="I3622" s="16"/>
      <c r="J3622" s="16"/>
      <c r="K3622" s="16"/>
      <c r="L3622" s="16"/>
      <c r="O3622" s="16"/>
      <c r="P3622" s="13"/>
      <c r="Q3622" s="7"/>
    </row>
    <row r="3623" spans="1:17" ht="20.25" hidden="1" x14ac:dyDescent="0.25">
      <c r="A3623" s="46"/>
      <c r="B3623" s="46"/>
      <c r="C3623" s="46"/>
      <c r="D3623" s="46"/>
      <c r="E3623" s="46"/>
      <c r="F3623" s="46"/>
      <c r="G3623" s="46"/>
      <c r="H3623" s="46"/>
      <c r="I3623" s="16"/>
      <c r="J3623" s="16"/>
      <c r="K3623" s="16"/>
      <c r="L3623" s="16"/>
      <c r="O3623" s="16"/>
      <c r="P3623" s="13"/>
      <c r="Q3623" s="7"/>
    </row>
    <row r="3624" spans="1:17" ht="20.25" hidden="1" x14ac:dyDescent="0.25">
      <c r="A3624" s="46"/>
      <c r="B3624" s="46"/>
      <c r="C3624" s="46"/>
      <c r="D3624" s="46"/>
      <c r="E3624" s="46"/>
      <c r="F3624" s="46"/>
      <c r="G3624" s="46"/>
      <c r="H3624" s="46"/>
      <c r="I3624" s="16"/>
      <c r="J3624" s="16"/>
      <c r="K3624" s="16"/>
      <c r="L3624" s="16"/>
      <c r="O3624" s="16"/>
      <c r="P3624" s="13"/>
      <c r="Q3624" s="7"/>
    </row>
    <row r="3625" spans="1:17" ht="20.25" hidden="1" x14ac:dyDescent="0.25">
      <c r="A3625" s="46"/>
      <c r="B3625" s="46"/>
      <c r="C3625" s="46"/>
      <c r="D3625" s="46"/>
      <c r="E3625" s="46"/>
      <c r="F3625" s="46"/>
      <c r="G3625" s="46"/>
      <c r="H3625" s="46"/>
      <c r="I3625" s="16"/>
      <c r="J3625" s="16"/>
      <c r="K3625" s="16"/>
      <c r="L3625" s="16"/>
      <c r="O3625" s="16"/>
      <c r="P3625" s="13"/>
      <c r="Q3625" s="7"/>
    </row>
    <row r="3626" spans="1:17" ht="20.25" hidden="1" x14ac:dyDescent="0.25">
      <c r="A3626" s="46"/>
      <c r="B3626" s="46"/>
      <c r="C3626" s="46"/>
      <c r="D3626" s="46"/>
      <c r="E3626" s="46"/>
      <c r="F3626" s="46"/>
      <c r="G3626" s="46"/>
      <c r="H3626" s="46"/>
      <c r="I3626" s="16"/>
      <c r="J3626" s="16"/>
      <c r="K3626" s="16"/>
      <c r="L3626" s="16"/>
      <c r="O3626" s="16"/>
      <c r="P3626" s="13"/>
      <c r="Q3626" s="7"/>
    </row>
    <row r="3627" spans="1:17" ht="20.25" hidden="1" x14ac:dyDescent="0.25">
      <c r="A3627" s="46"/>
      <c r="B3627" s="46"/>
      <c r="C3627" s="46"/>
      <c r="D3627" s="46"/>
      <c r="E3627" s="46"/>
      <c r="F3627" s="46"/>
      <c r="G3627" s="46"/>
      <c r="H3627" s="46"/>
      <c r="I3627" s="16"/>
      <c r="J3627" s="16"/>
      <c r="K3627" s="16"/>
      <c r="L3627" s="16"/>
      <c r="O3627" s="16"/>
      <c r="P3627" s="13"/>
      <c r="Q3627" s="7"/>
    </row>
    <row r="3628" spans="1:17" ht="20.25" hidden="1" x14ac:dyDescent="0.25">
      <c r="A3628" s="46"/>
      <c r="B3628" s="46"/>
      <c r="C3628" s="46"/>
      <c r="D3628" s="46"/>
      <c r="E3628" s="46"/>
      <c r="F3628" s="46"/>
      <c r="G3628" s="46"/>
      <c r="H3628" s="46"/>
      <c r="I3628" s="16"/>
      <c r="J3628" s="16"/>
      <c r="K3628" s="16"/>
      <c r="L3628" s="16"/>
      <c r="O3628" s="16"/>
      <c r="P3628" s="13"/>
      <c r="Q3628" s="7"/>
    </row>
    <row r="3629" spans="1:17" ht="20.25" hidden="1" x14ac:dyDescent="0.25">
      <c r="A3629" s="46"/>
      <c r="B3629" s="46"/>
      <c r="C3629" s="46"/>
      <c r="D3629" s="46"/>
      <c r="E3629" s="46"/>
      <c r="F3629" s="46"/>
      <c r="G3629" s="46"/>
      <c r="H3629" s="46"/>
      <c r="I3629" s="16"/>
      <c r="J3629" s="16"/>
      <c r="K3629" s="16"/>
      <c r="L3629" s="16"/>
      <c r="O3629" s="16"/>
      <c r="P3629" s="13"/>
      <c r="Q3629" s="7"/>
    </row>
    <row r="3630" spans="1:17" ht="20.25" hidden="1" x14ac:dyDescent="0.25">
      <c r="A3630" s="46"/>
      <c r="B3630" s="46"/>
      <c r="C3630" s="46"/>
      <c r="D3630" s="46"/>
      <c r="E3630" s="46"/>
      <c r="F3630" s="46"/>
      <c r="G3630" s="46"/>
      <c r="H3630" s="46"/>
      <c r="I3630" s="16"/>
      <c r="J3630" s="16"/>
      <c r="K3630" s="16"/>
      <c r="L3630" s="16"/>
      <c r="O3630" s="16"/>
      <c r="P3630" s="13"/>
      <c r="Q3630" s="7"/>
    </row>
    <row r="3631" spans="1:17" ht="20.25" hidden="1" x14ac:dyDescent="0.25">
      <c r="A3631" s="46"/>
      <c r="B3631" s="46"/>
      <c r="C3631" s="46"/>
      <c r="D3631" s="46"/>
      <c r="E3631" s="46"/>
      <c r="F3631" s="46"/>
      <c r="G3631" s="46"/>
      <c r="H3631" s="46"/>
      <c r="I3631" s="16"/>
      <c r="J3631" s="16"/>
      <c r="K3631" s="16"/>
      <c r="L3631" s="16"/>
      <c r="O3631" s="16"/>
      <c r="P3631" s="13"/>
      <c r="Q3631" s="7"/>
    </row>
    <row r="3632" spans="1:17" ht="20.25" hidden="1" x14ac:dyDescent="0.25">
      <c r="A3632" s="46"/>
      <c r="B3632" s="46"/>
      <c r="C3632" s="46"/>
      <c r="D3632" s="46"/>
      <c r="E3632" s="46"/>
      <c r="F3632" s="46"/>
      <c r="G3632" s="46"/>
      <c r="H3632" s="46"/>
      <c r="I3632" s="16"/>
      <c r="J3632" s="16"/>
      <c r="K3632" s="16"/>
      <c r="L3632" s="16"/>
      <c r="O3632" s="16"/>
      <c r="P3632" s="13"/>
      <c r="Q3632" s="7"/>
    </row>
    <row r="3633" spans="1:17" ht="20.25" hidden="1" x14ac:dyDescent="0.25">
      <c r="A3633" s="46"/>
      <c r="B3633" s="46"/>
      <c r="C3633" s="46"/>
      <c r="D3633" s="46"/>
      <c r="E3633" s="46"/>
      <c r="F3633" s="46"/>
      <c r="G3633" s="46"/>
      <c r="H3633" s="46"/>
      <c r="I3633" s="16"/>
      <c r="J3633" s="16"/>
      <c r="K3633" s="16"/>
      <c r="L3633" s="16"/>
      <c r="O3633" s="16"/>
      <c r="P3633" s="13"/>
      <c r="Q3633" s="7"/>
    </row>
    <row r="3634" spans="1:17" ht="20.25" hidden="1" x14ac:dyDescent="0.25">
      <c r="A3634" s="46"/>
      <c r="B3634" s="46"/>
      <c r="C3634" s="46"/>
      <c r="D3634" s="46"/>
      <c r="E3634" s="46"/>
      <c r="F3634" s="46"/>
      <c r="G3634" s="46"/>
      <c r="H3634" s="46"/>
      <c r="I3634" s="16"/>
      <c r="J3634" s="16"/>
      <c r="K3634" s="16"/>
      <c r="L3634" s="16"/>
      <c r="O3634" s="16"/>
      <c r="P3634" s="13"/>
      <c r="Q3634" s="7"/>
    </row>
    <row r="3635" spans="1:17" ht="20.25" hidden="1" x14ac:dyDescent="0.25">
      <c r="A3635" s="46"/>
      <c r="B3635" s="46"/>
      <c r="C3635" s="46"/>
      <c r="D3635" s="46"/>
      <c r="E3635" s="46"/>
      <c r="F3635" s="46"/>
      <c r="G3635" s="46"/>
      <c r="H3635" s="46"/>
      <c r="I3635" s="16"/>
      <c r="J3635" s="16"/>
      <c r="K3635" s="16"/>
      <c r="L3635" s="16"/>
      <c r="O3635" s="16"/>
      <c r="P3635" s="13"/>
      <c r="Q3635" s="7"/>
    </row>
    <row r="3636" spans="1:17" ht="20.25" hidden="1" x14ac:dyDescent="0.25">
      <c r="A3636" s="46"/>
      <c r="B3636" s="46"/>
      <c r="C3636" s="46"/>
      <c r="D3636" s="46"/>
      <c r="E3636" s="46"/>
      <c r="F3636" s="46"/>
      <c r="G3636" s="46"/>
      <c r="H3636" s="46"/>
      <c r="I3636" s="16"/>
      <c r="J3636" s="16"/>
      <c r="K3636" s="16"/>
      <c r="L3636" s="16"/>
      <c r="O3636" s="16"/>
      <c r="P3636" s="13"/>
      <c r="Q3636" s="7"/>
    </row>
    <row r="3637" spans="1:17" ht="20.25" hidden="1" x14ac:dyDescent="0.25">
      <c r="A3637" s="46"/>
      <c r="B3637" s="46"/>
      <c r="C3637" s="46"/>
      <c r="D3637" s="46"/>
      <c r="E3637" s="46"/>
      <c r="F3637" s="46"/>
      <c r="G3637" s="46"/>
      <c r="H3637" s="46"/>
      <c r="I3637" s="16"/>
      <c r="J3637" s="16"/>
      <c r="K3637" s="16"/>
      <c r="L3637" s="16"/>
      <c r="O3637" s="16"/>
      <c r="P3637" s="13"/>
      <c r="Q3637" s="7"/>
    </row>
    <row r="3638" spans="1:17" ht="20.25" hidden="1" x14ac:dyDescent="0.25">
      <c r="A3638" s="46"/>
      <c r="B3638" s="46"/>
      <c r="C3638" s="46"/>
      <c r="D3638" s="46"/>
      <c r="E3638" s="46"/>
      <c r="F3638" s="46"/>
      <c r="G3638" s="46"/>
      <c r="H3638" s="46"/>
      <c r="I3638" s="16"/>
      <c r="J3638" s="16"/>
      <c r="K3638" s="16"/>
      <c r="L3638" s="16"/>
      <c r="O3638" s="16"/>
      <c r="P3638" s="13"/>
      <c r="Q3638" s="7"/>
    </row>
    <row r="3639" spans="1:17" ht="20.25" hidden="1" x14ac:dyDescent="0.25">
      <c r="A3639" s="46"/>
      <c r="B3639" s="46"/>
      <c r="C3639" s="46"/>
      <c r="D3639" s="46"/>
      <c r="E3639" s="46"/>
      <c r="F3639" s="46"/>
      <c r="G3639" s="46"/>
      <c r="H3639" s="46"/>
      <c r="I3639" s="16"/>
      <c r="J3639" s="16"/>
      <c r="K3639" s="16"/>
      <c r="L3639" s="16"/>
      <c r="O3639" s="16"/>
      <c r="P3639" s="13"/>
      <c r="Q3639" s="7"/>
    </row>
    <row r="3640" spans="1:17" ht="20.25" hidden="1" x14ac:dyDescent="0.25">
      <c r="A3640" s="46"/>
      <c r="B3640" s="46"/>
      <c r="C3640" s="46"/>
      <c r="D3640" s="46"/>
      <c r="E3640" s="46"/>
      <c r="F3640" s="46"/>
      <c r="G3640" s="46"/>
      <c r="H3640" s="46"/>
      <c r="I3640" s="16"/>
      <c r="J3640" s="16"/>
      <c r="K3640" s="16"/>
      <c r="L3640" s="16"/>
      <c r="O3640" s="16"/>
      <c r="P3640" s="13"/>
      <c r="Q3640" s="7"/>
    </row>
    <row r="3641" spans="1:17" ht="20.25" hidden="1" x14ac:dyDescent="0.25">
      <c r="A3641" s="46"/>
      <c r="B3641" s="46"/>
      <c r="C3641" s="46"/>
      <c r="D3641" s="46"/>
      <c r="E3641" s="46"/>
      <c r="F3641" s="46"/>
      <c r="G3641" s="46"/>
      <c r="H3641" s="46"/>
      <c r="I3641" s="16"/>
      <c r="J3641" s="16"/>
      <c r="K3641" s="16"/>
      <c r="L3641" s="16"/>
      <c r="O3641" s="16"/>
      <c r="P3641" s="13"/>
      <c r="Q3641" s="7"/>
    </row>
    <row r="3642" spans="1:17" ht="20.25" hidden="1" x14ac:dyDescent="0.25">
      <c r="A3642" s="46"/>
      <c r="B3642" s="46"/>
      <c r="C3642" s="46"/>
      <c r="D3642" s="46"/>
      <c r="E3642" s="46"/>
      <c r="F3642" s="46"/>
      <c r="G3642" s="46"/>
      <c r="H3642" s="46"/>
      <c r="I3642" s="16"/>
      <c r="J3642" s="16"/>
      <c r="K3642" s="16"/>
      <c r="L3642" s="16"/>
      <c r="O3642" s="16"/>
      <c r="P3642" s="13"/>
      <c r="Q3642" s="7"/>
    </row>
    <row r="3643" spans="1:17" ht="20.25" hidden="1" x14ac:dyDescent="0.25">
      <c r="A3643" s="46"/>
      <c r="B3643" s="46"/>
      <c r="C3643" s="46"/>
      <c r="D3643" s="46"/>
      <c r="E3643" s="46"/>
      <c r="F3643" s="46"/>
      <c r="G3643" s="46"/>
      <c r="H3643" s="46"/>
      <c r="I3643" s="16"/>
      <c r="J3643" s="16"/>
      <c r="K3643" s="16"/>
      <c r="L3643" s="16"/>
      <c r="O3643" s="16"/>
      <c r="P3643" s="13"/>
      <c r="Q3643" s="7"/>
    </row>
    <row r="3644" spans="1:17" ht="20.25" hidden="1" x14ac:dyDescent="0.25">
      <c r="A3644" s="46"/>
      <c r="B3644" s="46"/>
      <c r="C3644" s="46"/>
      <c r="D3644" s="46"/>
      <c r="E3644" s="46"/>
      <c r="F3644" s="46"/>
      <c r="G3644" s="46"/>
      <c r="H3644" s="46"/>
      <c r="I3644" s="16"/>
      <c r="J3644" s="16"/>
      <c r="K3644" s="16"/>
      <c r="L3644" s="16"/>
      <c r="O3644" s="16"/>
      <c r="P3644" s="13"/>
      <c r="Q3644" s="7"/>
    </row>
    <row r="3645" spans="1:17" ht="20.25" hidden="1" x14ac:dyDescent="0.25">
      <c r="A3645" s="46"/>
      <c r="B3645" s="46"/>
      <c r="C3645" s="46"/>
      <c r="D3645" s="46"/>
      <c r="E3645" s="46"/>
      <c r="F3645" s="46"/>
      <c r="G3645" s="46"/>
      <c r="H3645" s="46"/>
      <c r="I3645" s="16"/>
      <c r="J3645" s="16"/>
      <c r="K3645" s="16"/>
      <c r="L3645" s="16"/>
      <c r="O3645" s="16"/>
      <c r="P3645" s="13"/>
      <c r="Q3645" s="7"/>
    </row>
    <row r="3646" spans="1:17" ht="20.25" hidden="1" x14ac:dyDescent="0.25">
      <c r="A3646" s="46"/>
      <c r="B3646" s="46"/>
      <c r="C3646" s="46"/>
      <c r="D3646" s="46"/>
      <c r="E3646" s="46"/>
      <c r="F3646" s="46"/>
      <c r="G3646" s="46"/>
      <c r="H3646" s="46"/>
      <c r="I3646" s="16"/>
      <c r="J3646" s="16"/>
      <c r="K3646" s="16"/>
      <c r="L3646" s="16"/>
      <c r="O3646" s="16"/>
      <c r="P3646" s="13"/>
      <c r="Q3646" s="7"/>
    </row>
    <row r="3647" spans="1:17" ht="20.25" hidden="1" x14ac:dyDescent="0.25">
      <c r="A3647" s="46"/>
      <c r="B3647" s="46"/>
      <c r="C3647" s="46"/>
      <c r="D3647" s="46"/>
      <c r="E3647" s="46"/>
      <c r="F3647" s="46"/>
      <c r="G3647" s="46"/>
      <c r="H3647" s="46"/>
      <c r="I3647" s="16"/>
      <c r="J3647" s="16"/>
      <c r="K3647" s="16"/>
      <c r="L3647" s="16"/>
      <c r="O3647" s="16"/>
      <c r="P3647" s="13"/>
      <c r="Q3647" s="7"/>
    </row>
    <row r="3648" spans="1:17" ht="20.25" hidden="1" x14ac:dyDescent="0.25">
      <c r="A3648" s="46"/>
      <c r="B3648" s="46"/>
      <c r="C3648" s="46"/>
      <c r="D3648" s="46"/>
      <c r="E3648" s="46"/>
      <c r="F3648" s="46"/>
      <c r="G3648" s="46"/>
      <c r="H3648" s="46"/>
      <c r="I3648" s="16"/>
      <c r="J3648" s="16"/>
      <c r="K3648" s="16"/>
      <c r="L3648" s="16"/>
      <c r="O3648" s="16"/>
      <c r="P3648" s="13"/>
      <c r="Q3648" s="7"/>
    </row>
    <row r="3649" spans="1:17" ht="20.25" hidden="1" x14ac:dyDescent="0.25">
      <c r="A3649" s="46"/>
      <c r="B3649" s="46"/>
      <c r="C3649" s="46"/>
      <c r="D3649" s="46"/>
      <c r="E3649" s="46"/>
      <c r="F3649" s="46"/>
      <c r="G3649" s="46"/>
      <c r="H3649" s="46"/>
      <c r="I3649" s="16"/>
      <c r="J3649" s="16"/>
      <c r="K3649" s="16"/>
      <c r="L3649" s="16"/>
      <c r="O3649" s="16"/>
      <c r="P3649" s="13"/>
      <c r="Q3649" s="7"/>
    </row>
    <row r="3650" spans="1:17" ht="20.25" hidden="1" x14ac:dyDescent="0.25">
      <c r="A3650" s="46"/>
      <c r="B3650" s="46"/>
      <c r="C3650" s="46"/>
      <c r="D3650" s="46"/>
      <c r="E3650" s="46"/>
      <c r="F3650" s="46"/>
      <c r="G3650" s="46"/>
      <c r="H3650" s="46"/>
      <c r="I3650" s="16"/>
      <c r="J3650" s="16"/>
      <c r="K3650" s="16"/>
      <c r="L3650" s="16"/>
      <c r="O3650" s="16"/>
      <c r="P3650" s="13"/>
      <c r="Q3650" s="7"/>
    </row>
    <row r="3651" spans="1:17" ht="20.25" hidden="1" x14ac:dyDescent="0.25">
      <c r="A3651" s="46"/>
      <c r="B3651" s="46"/>
      <c r="C3651" s="46"/>
      <c r="D3651" s="46"/>
      <c r="E3651" s="46"/>
      <c r="F3651" s="46"/>
      <c r="G3651" s="46"/>
      <c r="H3651" s="46"/>
      <c r="I3651" s="16"/>
      <c r="J3651" s="16"/>
      <c r="K3651" s="16"/>
      <c r="L3651" s="16"/>
      <c r="O3651" s="16"/>
      <c r="P3651" s="13"/>
      <c r="Q3651" s="7"/>
    </row>
    <row r="3652" spans="1:17" ht="20.25" hidden="1" x14ac:dyDescent="0.25">
      <c r="A3652" s="46"/>
      <c r="B3652" s="46"/>
      <c r="C3652" s="46"/>
      <c r="D3652" s="46"/>
      <c r="E3652" s="46"/>
      <c r="F3652" s="46"/>
      <c r="G3652" s="46"/>
      <c r="H3652" s="46"/>
      <c r="I3652" s="16"/>
      <c r="J3652" s="16"/>
      <c r="K3652" s="16"/>
      <c r="L3652" s="16"/>
      <c r="O3652" s="16"/>
      <c r="P3652" s="13"/>
      <c r="Q3652" s="7"/>
    </row>
    <row r="3653" spans="1:17" ht="20.25" hidden="1" x14ac:dyDescent="0.25">
      <c r="A3653" s="46"/>
      <c r="B3653" s="46"/>
      <c r="C3653" s="46"/>
      <c r="D3653" s="46"/>
      <c r="E3653" s="46"/>
      <c r="F3653" s="46"/>
      <c r="G3653" s="46"/>
      <c r="H3653" s="46"/>
      <c r="I3653" s="16"/>
      <c r="J3653" s="16"/>
      <c r="K3653" s="16"/>
      <c r="L3653" s="16"/>
      <c r="O3653" s="16"/>
      <c r="P3653" s="13"/>
      <c r="Q3653" s="7"/>
    </row>
    <row r="3654" spans="1:17" ht="20.25" hidden="1" x14ac:dyDescent="0.25">
      <c r="A3654" s="46"/>
      <c r="B3654" s="46"/>
      <c r="C3654" s="46"/>
      <c r="D3654" s="46"/>
      <c r="E3654" s="46"/>
      <c r="F3654" s="46"/>
      <c r="G3654" s="46"/>
      <c r="H3654" s="46"/>
      <c r="I3654" s="16"/>
      <c r="J3654" s="16"/>
      <c r="K3654" s="16"/>
      <c r="L3654" s="16"/>
      <c r="O3654" s="16"/>
      <c r="P3654" s="13"/>
      <c r="Q3654" s="7"/>
    </row>
    <row r="3655" spans="1:17" ht="20.25" hidden="1" x14ac:dyDescent="0.25">
      <c r="A3655" s="46"/>
      <c r="B3655" s="46"/>
      <c r="C3655" s="46"/>
      <c r="D3655" s="46"/>
      <c r="E3655" s="46"/>
      <c r="F3655" s="46"/>
      <c r="G3655" s="46"/>
      <c r="H3655" s="46"/>
      <c r="I3655" s="16"/>
      <c r="J3655" s="16"/>
      <c r="K3655" s="16"/>
      <c r="L3655" s="16"/>
      <c r="O3655" s="16"/>
      <c r="P3655" s="13"/>
      <c r="Q3655" s="7"/>
    </row>
    <row r="3656" spans="1:17" ht="20.25" hidden="1" x14ac:dyDescent="0.25">
      <c r="A3656" s="46"/>
      <c r="B3656" s="46"/>
      <c r="C3656" s="46"/>
      <c r="D3656" s="46"/>
      <c r="E3656" s="46"/>
      <c r="F3656" s="46"/>
      <c r="G3656" s="46"/>
      <c r="H3656" s="46"/>
      <c r="I3656" s="16"/>
      <c r="J3656" s="16"/>
      <c r="K3656" s="16"/>
      <c r="L3656" s="16"/>
      <c r="O3656" s="16"/>
      <c r="P3656" s="13"/>
      <c r="Q3656" s="7"/>
    </row>
    <row r="3657" spans="1:17" ht="20.25" hidden="1" x14ac:dyDescent="0.25">
      <c r="A3657" s="46"/>
      <c r="B3657" s="46"/>
      <c r="C3657" s="46"/>
      <c r="D3657" s="46"/>
      <c r="E3657" s="46"/>
      <c r="F3657" s="46"/>
      <c r="G3657" s="46"/>
      <c r="H3657" s="46"/>
      <c r="I3657" s="16"/>
      <c r="J3657" s="16"/>
      <c r="K3657" s="16"/>
      <c r="L3657" s="16"/>
      <c r="O3657" s="16"/>
      <c r="P3657" s="13"/>
      <c r="Q3657" s="7"/>
    </row>
    <row r="3658" spans="1:17" ht="20.25" hidden="1" x14ac:dyDescent="0.25">
      <c r="A3658" s="46"/>
      <c r="B3658" s="46"/>
      <c r="C3658" s="46"/>
      <c r="D3658" s="46"/>
      <c r="E3658" s="46"/>
      <c r="F3658" s="46"/>
      <c r="G3658" s="46"/>
      <c r="H3658" s="46"/>
      <c r="I3658" s="16"/>
      <c r="J3658" s="16"/>
      <c r="K3658" s="16"/>
      <c r="L3658" s="16"/>
      <c r="O3658" s="16"/>
      <c r="P3658" s="13"/>
      <c r="Q3658" s="7"/>
    </row>
    <row r="3659" spans="1:17" ht="20.25" hidden="1" x14ac:dyDescent="0.25">
      <c r="A3659" s="46"/>
      <c r="B3659" s="46"/>
      <c r="C3659" s="46"/>
      <c r="D3659" s="46"/>
      <c r="E3659" s="46"/>
      <c r="F3659" s="46"/>
      <c r="G3659" s="46"/>
      <c r="H3659" s="46"/>
      <c r="I3659" s="16"/>
      <c r="J3659" s="16"/>
      <c r="K3659" s="16"/>
      <c r="L3659" s="16"/>
      <c r="O3659" s="16"/>
      <c r="P3659" s="13"/>
      <c r="Q3659" s="7"/>
    </row>
    <row r="3660" spans="1:17" ht="20.25" hidden="1" x14ac:dyDescent="0.25">
      <c r="A3660" s="46"/>
      <c r="B3660" s="46"/>
      <c r="C3660" s="46"/>
      <c r="D3660" s="46"/>
      <c r="E3660" s="46"/>
      <c r="F3660" s="46"/>
      <c r="G3660" s="46"/>
      <c r="H3660" s="46"/>
      <c r="I3660" s="16"/>
      <c r="J3660" s="16"/>
      <c r="K3660" s="16"/>
      <c r="L3660" s="16"/>
      <c r="O3660" s="16"/>
      <c r="P3660" s="13"/>
      <c r="Q3660" s="7"/>
    </row>
    <row r="3661" spans="1:17" ht="20.25" hidden="1" x14ac:dyDescent="0.25">
      <c r="A3661" s="46"/>
      <c r="B3661" s="46"/>
      <c r="C3661" s="46"/>
      <c r="D3661" s="46"/>
      <c r="E3661" s="46"/>
      <c r="F3661" s="46"/>
      <c r="G3661" s="46"/>
      <c r="H3661" s="46"/>
      <c r="I3661" s="16"/>
      <c r="J3661" s="16"/>
      <c r="K3661" s="16"/>
      <c r="L3661" s="16"/>
      <c r="O3661" s="16"/>
      <c r="P3661" s="13"/>
      <c r="Q3661" s="7"/>
    </row>
    <row r="3662" spans="1:17" ht="20.25" hidden="1" x14ac:dyDescent="0.25">
      <c r="A3662" s="46"/>
      <c r="B3662" s="46"/>
      <c r="C3662" s="46"/>
      <c r="D3662" s="46"/>
      <c r="E3662" s="46"/>
      <c r="F3662" s="46"/>
      <c r="G3662" s="46"/>
      <c r="H3662" s="46"/>
      <c r="I3662" s="16"/>
      <c r="J3662" s="16"/>
      <c r="K3662" s="16"/>
      <c r="L3662" s="16"/>
      <c r="O3662" s="16"/>
      <c r="P3662" s="13"/>
      <c r="Q3662" s="7"/>
    </row>
    <row r="3663" spans="1:17" ht="20.25" hidden="1" x14ac:dyDescent="0.25">
      <c r="A3663" s="46"/>
      <c r="B3663" s="46"/>
      <c r="C3663" s="46"/>
      <c r="D3663" s="46"/>
      <c r="E3663" s="46"/>
      <c r="F3663" s="46"/>
      <c r="G3663" s="46"/>
      <c r="H3663" s="46"/>
      <c r="I3663" s="16"/>
      <c r="J3663" s="16"/>
      <c r="K3663" s="16"/>
      <c r="L3663" s="16"/>
      <c r="O3663" s="16"/>
      <c r="P3663" s="13"/>
      <c r="Q3663" s="7"/>
    </row>
    <row r="3664" spans="1:17" ht="20.25" hidden="1" x14ac:dyDescent="0.25">
      <c r="A3664" s="46"/>
      <c r="B3664" s="46"/>
      <c r="C3664" s="46"/>
      <c r="D3664" s="46"/>
      <c r="E3664" s="46"/>
      <c r="F3664" s="46"/>
      <c r="G3664" s="46"/>
      <c r="H3664" s="46"/>
      <c r="I3664" s="16"/>
      <c r="J3664" s="16"/>
      <c r="K3664" s="16"/>
      <c r="L3664" s="16"/>
      <c r="O3664" s="16"/>
      <c r="P3664" s="13"/>
      <c r="Q3664" s="7"/>
    </row>
    <row r="3665" spans="1:17" ht="20.25" hidden="1" x14ac:dyDescent="0.25">
      <c r="A3665" s="46"/>
      <c r="B3665" s="46"/>
      <c r="C3665" s="46"/>
      <c r="D3665" s="46"/>
      <c r="E3665" s="46"/>
      <c r="F3665" s="46"/>
      <c r="G3665" s="46"/>
      <c r="H3665" s="46"/>
      <c r="I3665" s="16"/>
      <c r="J3665" s="16"/>
      <c r="K3665" s="16"/>
      <c r="L3665" s="16"/>
      <c r="O3665" s="16"/>
      <c r="P3665" s="13"/>
      <c r="Q3665" s="7"/>
    </row>
    <row r="3666" spans="1:17" ht="20.25" hidden="1" x14ac:dyDescent="0.25">
      <c r="A3666" s="46"/>
      <c r="B3666" s="46"/>
      <c r="C3666" s="46"/>
      <c r="D3666" s="46"/>
      <c r="E3666" s="46"/>
      <c r="F3666" s="46"/>
      <c r="G3666" s="46"/>
      <c r="H3666" s="46"/>
      <c r="I3666" s="16"/>
      <c r="J3666" s="16"/>
      <c r="K3666" s="16"/>
      <c r="L3666" s="16"/>
      <c r="O3666" s="16"/>
      <c r="P3666" s="13"/>
      <c r="Q3666" s="7"/>
    </row>
    <row r="3667" spans="1:17" ht="20.25" hidden="1" x14ac:dyDescent="0.25">
      <c r="A3667" s="46"/>
      <c r="B3667" s="46"/>
      <c r="C3667" s="46"/>
      <c r="D3667" s="46"/>
      <c r="E3667" s="46"/>
      <c r="F3667" s="46"/>
      <c r="G3667" s="46"/>
      <c r="H3667" s="46"/>
      <c r="I3667" s="16"/>
      <c r="J3667" s="16"/>
      <c r="K3667" s="16"/>
      <c r="L3667" s="16"/>
      <c r="O3667" s="16"/>
      <c r="P3667" s="13"/>
      <c r="Q3667" s="7"/>
    </row>
    <row r="3668" spans="1:17" ht="20.25" hidden="1" x14ac:dyDescent="0.25">
      <c r="A3668" s="46"/>
      <c r="B3668" s="46"/>
      <c r="C3668" s="46"/>
      <c r="D3668" s="46"/>
      <c r="E3668" s="46"/>
      <c r="F3668" s="46"/>
      <c r="G3668" s="46"/>
      <c r="H3668" s="46"/>
      <c r="I3668" s="16"/>
      <c r="J3668" s="16"/>
      <c r="K3668" s="16"/>
      <c r="L3668" s="16"/>
      <c r="O3668" s="16"/>
      <c r="P3668" s="13"/>
      <c r="Q3668" s="7"/>
    </row>
    <row r="3669" spans="1:17" ht="20.25" hidden="1" x14ac:dyDescent="0.25">
      <c r="A3669" s="46"/>
      <c r="B3669" s="46"/>
      <c r="C3669" s="46"/>
      <c r="D3669" s="46"/>
      <c r="E3669" s="46"/>
      <c r="F3669" s="46"/>
      <c r="G3669" s="46"/>
      <c r="H3669" s="46"/>
      <c r="I3669" s="16"/>
      <c r="J3669" s="16"/>
      <c r="K3669" s="16"/>
      <c r="L3669" s="16"/>
      <c r="O3669" s="16"/>
      <c r="P3669" s="13"/>
      <c r="Q3669" s="7"/>
    </row>
    <row r="3670" spans="1:17" ht="20.25" hidden="1" x14ac:dyDescent="0.25">
      <c r="A3670" s="46"/>
      <c r="B3670" s="46"/>
      <c r="C3670" s="46"/>
      <c r="D3670" s="46"/>
      <c r="E3670" s="46"/>
      <c r="F3670" s="46"/>
      <c r="G3670" s="46"/>
      <c r="H3670" s="46"/>
      <c r="I3670" s="16"/>
      <c r="J3670" s="16"/>
      <c r="K3670" s="16"/>
      <c r="L3670" s="16"/>
      <c r="O3670" s="16"/>
      <c r="P3670" s="13"/>
      <c r="Q3670" s="7"/>
    </row>
    <row r="3671" spans="1:17" ht="20.25" hidden="1" x14ac:dyDescent="0.25">
      <c r="A3671" s="46"/>
      <c r="B3671" s="46"/>
      <c r="C3671" s="46"/>
      <c r="D3671" s="46"/>
      <c r="E3671" s="46"/>
      <c r="F3671" s="46"/>
      <c r="G3671" s="46"/>
      <c r="H3671" s="46"/>
      <c r="I3671" s="16"/>
      <c r="J3671" s="16"/>
      <c r="K3671" s="16"/>
      <c r="L3671" s="16"/>
      <c r="O3671" s="16"/>
      <c r="P3671" s="13"/>
      <c r="Q3671" s="7"/>
    </row>
    <row r="3672" spans="1:17" ht="20.25" hidden="1" x14ac:dyDescent="0.25">
      <c r="A3672" s="46"/>
      <c r="B3672" s="46"/>
      <c r="C3672" s="46"/>
      <c r="D3672" s="46"/>
      <c r="E3672" s="46"/>
      <c r="F3672" s="46"/>
      <c r="G3672" s="46"/>
      <c r="H3672" s="46"/>
      <c r="I3672" s="16"/>
      <c r="J3672" s="16"/>
      <c r="K3672" s="16"/>
      <c r="L3672" s="16"/>
      <c r="O3672" s="16"/>
      <c r="P3672" s="13"/>
      <c r="Q3672" s="7"/>
    </row>
    <row r="3673" spans="1:17" ht="20.25" hidden="1" x14ac:dyDescent="0.25">
      <c r="A3673" s="46"/>
      <c r="B3673" s="46"/>
      <c r="C3673" s="46"/>
      <c r="D3673" s="46"/>
      <c r="E3673" s="46"/>
      <c r="F3673" s="46"/>
      <c r="G3673" s="46"/>
      <c r="H3673" s="46"/>
      <c r="I3673" s="16"/>
      <c r="J3673" s="16"/>
      <c r="K3673" s="16"/>
      <c r="L3673" s="16"/>
      <c r="O3673" s="16"/>
      <c r="P3673" s="13"/>
      <c r="Q3673" s="7"/>
    </row>
    <row r="3674" spans="1:17" ht="20.25" hidden="1" x14ac:dyDescent="0.25">
      <c r="A3674" s="46"/>
      <c r="B3674" s="46"/>
      <c r="C3674" s="46"/>
      <c r="D3674" s="46"/>
      <c r="E3674" s="46"/>
      <c r="F3674" s="46"/>
      <c r="G3674" s="46"/>
      <c r="H3674" s="46"/>
      <c r="I3674" s="16"/>
      <c r="J3674" s="16"/>
      <c r="K3674" s="16"/>
      <c r="L3674" s="16"/>
      <c r="O3674" s="16"/>
      <c r="P3674" s="13"/>
      <c r="Q3674" s="7"/>
    </row>
    <row r="3675" spans="1:17" ht="20.25" hidden="1" x14ac:dyDescent="0.25">
      <c r="A3675" s="46"/>
      <c r="B3675" s="46"/>
      <c r="C3675" s="46"/>
      <c r="D3675" s="46"/>
      <c r="E3675" s="46"/>
      <c r="F3675" s="46"/>
      <c r="G3675" s="46"/>
      <c r="H3675" s="46"/>
      <c r="I3675" s="16"/>
      <c r="J3675" s="16"/>
      <c r="K3675" s="16"/>
      <c r="L3675" s="16"/>
      <c r="O3675" s="16"/>
      <c r="P3675" s="13"/>
      <c r="Q3675" s="7"/>
    </row>
    <row r="3676" spans="1:17" ht="20.25" hidden="1" x14ac:dyDescent="0.25">
      <c r="A3676" s="46"/>
      <c r="B3676" s="46"/>
      <c r="C3676" s="46"/>
      <c r="D3676" s="46"/>
      <c r="E3676" s="46"/>
      <c r="F3676" s="46"/>
      <c r="G3676" s="46"/>
      <c r="H3676" s="46"/>
      <c r="I3676" s="16"/>
      <c r="J3676" s="16"/>
      <c r="K3676" s="16"/>
      <c r="L3676" s="16"/>
      <c r="O3676" s="16"/>
      <c r="P3676" s="13"/>
      <c r="Q3676" s="7"/>
    </row>
    <row r="3677" spans="1:17" ht="20.25" hidden="1" x14ac:dyDescent="0.25">
      <c r="A3677" s="46"/>
      <c r="B3677" s="46"/>
      <c r="C3677" s="46"/>
      <c r="D3677" s="46"/>
      <c r="E3677" s="46"/>
      <c r="F3677" s="46"/>
      <c r="G3677" s="46"/>
      <c r="H3677" s="46"/>
      <c r="I3677" s="16"/>
      <c r="J3677" s="16"/>
      <c r="K3677" s="16"/>
      <c r="L3677" s="16"/>
      <c r="O3677" s="16"/>
      <c r="P3677" s="13"/>
      <c r="Q3677" s="7"/>
    </row>
    <row r="3678" spans="1:17" ht="20.25" hidden="1" x14ac:dyDescent="0.25">
      <c r="A3678" s="46"/>
      <c r="B3678" s="46"/>
      <c r="C3678" s="46"/>
      <c r="D3678" s="46"/>
      <c r="E3678" s="46"/>
      <c r="F3678" s="46"/>
      <c r="G3678" s="46"/>
      <c r="H3678" s="46"/>
      <c r="I3678" s="16"/>
      <c r="J3678" s="16"/>
      <c r="K3678" s="16"/>
      <c r="L3678" s="16"/>
      <c r="O3678" s="16"/>
      <c r="P3678" s="13"/>
      <c r="Q3678" s="7"/>
    </row>
    <row r="3679" spans="1:17" ht="20.25" hidden="1" x14ac:dyDescent="0.25">
      <c r="A3679" s="46"/>
      <c r="B3679" s="46"/>
      <c r="C3679" s="46"/>
      <c r="D3679" s="46"/>
      <c r="E3679" s="46"/>
      <c r="F3679" s="46"/>
      <c r="G3679" s="46"/>
      <c r="H3679" s="46"/>
      <c r="I3679" s="16"/>
      <c r="J3679" s="16"/>
      <c r="K3679" s="16"/>
      <c r="L3679" s="16"/>
      <c r="O3679" s="16"/>
      <c r="P3679" s="13"/>
      <c r="Q3679" s="7"/>
    </row>
    <row r="3680" spans="1:17" ht="20.25" hidden="1" x14ac:dyDescent="0.25">
      <c r="A3680" s="46"/>
      <c r="B3680" s="46"/>
      <c r="C3680" s="46"/>
      <c r="D3680" s="46"/>
      <c r="E3680" s="46"/>
      <c r="F3680" s="46"/>
      <c r="G3680" s="46"/>
      <c r="H3680" s="46"/>
      <c r="I3680" s="16"/>
      <c r="J3680" s="16"/>
      <c r="K3680" s="16"/>
      <c r="L3680" s="16"/>
      <c r="O3680" s="16"/>
      <c r="P3680" s="13"/>
      <c r="Q3680" s="7"/>
    </row>
    <row r="3681" spans="1:17" ht="20.25" hidden="1" x14ac:dyDescent="0.25">
      <c r="A3681" s="46"/>
      <c r="B3681" s="46"/>
      <c r="C3681" s="46"/>
      <c r="D3681" s="46"/>
      <c r="E3681" s="46"/>
      <c r="F3681" s="46"/>
      <c r="G3681" s="46"/>
      <c r="H3681" s="46"/>
      <c r="I3681" s="16"/>
      <c r="J3681" s="16"/>
      <c r="K3681" s="16"/>
      <c r="L3681" s="16"/>
      <c r="O3681" s="16"/>
      <c r="P3681" s="13"/>
      <c r="Q3681" s="7"/>
    </row>
    <row r="3682" spans="1:17" ht="20.25" hidden="1" x14ac:dyDescent="0.25">
      <c r="A3682" s="46"/>
      <c r="B3682" s="46"/>
      <c r="C3682" s="46"/>
      <c r="D3682" s="46"/>
      <c r="E3682" s="46"/>
      <c r="F3682" s="46"/>
      <c r="G3682" s="46"/>
      <c r="H3682" s="46"/>
      <c r="I3682" s="16"/>
      <c r="J3682" s="16"/>
      <c r="K3682" s="16"/>
      <c r="L3682" s="16"/>
      <c r="O3682" s="16"/>
      <c r="P3682" s="13"/>
      <c r="Q3682" s="7"/>
    </row>
    <row r="3683" spans="1:17" ht="20.25" hidden="1" x14ac:dyDescent="0.25">
      <c r="A3683" s="46"/>
      <c r="B3683" s="46"/>
      <c r="C3683" s="46"/>
      <c r="D3683" s="46"/>
      <c r="E3683" s="46"/>
      <c r="F3683" s="46"/>
      <c r="G3683" s="46"/>
      <c r="H3683" s="46"/>
      <c r="I3683" s="16"/>
      <c r="J3683" s="16"/>
      <c r="K3683" s="16"/>
      <c r="L3683" s="16"/>
      <c r="O3683" s="16"/>
      <c r="P3683" s="13"/>
      <c r="Q3683" s="7"/>
    </row>
    <row r="3684" spans="1:17" ht="20.25" hidden="1" x14ac:dyDescent="0.25">
      <c r="A3684" s="46"/>
      <c r="B3684" s="46"/>
      <c r="C3684" s="46"/>
      <c r="D3684" s="46"/>
      <c r="E3684" s="46"/>
      <c r="F3684" s="46"/>
      <c r="G3684" s="46"/>
      <c r="H3684" s="46"/>
      <c r="I3684" s="16"/>
      <c r="J3684" s="16"/>
      <c r="K3684" s="16"/>
      <c r="L3684" s="16"/>
      <c r="O3684" s="16"/>
      <c r="P3684" s="13"/>
      <c r="Q3684" s="7"/>
    </row>
    <row r="3685" spans="1:17" ht="20.25" hidden="1" x14ac:dyDescent="0.25">
      <c r="A3685" s="46"/>
      <c r="B3685" s="46"/>
      <c r="C3685" s="46"/>
      <c r="D3685" s="46"/>
      <c r="E3685" s="46"/>
      <c r="F3685" s="46"/>
      <c r="G3685" s="46"/>
      <c r="H3685" s="46"/>
      <c r="I3685" s="16"/>
      <c r="J3685" s="16"/>
      <c r="K3685" s="16"/>
      <c r="L3685" s="16"/>
      <c r="O3685" s="16"/>
      <c r="P3685" s="13"/>
      <c r="Q3685" s="7"/>
    </row>
    <row r="3686" spans="1:17" ht="20.25" hidden="1" x14ac:dyDescent="0.25">
      <c r="A3686" s="46"/>
      <c r="B3686" s="46"/>
      <c r="C3686" s="46"/>
      <c r="D3686" s="46"/>
      <c r="E3686" s="46"/>
      <c r="F3686" s="46"/>
      <c r="G3686" s="46"/>
      <c r="H3686" s="46"/>
      <c r="I3686" s="16"/>
      <c r="J3686" s="16"/>
      <c r="K3686" s="16"/>
      <c r="L3686" s="16"/>
      <c r="O3686" s="16"/>
      <c r="P3686" s="13"/>
      <c r="Q3686" s="7"/>
    </row>
    <row r="3687" spans="1:17" ht="20.25" hidden="1" x14ac:dyDescent="0.25">
      <c r="A3687" s="46"/>
      <c r="B3687" s="46"/>
      <c r="C3687" s="46"/>
      <c r="D3687" s="46"/>
      <c r="E3687" s="46"/>
      <c r="F3687" s="46"/>
      <c r="G3687" s="46"/>
      <c r="H3687" s="46"/>
      <c r="I3687" s="16"/>
      <c r="J3687" s="16"/>
      <c r="K3687" s="16"/>
      <c r="L3687" s="16"/>
      <c r="O3687" s="16"/>
      <c r="P3687" s="13"/>
      <c r="Q3687" s="7"/>
    </row>
    <row r="3688" spans="1:17" ht="20.25" hidden="1" x14ac:dyDescent="0.25">
      <c r="A3688" s="46"/>
      <c r="B3688" s="46"/>
      <c r="C3688" s="46"/>
      <c r="D3688" s="46"/>
      <c r="E3688" s="46"/>
      <c r="F3688" s="46"/>
      <c r="G3688" s="46"/>
      <c r="H3688" s="46"/>
      <c r="I3688" s="16"/>
      <c r="J3688" s="16"/>
      <c r="K3688" s="16"/>
      <c r="L3688" s="16"/>
      <c r="O3688" s="16"/>
      <c r="P3688" s="13"/>
      <c r="Q3688" s="7"/>
    </row>
    <row r="3689" spans="1:17" ht="20.25" hidden="1" x14ac:dyDescent="0.25">
      <c r="A3689" s="46"/>
      <c r="B3689" s="46"/>
      <c r="C3689" s="46"/>
      <c r="D3689" s="46"/>
      <c r="E3689" s="46"/>
      <c r="F3689" s="46"/>
      <c r="G3689" s="46"/>
      <c r="H3689" s="46"/>
      <c r="I3689" s="16"/>
      <c r="J3689" s="16"/>
      <c r="K3689" s="16"/>
      <c r="L3689" s="16"/>
      <c r="O3689" s="16"/>
      <c r="P3689" s="13"/>
      <c r="Q3689" s="7"/>
    </row>
    <row r="3690" spans="1:17" ht="20.25" hidden="1" x14ac:dyDescent="0.25">
      <c r="A3690" s="46"/>
      <c r="B3690" s="46"/>
      <c r="C3690" s="46"/>
      <c r="D3690" s="46"/>
      <c r="E3690" s="46"/>
      <c r="F3690" s="46"/>
      <c r="G3690" s="46"/>
      <c r="H3690" s="46"/>
      <c r="I3690" s="16"/>
      <c r="J3690" s="16"/>
      <c r="K3690" s="16"/>
      <c r="L3690" s="16"/>
      <c r="O3690" s="16"/>
      <c r="P3690" s="13"/>
      <c r="Q3690" s="7"/>
    </row>
    <row r="3691" spans="1:17" ht="20.25" hidden="1" x14ac:dyDescent="0.25">
      <c r="A3691" s="46"/>
      <c r="B3691" s="46"/>
      <c r="C3691" s="46"/>
      <c r="D3691" s="46"/>
      <c r="E3691" s="46"/>
      <c r="F3691" s="46"/>
      <c r="G3691" s="46"/>
      <c r="H3691" s="46"/>
      <c r="I3691" s="16"/>
      <c r="J3691" s="16"/>
      <c r="K3691" s="16"/>
      <c r="L3691" s="16"/>
      <c r="O3691" s="16"/>
      <c r="P3691" s="13"/>
      <c r="Q3691" s="7"/>
    </row>
    <row r="3692" spans="1:17" ht="20.25" hidden="1" x14ac:dyDescent="0.25">
      <c r="A3692" s="46"/>
      <c r="B3692" s="46"/>
      <c r="C3692" s="46"/>
      <c r="D3692" s="46"/>
      <c r="E3692" s="46"/>
      <c r="F3692" s="46"/>
      <c r="G3692" s="46"/>
      <c r="H3692" s="46"/>
      <c r="I3692" s="16"/>
      <c r="J3692" s="16"/>
      <c r="K3692" s="16"/>
      <c r="L3692" s="16"/>
      <c r="O3692" s="16"/>
      <c r="P3692" s="13"/>
      <c r="Q3692" s="7"/>
    </row>
    <row r="3693" spans="1:17" ht="20.25" hidden="1" x14ac:dyDescent="0.25">
      <c r="A3693" s="46"/>
      <c r="B3693" s="46"/>
      <c r="C3693" s="46"/>
      <c r="D3693" s="46"/>
      <c r="E3693" s="46"/>
      <c r="F3693" s="46"/>
      <c r="G3693" s="46"/>
      <c r="H3693" s="46"/>
      <c r="I3693" s="16"/>
      <c r="J3693" s="16"/>
      <c r="K3693" s="16"/>
      <c r="L3693" s="16"/>
      <c r="O3693" s="16"/>
      <c r="P3693" s="13"/>
      <c r="Q3693" s="7"/>
    </row>
    <row r="3694" spans="1:17" ht="20.25" hidden="1" x14ac:dyDescent="0.25">
      <c r="A3694" s="46"/>
      <c r="B3694" s="46"/>
      <c r="C3694" s="46"/>
      <c r="D3694" s="46"/>
      <c r="E3694" s="46"/>
      <c r="F3694" s="46"/>
      <c r="G3694" s="46"/>
      <c r="H3694" s="46"/>
      <c r="I3694" s="16"/>
      <c r="J3694" s="16"/>
      <c r="K3694" s="16"/>
      <c r="L3694" s="16"/>
      <c r="O3694" s="16"/>
      <c r="P3694" s="13"/>
      <c r="Q3694" s="7"/>
    </row>
    <row r="3695" spans="1:17" ht="20.25" hidden="1" x14ac:dyDescent="0.25">
      <c r="A3695" s="46"/>
      <c r="B3695" s="46"/>
      <c r="C3695" s="46"/>
      <c r="D3695" s="46"/>
      <c r="E3695" s="46"/>
      <c r="F3695" s="46"/>
      <c r="G3695" s="46"/>
      <c r="H3695" s="46"/>
      <c r="I3695" s="16"/>
      <c r="J3695" s="16"/>
      <c r="K3695" s="16"/>
      <c r="L3695" s="16"/>
      <c r="O3695" s="16"/>
      <c r="P3695" s="13"/>
      <c r="Q3695" s="7"/>
    </row>
    <row r="3696" spans="1:17" ht="20.25" hidden="1" x14ac:dyDescent="0.25">
      <c r="A3696" s="46"/>
      <c r="B3696" s="46"/>
      <c r="C3696" s="46"/>
      <c r="D3696" s="46"/>
      <c r="E3696" s="46"/>
      <c r="F3696" s="46"/>
      <c r="G3696" s="46"/>
      <c r="H3696" s="46"/>
      <c r="I3696" s="16"/>
      <c r="J3696" s="16"/>
      <c r="K3696" s="16"/>
      <c r="L3696" s="16"/>
      <c r="O3696" s="16"/>
      <c r="P3696" s="13"/>
      <c r="Q3696" s="7"/>
    </row>
    <row r="3697" spans="1:17" ht="20.25" hidden="1" x14ac:dyDescent="0.25">
      <c r="A3697" s="46"/>
      <c r="B3697" s="46"/>
      <c r="C3697" s="46"/>
      <c r="D3697" s="46"/>
      <c r="E3697" s="46"/>
      <c r="F3697" s="46"/>
      <c r="G3697" s="46"/>
      <c r="H3697" s="46"/>
      <c r="I3697" s="16"/>
      <c r="J3697" s="16"/>
      <c r="K3697" s="16"/>
      <c r="L3697" s="16"/>
      <c r="O3697" s="16"/>
      <c r="P3697" s="13"/>
      <c r="Q3697" s="7"/>
    </row>
    <row r="3698" spans="1:17" ht="20.25" hidden="1" x14ac:dyDescent="0.25">
      <c r="A3698" s="46"/>
      <c r="B3698" s="46"/>
      <c r="C3698" s="46"/>
      <c r="D3698" s="46"/>
      <c r="E3698" s="46"/>
      <c r="F3698" s="46"/>
      <c r="G3698" s="46"/>
      <c r="H3698" s="46"/>
      <c r="I3698" s="16"/>
      <c r="J3698" s="16"/>
      <c r="K3698" s="16"/>
      <c r="L3698" s="16"/>
      <c r="O3698" s="16"/>
      <c r="P3698" s="13"/>
      <c r="Q3698" s="7"/>
    </row>
    <row r="3699" spans="1:17" ht="20.25" hidden="1" x14ac:dyDescent="0.25">
      <c r="A3699" s="46"/>
      <c r="B3699" s="46"/>
      <c r="C3699" s="46"/>
      <c r="D3699" s="46"/>
      <c r="E3699" s="46"/>
      <c r="F3699" s="46"/>
      <c r="G3699" s="46"/>
      <c r="H3699" s="46"/>
      <c r="I3699" s="16"/>
      <c r="J3699" s="16"/>
      <c r="K3699" s="16"/>
      <c r="L3699" s="16"/>
      <c r="O3699" s="16"/>
      <c r="P3699" s="13"/>
      <c r="Q3699" s="7"/>
    </row>
    <row r="3700" spans="1:17" ht="20.25" hidden="1" x14ac:dyDescent="0.25">
      <c r="A3700" s="46"/>
      <c r="B3700" s="46"/>
      <c r="C3700" s="46"/>
      <c r="D3700" s="46"/>
      <c r="E3700" s="46"/>
      <c r="F3700" s="46"/>
      <c r="G3700" s="46"/>
      <c r="H3700" s="46"/>
      <c r="I3700" s="16"/>
      <c r="J3700" s="16"/>
      <c r="K3700" s="16"/>
      <c r="L3700" s="16"/>
      <c r="O3700" s="16"/>
      <c r="P3700" s="13"/>
      <c r="Q3700" s="7"/>
    </row>
    <row r="3701" spans="1:17" ht="20.25" hidden="1" x14ac:dyDescent="0.25">
      <c r="A3701" s="46"/>
      <c r="B3701" s="46"/>
      <c r="C3701" s="46"/>
      <c r="D3701" s="46"/>
      <c r="E3701" s="46"/>
      <c r="F3701" s="46"/>
      <c r="G3701" s="46"/>
      <c r="H3701" s="46"/>
      <c r="I3701" s="16"/>
      <c r="J3701" s="16"/>
      <c r="K3701" s="16"/>
      <c r="L3701" s="16"/>
      <c r="O3701" s="16"/>
      <c r="P3701" s="13"/>
      <c r="Q3701" s="7"/>
    </row>
    <row r="3702" spans="1:17" ht="20.25" hidden="1" x14ac:dyDescent="0.25">
      <c r="A3702" s="46"/>
      <c r="B3702" s="46"/>
      <c r="C3702" s="46"/>
      <c r="D3702" s="46"/>
      <c r="E3702" s="46"/>
      <c r="F3702" s="46"/>
      <c r="G3702" s="46"/>
      <c r="H3702" s="46"/>
      <c r="I3702" s="16"/>
      <c r="J3702" s="16"/>
      <c r="K3702" s="16"/>
      <c r="L3702" s="16"/>
      <c r="O3702" s="16"/>
      <c r="P3702" s="13"/>
      <c r="Q3702" s="7"/>
    </row>
    <row r="3703" spans="1:17" ht="20.25" hidden="1" x14ac:dyDescent="0.25">
      <c r="A3703" s="46"/>
      <c r="B3703" s="46"/>
      <c r="C3703" s="46"/>
      <c r="D3703" s="46"/>
      <c r="E3703" s="46"/>
      <c r="F3703" s="46"/>
      <c r="G3703" s="46"/>
      <c r="H3703" s="46"/>
      <c r="I3703" s="16"/>
      <c r="J3703" s="16"/>
      <c r="K3703" s="16"/>
      <c r="L3703" s="16"/>
      <c r="O3703" s="16"/>
      <c r="P3703" s="13"/>
      <c r="Q3703" s="7"/>
    </row>
    <row r="3704" spans="1:17" ht="20.25" hidden="1" x14ac:dyDescent="0.25">
      <c r="A3704" s="46"/>
      <c r="B3704" s="46"/>
      <c r="C3704" s="46"/>
      <c r="D3704" s="46"/>
      <c r="E3704" s="46"/>
      <c r="F3704" s="46"/>
      <c r="G3704" s="46"/>
      <c r="H3704" s="46"/>
      <c r="I3704" s="16"/>
      <c r="J3704" s="16"/>
      <c r="K3704" s="16"/>
      <c r="L3704" s="16"/>
      <c r="O3704" s="16"/>
      <c r="P3704" s="13"/>
      <c r="Q3704" s="7"/>
    </row>
    <row r="3705" spans="1:17" ht="20.25" hidden="1" x14ac:dyDescent="0.25">
      <c r="A3705" s="46"/>
      <c r="B3705" s="46"/>
      <c r="C3705" s="46"/>
      <c r="D3705" s="46"/>
      <c r="E3705" s="46"/>
      <c r="F3705" s="46"/>
      <c r="G3705" s="46"/>
      <c r="H3705" s="46"/>
      <c r="I3705" s="16"/>
      <c r="J3705" s="16"/>
      <c r="K3705" s="16"/>
      <c r="L3705" s="16"/>
      <c r="O3705" s="16"/>
      <c r="P3705" s="13"/>
      <c r="Q3705" s="7"/>
    </row>
    <row r="3706" spans="1:17" ht="20.25" hidden="1" x14ac:dyDescent="0.25">
      <c r="A3706" s="46"/>
      <c r="B3706" s="46"/>
      <c r="C3706" s="46"/>
      <c r="D3706" s="46"/>
      <c r="E3706" s="46"/>
      <c r="F3706" s="46"/>
      <c r="G3706" s="46"/>
      <c r="H3706" s="46"/>
      <c r="I3706" s="16"/>
      <c r="J3706" s="16"/>
      <c r="K3706" s="16"/>
      <c r="L3706" s="16"/>
      <c r="O3706" s="16"/>
      <c r="P3706" s="13"/>
      <c r="Q3706" s="7"/>
    </row>
    <row r="3707" spans="1:17" ht="20.25" hidden="1" x14ac:dyDescent="0.25">
      <c r="A3707" s="46"/>
      <c r="B3707" s="46"/>
      <c r="C3707" s="46"/>
      <c r="D3707" s="46"/>
      <c r="E3707" s="46"/>
      <c r="F3707" s="46"/>
      <c r="G3707" s="46"/>
      <c r="H3707" s="46"/>
      <c r="I3707" s="16"/>
      <c r="J3707" s="16"/>
      <c r="K3707" s="16"/>
      <c r="L3707" s="16"/>
      <c r="O3707" s="16"/>
      <c r="P3707" s="13"/>
      <c r="Q3707" s="7"/>
    </row>
    <row r="3708" spans="1:17" ht="20.25" hidden="1" x14ac:dyDescent="0.25">
      <c r="A3708" s="46"/>
      <c r="B3708" s="46"/>
      <c r="C3708" s="46"/>
      <c r="D3708" s="46"/>
      <c r="E3708" s="46"/>
      <c r="F3708" s="46"/>
      <c r="G3708" s="46"/>
      <c r="H3708" s="46"/>
      <c r="I3708" s="16"/>
      <c r="J3708" s="16"/>
      <c r="K3708" s="16"/>
      <c r="L3708" s="16"/>
      <c r="O3708" s="16"/>
      <c r="P3708" s="13"/>
      <c r="Q3708" s="7"/>
    </row>
    <row r="3709" spans="1:17" ht="20.25" hidden="1" x14ac:dyDescent="0.25">
      <c r="A3709" s="46"/>
      <c r="B3709" s="46"/>
      <c r="C3709" s="46"/>
      <c r="D3709" s="46"/>
      <c r="E3709" s="46"/>
      <c r="F3709" s="46"/>
      <c r="G3709" s="46"/>
      <c r="H3709" s="46"/>
      <c r="I3709" s="16"/>
      <c r="J3709" s="16"/>
      <c r="K3709" s="16"/>
      <c r="L3709" s="16"/>
      <c r="O3709" s="16"/>
      <c r="P3709" s="13"/>
      <c r="Q3709" s="7"/>
    </row>
    <row r="3710" spans="1:17" ht="20.25" hidden="1" x14ac:dyDescent="0.25">
      <c r="A3710" s="46"/>
      <c r="B3710" s="46"/>
      <c r="C3710" s="46"/>
      <c r="D3710" s="46"/>
      <c r="E3710" s="46"/>
      <c r="F3710" s="46"/>
      <c r="G3710" s="46"/>
      <c r="H3710" s="46"/>
      <c r="I3710" s="16"/>
      <c r="J3710" s="16"/>
      <c r="K3710" s="16"/>
      <c r="L3710" s="16"/>
      <c r="O3710" s="16"/>
      <c r="P3710" s="13"/>
      <c r="Q3710" s="7"/>
    </row>
    <row r="3711" spans="1:17" ht="20.25" hidden="1" x14ac:dyDescent="0.25">
      <c r="A3711" s="46"/>
      <c r="B3711" s="46"/>
      <c r="C3711" s="46"/>
      <c r="D3711" s="46"/>
      <c r="E3711" s="46"/>
      <c r="F3711" s="46"/>
      <c r="G3711" s="46"/>
      <c r="H3711" s="46"/>
      <c r="I3711" s="16"/>
      <c r="J3711" s="16"/>
      <c r="K3711" s="16"/>
      <c r="L3711" s="16"/>
      <c r="O3711" s="16"/>
      <c r="P3711" s="13"/>
      <c r="Q3711" s="7"/>
    </row>
    <row r="3712" spans="1:17" ht="20.25" hidden="1" x14ac:dyDescent="0.25">
      <c r="A3712" s="46"/>
      <c r="B3712" s="46"/>
      <c r="C3712" s="46"/>
      <c r="D3712" s="46"/>
      <c r="E3712" s="46"/>
      <c r="F3712" s="46"/>
      <c r="G3712" s="46"/>
      <c r="H3712" s="46"/>
      <c r="I3712" s="16"/>
      <c r="J3712" s="16"/>
      <c r="K3712" s="16"/>
      <c r="L3712" s="16"/>
      <c r="O3712" s="16"/>
      <c r="P3712" s="13"/>
      <c r="Q3712" s="7"/>
    </row>
    <row r="3713" spans="1:17" ht="20.25" hidden="1" x14ac:dyDescent="0.25">
      <c r="A3713" s="46"/>
      <c r="B3713" s="46"/>
      <c r="C3713" s="46"/>
      <c r="D3713" s="46"/>
      <c r="E3713" s="46"/>
      <c r="F3713" s="46"/>
      <c r="G3713" s="46"/>
      <c r="H3713" s="46"/>
      <c r="I3713" s="16"/>
      <c r="J3713" s="16"/>
      <c r="K3713" s="16"/>
      <c r="L3713" s="16"/>
      <c r="O3713" s="16"/>
      <c r="P3713" s="13"/>
      <c r="Q3713" s="7"/>
    </row>
    <row r="3714" spans="1:17" ht="20.25" hidden="1" x14ac:dyDescent="0.25">
      <c r="A3714" s="46"/>
      <c r="B3714" s="46"/>
      <c r="C3714" s="46"/>
      <c r="D3714" s="46"/>
      <c r="E3714" s="46"/>
      <c r="F3714" s="46"/>
      <c r="G3714" s="46"/>
      <c r="H3714" s="46"/>
      <c r="I3714" s="16"/>
      <c r="J3714" s="16"/>
      <c r="K3714" s="16"/>
      <c r="L3714" s="16"/>
      <c r="O3714" s="16"/>
      <c r="P3714" s="13"/>
      <c r="Q3714" s="7"/>
    </row>
    <row r="3715" spans="1:17" ht="20.25" hidden="1" x14ac:dyDescent="0.25">
      <c r="A3715" s="46"/>
      <c r="B3715" s="46"/>
      <c r="C3715" s="46"/>
      <c r="D3715" s="46"/>
      <c r="E3715" s="46"/>
      <c r="F3715" s="46"/>
      <c r="G3715" s="46"/>
      <c r="H3715" s="46"/>
      <c r="I3715" s="16"/>
      <c r="J3715" s="16"/>
      <c r="K3715" s="16"/>
      <c r="L3715" s="16"/>
      <c r="O3715" s="16"/>
      <c r="P3715" s="13"/>
      <c r="Q3715" s="7"/>
    </row>
    <row r="3716" spans="1:17" ht="20.25" hidden="1" x14ac:dyDescent="0.25">
      <c r="A3716" s="46"/>
      <c r="B3716" s="46"/>
      <c r="C3716" s="46"/>
      <c r="D3716" s="46"/>
      <c r="E3716" s="46"/>
      <c r="F3716" s="46"/>
      <c r="G3716" s="46"/>
      <c r="H3716" s="46"/>
      <c r="I3716" s="16"/>
      <c r="J3716" s="16"/>
      <c r="K3716" s="16"/>
      <c r="L3716" s="16"/>
      <c r="O3716" s="16"/>
      <c r="P3716" s="13"/>
      <c r="Q3716" s="7"/>
    </row>
    <row r="3717" spans="1:17" ht="20.25" hidden="1" x14ac:dyDescent="0.25">
      <c r="A3717" s="46"/>
      <c r="B3717" s="46"/>
      <c r="C3717" s="46"/>
      <c r="D3717" s="46"/>
      <c r="E3717" s="46"/>
      <c r="F3717" s="46"/>
      <c r="G3717" s="46"/>
      <c r="H3717" s="46"/>
      <c r="I3717" s="16"/>
      <c r="J3717" s="16"/>
      <c r="K3717" s="16"/>
      <c r="L3717" s="16"/>
      <c r="O3717" s="16"/>
      <c r="P3717" s="13"/>
      <c r="Q3717" s="7"/>
    </row>
    <row r="3718" spans="1:17" ht="20.25" hidden="1" x14ac:dyDescent="0.25">
      <c r="A3718" s="46"/>
      <c r="B3718" s="46"/>
      <c r="C3718" s="46"/>
      <c r="D3718" s="46"/>
      <c r="E3718" s="46"/>
      <c r="F3718" s="46"/>
      <c r="G3718" s="46"/>
      <c r="H3718" s="46"/>
      <c r="I3718" s="16"/>
      <c r="J3718" s="16"/>
      <c r="K3718" s="16"/>
      <c r="L3718" s="16"/>
      <c r="O3718" s="16"/>
      <c r="P3718" s="13"/>
      <c r="Q3718" s="7"/>
    </row>
    <row r="3719" spans="1:17" ht="20.25" hidden="1" x14ac:dyDescent="0.25">
      <c r="A3719" s="46"/>
      <c r="B3719" s="46"/>
      <c r="C3719" s="46"/>
      <c r="D3719" s="46"/>
      <c r="E3719" s="46"/>
      <c r="F3719" s="46"/>
      <c r="G3719" s="46"/>
      <c r="H3719" s="46"/>
      <c r="I3719" s="16"/>
      <c r="J3719" s="16"/>
      <c r="K3719" s="16"/>
      <c r="L3719" s="16"/>
      <c r="O3719" s="16"/>
      <c r="P3719" s="13"/>
      <c r="Q3719" s="7"/>
    </row>
    <row r="3720" spans="1:17" ht="20.25" hidden="1" x14ac:dyDescent="0.25">
      <c r="A3720" s="46"/>
      <c r="B3720" s="46"/>
      <c r="C3720" s="46"/>
      <c r="D3720" s="46"/>
      <c r="E3720" s="46"/>
      <c r="F3720" s="46"/>
      <c r="G3720" s="46"/>
      <c r="H3720" s="46"/>
      <c r="I3720" s="16"/>
      <c r="J3720" s="16"/>
      <c r="K3720" s="16"/>
      <c r="L3720" s="16"/>
      <c r="O3720" s="16"/>
      <c r="P3720" s="13"/>
      <c r="Q3720" s="7"/>
    </row>
    <row r="3721" spans="1:17" ht="20.25" hidden="1" x14ac:dyDescent="0.25">
      <c r="A3721" s="46"/>
      <c r="B3721" s="46"/>
      <c r="C3721" s="46"/>
      <c r="D3721" s="46"/>
      <c r="E3721" s="46"/>
      <c r="F3721" s="46"/>
      <c r="G3721" s="46"/>
      <c r="H3721" s="46"/>
      <c r="I3721" s="16"/>
      <c r="J3721" s="16"/>
      <c r="K3721" s="16"/>
      <c r="L3721" s="16"/>
      <c r="O3721" s="16"/>
      <c r="P3721" s="13"/>
      <c r="Q3721" s="7"/>
    </row>
    <row r="3722" spans="1:17" ht="20.25" hidden="1" x14ac:dyDescent="0.25">
      <c r="A3722" s="46"/>
      <c r="B3722" s="46"/>
      <c r="C3722" s="46"/>
      <c r="D3722" s="46"/>
      <c r="E3722" s="46"/>
      <c r="F3722" s="46"/>
      <c r="G3722" s="46"/>
      <c r="H3722" s="46"/>
      <c r="I3722" s="16"/>
      <c r="J3722" s="16"/>
      <c r="K3722" s="16"/>
      <c r="L3722" s="16"/>
      <c r="O3722" s="16"/>
      <c r="P3722" s="13"/>
      <c r="Q3722" s="7"/>
    </row>
    <row r="3723" spans="1:17" ht="20.25" hidden="1" x14ac:dyDescent="0.25">
      <c r="A3723" s="46"/>
      <c r="B3723" s="46"/>
      <c r="C3723" s="46"/>
      <c r="D3723" s="46"/>
      <c r="E3723" s="46"/>
      <c r="F3723" s="46"/>
      <c r="G3723" s="46"/>
      <c r="H3723" s="46"/>
      <c r="I3723" s="16"/>
      <c r="J3723" s="16"/>
      <c r="K3723" s="16"/>
      <c r="L3723" s="16"/>
      <c r="O3723" s="16"/>
      <c r="P3723" s="13"/>
      <c r="Q3723" s="7"/>
    </row>
    <row r="3724" spans="1:17" ht="20.25" hidden="1" x14ac:dyDescent="0.25">
      <c r="A3724" s="46"/>
      <c r="B3724" s="46"/>
      <c r="C3724" s="46"/>
      <c r="D3724" s="46"/>
      <c r="E3724" s="46"/>
      <c r="F3724" s="46"/>
      <c r="G3724" s="46"/>
      <c r="H3724" s="46"/>
      <c r="I3724" s="16"/>
      <c r="J3724" s="16"/>
      <c r="K3724" s="16"/>
      <c r="L3724" s="16"/>
      <c r="O3724" s="16"/>
      <c r="P3724" s="13"/>
      <c r="Q3724" s="7"/>
    </row>
    <row r="3725" spans="1:17" ht="20.25" hidden="1" x14ac:dyDescent="0.25">
      <c r="A3725" s="46"/>
      <c r="B3725" s="46"/>
      <c r="C3725" s="46"/>
      <c r="D3725" s="46"/>
      <c r="E3725" s="46"/>
      <c r="F3725" s="46"/>
      <c r="G3725" s="46"/>
      <c r="H3725" s="46"/>
      <c r="I3725" s="16"/>
      <c r="J3725" s="16"/>
      <c r="K3725" s="16"/>
      <c r="L3725" s="16"/>
      <c r="O3725" s="16"/>
      <c r="P3725" s="13"/>
      <c r="Q3725" s="7"/>
    </row>
    <row r="3726" spans="1:17" ht="20.25" hidden="1" x14ac:dyDescent="0.25">
      <c r="A3726" s="46"/>
      <c r="B3726" s="46"/>
      <c r="C3726" s="46"/>
      <c r="D3726" s="46"/>
      <c r="E3726" s="46"/>
      <c r="F3726" s="46"/>
      <c r="G3726" s="46"/>
      <c r="H3726" s="46"/>
      <c r="I3726" s="16"/>
      <c r="J3726" s="16"/>
      <c r="K3726" s="16"/>
      <c r="L3726" s="16"/>
      <c r="O3726" s="16"/>
      <c r="P3726" s="13"/>
      <c r="Q3726" s="7"/>
    </row>
    <row r="3727" spans="1:17" ht="20.25" hidden="1" x14ac:dyDescent="0.25">
      <c r="A3727" s="46"/>
      <c r="B3727" s="46"/>
      <c r="C3727" s="46"/>
      <c r="D3727" s="46"/>
      <c r="E3727" s="46"/>
      <c r="F3727" s="46"/>
      <c r="G3727" s="46"/>
      <c r="H3727" s="46"/>
      <c r="I3727" s="16"/>
      <c r="J3727" s="16"/>
      <c r="K3727" s="16"/>
      <c r="L3727" s="16"/>
      <c r="O3727" s="16"/>
      <c r="P3727" s="13"/>
      <c r="Q3727" s="7"/>
    </row>
    <row r="3728" spans="1:17" ht="20.25" hidden="1" x14ac:dyDescent="0.25">
      <c r="A3728" s="46"/>
      <c r="B3728" s="46"/>
      <c r="C3728" s="46"/>
      <c r="D3728" s="46"/>
      <c r="E3728" s="46"/>
      <c r="F3728" s="46"/>
      <c r="G3728" s="46"/>
      <c r="H3728" s="46"/>
      <c r="I3728" s="16"/>
      <c r="J3728" s="16"/>
      <c r="K3728" s="16"/>
      <c r="L3728" s="16"/>
      <c r="O3728" s="16"/>
      <c r="P3728" s="13"/>
      <c r="Q3728" s="7"/>
    </row>
    <row r="3729" spans="1:17" ht="20.25" hidden="1" x14ac:dyDescent="0.25">
      <c r="A3729" s="46"/>
      <c r="B3729" s="46"/>
      <c r="C3729" s="46"/>
      <c r="D3729" s="46"/>
      <c r="E3729" s="46"/>
      <c r="F3729" s="46"/>
      <c r="G3729" s="46"/>
      <c r="H3729" s="46"/>
      <c r="I3729" s="16"/>
      <c r="J3729" s="16"/>
      <c r="K3729" s="16"/>
      <c r="L3729" s="16"/>
      <c r="O3729" s="16"/>
      <c r="P3729" s="13"/>
      <c r="Q3729" s="7"/>
    </row>
    <row r="3730" spans="1:17" ht="20.25" hidden="1" x14ac:dyDescent="0.25">
      <c r="A3730" s="46"/>
      <c r="B3730" s="46"/>
      <c r="C3730" s="46"/>
      <c r="D3730" s="46"/>
      <c r="E3730" s="46"/>
      <c r="F3730" s="46"/>
      <c r="G3730" s="46"/>
      <c r="H3730" s="46"/>
      <c r="I3730" s="16"/>
      <c r="J3730" s="16"/>
      <c r="K3730" s="16"/>
      <c r="L3730" s="16"/>
      <c r="O3730" s="16"/>
      <c r="P3730" s="13"/>
      <c r="Q3730" s="7"/>
    </row>
    <row r="3731" spans="1:17" ht="20.25" hidden="1" x14ac:dyDescent="0.25">
      <c r="A3731" s="46"/>
      <c r="B3731" s="46"/>
      <c r="C3731" s="46"/>
      <c r="D3731" s="46"/>
      <c r="E3731" s="46"/>
      <c r="F3731" s="46"/>
      <c r="G3731" s="46"/>
      <c r="H3731" s="46"/>
      <c r="I3731" s="16"/>
      <c r="J3731" s="16"/>
      <c r="K3731" s="16"/>
      <c r="L3731" s="16"/>
      <c r="O3731" s="16"/>
      <c r="P3731" s="13"/>
      <c r="Q3731" s="7"/>
    </row>
    <row r="3732" spans="1:17" ht="20.25" hidden="1" x14ac:dyDescent="0.25">
      <c r="A3732" s="46"/>
      <c r="B3732" s="46"/>
      <c r="C3732" s="46"/>
      <c r="D3732" s="46"/>
      <c r="E3732" s="46"/>
      <c r="F3732" s="46"/>
      <c r="G3732" s="46"/>
      <c r="H3732" s="46"/>
      <c r="I3732" s="16"/>
      <c r="J3732" s="16"/>
      <c r="K3732" s="16"/>
      <c r="L3732" s="16"/>
      <c r="O3732" s="16"/>
      <c r="P3732" s="13"/>
      <c r="Q3732" s="7"/>
    </row>
    <row r="3733" spans="1:17" ht="20.25" hidden="1" x14ac:dyDescent="0.25">
      <c r="A3733" s="46"/>
      <c r="B3733" s="46"/>
      <c r="C3733" s="46"/>
      <c r="D3733" s="46"/>
      <c r="E3733" s="46"/>
      <c r="F3733" s="46"/>
      <c r="G3733" s="46"/>
      <c r="H3733" s="46"/>
      <c r="I3733" s="16"/>
      <c r="J3733" s="16"/>
      <c r="K3733" s="16"/>
      <c r="L3733" s="16"/>
      <c r="O3733" s="16"/>
      <c r="P3733" s="13"/>
      <c r="Q3733" s="7"/>
    </row>
    <row r="3734" spans="1:17" ht="20.25" hidden="1" x14ac:dyDescent="0.25">
      <c r="A3734" s="46"/>
      <c r="B3734" s="46"/>
      <c r="C3734" s="46"/>
      <c r="D3734" s="46"/>
      <c r="E3734" s="46"/>
      <c r="F3734" s="46"/>
      <c r="G3734" s="46"/>
      <c r="H3734" s="46"/>
      <c r="I3734" s="16"/>
      <c r="J3734" s="16"/>
      <c r="K3734" s="16"/>
      <c r="L3734" s="16"/>
      <c r="O3734" s="16"/>
      <c r="P3734" s="13"/>
      <c r="Q3734" s="7"/>
    </row>
    <row r="3735" spans="1:17" ht="20.25" hidden="1" x14ac:dyDescent="0.25">
      <c r="A3735" s="46"/>
      <c r="B3735" s="46"/>
      <c r="C3735" s="46"/>
      <c r="D3735" s="46"/>
      <c r="E3735" s="46"/>
      <c r="F3735" s="46"/>
      <c r="G3735" s="46"/>
      <c r="H3735" s="46"/>
      <c r="I3735" s="16"/>
      <c r="J3735" s="16"/>
      <c r="K3735" s="16"/>
      <c r="L3735" s="16"/>
      <c r="O3735" s="16"/>
      <c r="P3735" s="13"/>
      <c r="Q3735" s="7"/>
    </row>
    <row r="3736" spans="1:17" ht="20.25" hidden="1" x14ac:dyDescent="0.25">
      <c r="A3736" s="46"/>
      <c r="B3736" s="46"/>
      <c r="C3736" s="46"/>
      <c r="D3736" s="46"/>
      <c r="E3736" s="46"/>
      <c r="F3736" s="46"/>
      <c r="G3736" s="46"/>
      <c r="H3736" s="46"/>
      <c r="I3736" s="16"/>
      <c r="J3736" s="16"/>
      <c r="K3736" s="16"/>
      <c r="L3736" s="16"/>
      <c r="O3736" s="16"/>
      <c r="P3736" s="13"/>
      <c r="Q3736" s="7"/>
    </row>
    <row r="3737" spans="1:17" ht="20.25" hidden="1" x14ac:dyDescent="0.25">
      <c r="A3737" s="46"/>
      <c r="B3737" s="46"/>
      <c r="C3737" s="46"/>
      <c r="D3737" s="46"/>
      <c r="E3737" s="46"/>
      <c r="F3737" s="46"/>
      <c r="G3737" s="46"/>
      <c r="H3737" s="46"/>
      <c r="I3737" s="16"/>
      <c r="J3737" s="16"/>
      <c r="K3737" s="16"/>
      <c r="L3737" s="16"/>
      <c r="O3737" s="16"/>
      <c r="P3737" s="13"/>
      <c r="Q3737" s="7"/>
    </row>
    <row r="3738" spans="1:17" ht="20.25" hidden="1" x14ac:dyDescent="0.25">
      <c r="A3738" s="46"/>
      <c r="B3738" s="46"/>
      <c r="C3738" s="46"/>
      <c r="D3738" s="46"/>
      <c r="E3738" s="46"/>
      <c r="F3738" s="46"/>
      <c r="G3738" s="46"/>
      <c r="H3738" s="46"/>
      <c r="I3738" s="16"/>
      <c r="J3738" s="16"/>
      <c r="K3738" s="16"/>
      <c r="L3738" s="16"/>
      <c r="O3738" s="16"/>
      <c r="P3738" s="13"/>
      <c r="Q3738" s="7"/>
    </row>
    <row r="3739" spans="1:17" ht="20.25" hidden="1" x14ac:dyDescent="0.25">
      <c r="A3739" s="46"/>
      <c r="B3739" s="46"/>
      <c r="C3739" s="46"/>
      <c r="D3739" s="46"/>
      <c r="E3739" s="46"/>
      <c r="F3739" s="46"/>
      <c r="G3739" s="46"/>
      <c r="H3739" s="46"/>
      <c r="I3739" s="16"/>
      <c r="J3739" s="16"/>
      <c r="K3739" s="16"/>
      <c r="L3739" s="16"/>
      <c r="O3739" s="16"/>
      <c r="P3739" s="13"/>
      <c r="Q3739" s="7"/>
    </row>
    <row r="3740" spans="1:17" ht="20.25" hidden="1" x14ac:dyDescent="0.25">
      <c r="A3740" s="46"/>
      <c r="B3740" s="46"/>
      <c r="C3740" s="46"/>
      <c r="D3740" s="46"/>
      <c r="E3740" s="46"/>
      <c r="F3740" s="46"/>
      <c r="G3740" s="46"/>
      <c r="H3740" s="46"/>
      <c r="I3740" s="16"/>
      <c r="J3740" s="16"/>
      <c r="K3740" s="16"/>
      <c r="L3740" s="16"/>
      <c r="O3740" s="16"/>
      <c r="P3740" s="13"/>
      <c r="Q3740" s="7"/>
    </row>
    <row r="3741" spans="1:17" ht="20.25" hidden="1" x14ac:dyDescent="0.25">
      <c r="A3741" s="46"/>
      <c r="B3741" s="46"/>
      <c r="C3741" s="46"/>
      <c r="D3741" s="46"/>
      <c r="E3741" s="46"/>
      <c r="F3741" s="46"/>
      <c r="G3741" s="46"/>
      <c r="H3741" s="46"/>
      <c r="I3741" s="16"/>
      <c r="J3741" s="16"/>
      <c r="K3741" s="16"/>
      <c r="L3741" s="16"/>
      <c r="O3741" s="16"/>
      <c r="P3741" s="13"/>
      <c r="Q3741" s="7"/>
    </row>
    <row r="3742" spans="1:17" ht="20.25" hidden="1" x14ac:dyDescent="0.25">
      <c r="A3742" s="46"/>
      <c r="B3742" s="46"/>
      <c r="C3742" s="46"/>
      <c r="D3742" s="46"/>
      <c r="E3742" s="46"/>
      <c r="F3742" s="46"/>
      <c r="G3742" s="46"/>
      <c r="H3742" s="46"/>
      <c r="I3742" s="16"/>
      <c r="J3742" s="16"/>
      <c r="K3742" s="16"/>
      <c r="L3742" s="16"/>
      <c r="O3742" s="16"/>
      <c r="P3742" s="13"/>
      <c r="Q3742" s="7"/>
    </row>
    <row r="3743" spans="1:17" ht="20.25" hidden="1" x14ac:dyDescent="0.25">
      <c r="A3743" s="46"/>
      <c r="B3743" s="46"/>
      <c r="C3743" s="46"/>
      <c r="D3743" s="46"/>
      <c r="E3743" s="46"/>
      <c r="F3743" s="46"/>
      <c r="G3743" s="46"/>
      <c r="H3743" s="46"/>
      <c r="I3743" s="16"/>
      <c r="J3743" s="16"/>
      <c r="K3743" s="16"/>
      <c r="L3743" s="16"/>
      <c r="O3743" s="16"/>
      <c r="P3743" s="13"/>
      <c r="Q3743" s="7"/>
    </row>
    <row r="3744" spans="1:17" ht="20.25" hidden="1" x14ac:dyDescent="0.25">
      <c r="A3744" s="46"/>
      <c r="B3744" s="46"/>
      <c r="C3744" s="46"/>
      <c r="D3744" s="46"/>
      <c r="E3744" s="46"/>
      <c r="F3744" s="46"/>
      <c r="G3744" s="46"/>
      <c r="H3744" s="46"/>
      <c r="I3744" s="16"/>
      <c r="J3744" s="16"/>
      <c r="K3744" s="16"/>
      <c r="L3744" s="16"/>
      <c r="O3744" s="16"/>
      <c r="P3744" s="13"/>
      <c r="Q3744" s="7"/>
    </row>
    <row r="3745" spans="1:17" ht="20.25" hidden="1" x14ac:dyDescent="0.25">
      <c r="A3745" s="46"/>
      <c r="B3745" s="46"/>
      <c r="C3745" s="46"/>
      <c r="D3745" s="46"/>
      <c r="E3745" s="46"/>
      <c r="F3745" s="46"/>
      <c r="G3745" s="46"/>
      <c r="H3745" s="46"/>
      <c r="I3745" s="16"/>
      <c r="J3745" s="16"/>
      <c r="K3745" s="16"/>
      <c r="L3745" s="16"/>
      <c r="O3745" s="16"/>
      <c r="P3745" s="13"/>
      <c r="Q3745" s="7"/>
    </row>
    <row r="3746" spans="1:17" ht="20.25" hidden="1" x14ac:dyDescent="0.25">
      <c r="A3746" s="46"/>
      <c r="B3746" s="46"/>
      <c r="C3746" s="46"/>
      <c r="D3746" s="46"/>
      <c r="E3746" s="46"/>
      <c r="F3746" s="46"/>
      <c r="G3746" s="46"/>
      <c r="H3746" s="46"/>
      <c r="I3746" s="16"/>
      <c r="J3746" s="16"/>
      <c r="K3746" s="16"/>
      <c r="L3746" s="16"/>
      <c r="O3746" s="16"/>
      <c r="P3746" s="13"/>
      <c r="Q3746" s="7"/>
    </row>
    <row r="3747" spans="1:17" ht="20.25" hidden="1" x14ac:dyDescent="0.25">
      <c r="A3747" s="46"/>
      <c r="B3747" s="46"/>
      <c r="C3747" s="46"/>
      <c r="D3747" s="46"/>
      <c r="E3747" s="46"/>
      <c r="F3747" s="46"/>
      <c r="G3747" s="46"/>
      <c r="H3747" s="46"/>
      <c r="I3747" s="16"/>
      <c r="J3747" s="16"/>
      <c r="K3747" s="16"/>
      <c r="L3747" s="16"/>
      <c r="O3747" s="16"/>
      <c r="P3747" s="13"/>
      <c r="Q3747" s="7"/>
    </row>
    <row r="3748" spans="1:17" ht="20.25" hidden="1" x14ac:dyDescent="0.25">
      <c r="A3748" s="46"/>
      <c r="B3748" s="46"/>
      <c r="C3748" s="46"/>
      <c r="D3748" s="46"/>
      <c r="E3748" s="46"/>
      <c r="F3748" s="46"/>
      <c r="G3748" s="46"/>
      <c r="H3748" s="46"/>
      <c r="I3748" s="16"/>
      <c r="J3748" s="16"/>
      <c r="K3748" s="16"/>
      <c r="L3748" s="16"/>
      <c r="O3748" s="16"/>
      <c r="P3748" s="13"/>
      <c r="Q3748" s="7"/>
    </row>
    <row r="3749" spans="1:17" ht="20.25" hidden="1" x14ac:dyDescent="0.25">
      <c r="A3749" s="46"/>
      <c r="B3749" s="46"/>
      <c r="C3749" s="46"/>
      <c r="D3749" s="46"/>
      <c r="E3749" s="46"/>
      <c r="F3749" s="46"/>
      <c r="G3749" s="46"/>
      <c r="H3749" s="46"/>
      <c r="I3749" s="16"/>
      <c r="J3749" s="16"/>
      <c r="K3749" s="16"/>
      <c r="L3749" s="16"/>
      <c r="O3749" s="16"/>
      <c r="P3749" s="13"/>
      <c r="Q3749" s="7"/>
    </row>
    <row r="3750" spans="1:17" ht="20.25" hidden="1" x14ac:dyDescent="0.25">
      <c r="A3750" s="46"/>
      <c r="B3750" s="46"/>
      <c r="C3750" s="46"/>
      <c r="D3750" s="46"/>
      <c r="E3750" s="46"/>
      <c r="F3750" s="46"/>
      <c r="G3750" s="46"/>
      <c r="H3750" s="46"/>
      <c r="I3750" s="16"/>
      <c r="J3750" s="16"/>
      <c r="K3750" s="16"/>
      <c r="L3750" s="16"/>
      <c r="O3750" s="16"/>
      <c r="P3750" s="13"/>
      <c r="Q3750" s="7"/>
    </row>
    <row r="3751" spans="1:17" ht="20.25" hidden="1" x14ac:dyDescent="0.25">
      <c r="A3751" s="46"/>
      <c r="B3751" s="46"/>
      <c r="C3751" s="46"/>
      <c r="D3751" s="46"/>
      <c r="E3751" s="46"/>
      <c r="F3751" s="46"/>
      <c r="G3751" s="46"/>
      <c r="H3751" s="46"/>
      <c r="I3751" s="16"/>
      <c r="J3751" s="16"/>
      <c r="K3751" s="16"/>
      <c r="L3751" s="16"/>
      <c r="O3751" s="16"/>
      <c r="P3751" s="13"/>
      <c r="Q3751" s="7"/>
    </row>
    <row r="3752" spans="1:17" ht="20.25" hidden="1" x14ac:dyDescent="0.25">
      <c r="A3752" s="46"/>
      <c r="B3752" s="46"/>
      <c r="C3752" s="46"/>
      <c r="D3752" s="46"/>
      <c r="E3752" s="46"/>
      <c r="F3752" s="46"/>
      <c r="G3752" s="46"/>
      <c r="H3752" s="46"/>
      <c r="I3752" s="16"/>
      <c r="J3752" s="16"/>
      <c r="K3752" s="16"/>
      <c r="L3752" s="16"/>
      <c r="O3752" s="16"/>
      <c r="P3752" s="13"/>
      <c r="Q3752" s="7"/>
    </row>
    <row r="3753" spans="1:17" ht="20.25" hidden="1" x14ac:dyDescent="0.25">
      <c r="A3753" s="46"/>
      <c r="B3753" s="46"/>
      <c r="C3753" s="46"/>
      <c r="D3753" s="46"/>
      <c r="E3753" s="46"/>
      <c r="F3753" s="46"/>
      <c r="G3753" s="46"/>
      <c r="H3753" s="46"/>
      <c r="I3753" s="16"/>
      <c r="J3753" s="16"/>
      <c r="K3753" s="16"/>
      <c r="L3753" s="16"/>
      <c r="O3753" s="16"/>
      <c r="P3753" s="13"/>
      <c r="Q3753" s="7"/>
    </row>
    <row r="3754" spans="1:17" ht="20.25" hidden="1" x14ac:dyDescent="0.25">
      <c r="A3754" s="46"/>
      <c r="B3754" s="46"/>
      <c r="C3754" s="46"/>
      <c r="D3754" s="46"/>
      <c r="E3754" s="46"/>
      <c r="F3754" s="46"/>
      <c r="G3754" s="46"/>
      <c r="H3754" s="46"/>
      <c r="I3754" s="16"/>
      <c r="J3754" s="16"/>
      <c r="K3754" s="16"/>
      <c r="L3754" s="16"/>
      <c r="O3754" s="16"/>
      <c r="P3754" s="13"/>
      <c r="Q3754" s="7"/>
    </row>
    <row r="3755" spans="1:17" ht="20.25" hidden="1" x14ac:dyDescent="0.25">
      <c r="A3755" s="46"/>
      <c r="B3755" s="46"/>
      <c r="C3755" s="46"/>
      <c r="D3755" s="46"/>
      <c r="E3755" s="46"/>
      <c r="F3755" s="46"/>
      <c r="G3755" s="46"/>
      <c r="H3755" s="46"/>
      <c r="I3755" s="16"/>
      <c r="J3755" s="16"/>
      <c r="K3755" s="16"/>
      <c r="L3755" s="16"/>
      <c r="O3755" s="16"/>
      <c r="P3755" s="13"/>
      <c r="Q3755" s="7"/>
    </row>
    <row r="3756" spans="1:17" ht="20.25" hidden="1" x14ac:dyDescent="0.25">
      <c r="A3756" s="46"/>
      <c r="B3756" s="46"/>
      <c r="C3756" s="46"/>
      <c r="D3756" s="46"/>
      <c r="E3756" s="46"/>
      <c r="F3756" s="46"/>
      <c r="G3756" s="46"/>
      <c r="H3756" s="46"/>
      <c r="I3756" s="16"/>
      <c r="J3756" s="16"/>
      <c r="K3756" s="16"/>
      <c r="L3756" s="16"/>
      <c r="O3756" s="16"/>
      <c r="P3756" s="13"/>
      <c r="Q3756" s="7"/>
    </row>
    <row r="3757" spans="1:17" ht="20.25" hidden="1" x14ac:dyDescent="0.25">
      <c r="A3757" s="46"/>
      <c r="B3757" s="46"/>
      <c r="C3757" s="46"/>
      <c r="D3757" s="46"/>
      <c r="E3757" s="46"/>
      <c r="F3757" s="46"/>
      <c r="G3757" s="46"/>
      <c r="H3757" s="46"/>
      <c r="I3757" s="16"/>
      <c r="J3757" s="16"/>
      <c r="K3757" s="16"/>
      <c r="L3757" s="16"/>
      <c r="O3757" s="16"/>
      <c r="P3757" s="13"/>
      <c r="Q3757" s="7"/>
    </row>
    <row r="3758" spans="1:17" ht="20.25" hidden="1" x14ac:dyDescent="0.25">
      <c r="A3758" s="46"/>
      <c r="B3758" s="46"/>
      <c r="C3758" s="46"/>
      <c r="D3758" s="46"/>
      <c r="E3758" s="46"/>
      <c r="F3758" s="46"/>
      <c r="G3758" s="46"/>
      <c r="H3758" s="46"/>
      <c r="I3758" s="16"/>
      <c r="J3758" s="16"/>
      <c r="K3758" s="16"/>
      <c r="L3758" s="16"/>
      <c r="O3758" s="16"/>
      <c r="P3758" s="13"/>
      <c r="Q3758" s="7"/>
    </row>
    <row r="3759" spans="1:17" ht="20.25" hidden="1" x14ac:dyDescent="0.25">
      <c r="A3759" s="46"/>
      <c r="B3759" s="46"/>
      <c r="C3759" s="46"/>
      <c r="D3759" s="46"/>
      <c r="E3759" s="46"/>
      <c r="F3759" s="46"/>
      <c r="G3759" s="46"/>
      <c r="H3759" s="46"/>
      <c r="I3759" s="16"/>
      <c r="J3759" s="16"/>
      <c r="K3759" s="16"/>
      <c r="L3759" s="16"/>
      <c r="O3759" s="16"/>
      <c r="P3759" s="13"/>
      <c r="Q3759" s="7"/>
    </row>
    <row r="3760" spans="1:17" ht="20.25" hidden="1" x14ac:dyDescent="0.25">
      <c r="A3760" s="46"/>
      <c r="B3760" s="46"/>
      <c r="C3760" s="46"/>
      <c r="D3760" s="46"/>
      <c r="E3760" s="46"/>
      <c r="F3760" s="46"/>
      <c r="G3760" s="46"/>
      <c r="H3760" s="46"/>
      <c r="I3760" s="16"/>
      <c r="J3760" s="16"/>
      <c r="K3760" s="16"/>
      <c r="L3760" s="16"/>
      <c r="O3760" s="16"/>
      <c r="P3760" s="13"/>
      <c r="Q3760" s="7"/>
    </row>
    <row r="3761" spans="1:17" ht="20.25" hidden="1" x14ac:dyDescent="0.25">
      <c r="A3761" s="46"/>
      <c r="B3761" s="46"/>
      <c r="C3761" s="46"/>
      <c r="D3761" s="46"/>
      <c r="E3761" s="46"/>
      <c r="F3761" s="46"/>
      <c r="G3761" s="46"/>
      <c r="H3761" s="46"/>
      <c r="I3761" s="16"/>
      <c r="J3761" s="16"/>
      <c r="K3761" s="16"/>
      <c r="L3761" s="16"/>
      <c r="O3761" s="16"/>
      <c r="P3761" s="13"/>
      <c r="Q3761" s="7"/>
    </row>
    <row r="3762" spans="1:17" ht="20.25" hidden="1" x14ac:dyDescent="0.25">
      <c r="A3762" s="46"/>
      <c r="B3762" s="46"/>
      <c r="C3762" s="46"/>
      <c r="D3762" s="46"/>
      <c r="E3762" s="46"/>
      <c r="F3762" s="46"/>
      <c r="G3762" s="46"/>
      <c r="H3762" s="46"/>
      <c r="I3762" s="16"/>
      <c r="J3762" s="16"/>
      <c r="K3762" s="16"/>
      <c r="L3762" s="16"/>
      <c r="O3762" s="16"/>
      <c r="P3762" s="13"/>
      <c r="Q3762" s="7"/>
    </row>
    <row r="3763" spans="1:17" ht="20.25" hidden="1" x14ac:dyDescent="0.25">
      <c r="A3763" s="46"/>
      <c r="B3763" s="46"/>
      <c r="C3763" s="46"/>
      <c r="D3763" s="46"/>
      <c r="E3763" s="46"/>
      <c r="F3763" s="46"/>
      <c r="G3763" s="46"/>
      <c r="H3763" s="46"/>
      <c r="I3763" s="16"/>
      <c r="J3763" s="16"/>
      <c r="K3763" s="16"/>
      <c r="L3763" s="16"/>
      <c r="O3763" s="16"/>
      <c r="P3763" s="13"/>
      <c r="Q3763" s="7"/>
    </row>
    <row r="3764" spans="1:17" ht="20.25" hidden="1" x14ac:dyDescent="0.25">
      <c r="A3764" s="46"/>
      <c r="B3764" s="46"/>
      <c r="C3764" s="46"/>
      <c r="D3764" s="46"/>
      <c r="E3764" s="46"/>
      <c r="F3764" s="46"/>
      <c r="G3764" s="46"/>
      <c r="H3764" s="46"/>
      <c r="I3764" s="16"/>
      <c r="J3764" s="16"/>
      <c r="K3764" s="16"/>
      <c r="L3764" s="16"/>
      <c r="O3764" s="16"/>
      <c r="P3764" s="13"/>
      <c r="Q3764" s="7"/>
    </row>
    <row r="3765" spans="1:17" ht="20.25" hidden="1" x14ac:dyDescent="0.25">
      <c r="A3765" s="46"/>
      <c r="B3765" s="46"/>
      <c r="C3765" s="46"/>
      <c r="D3765" s="46"/>
      <c r="E3765" s="46"/>
      <c r="F3765" s="46"/>
      <c r="G3765" s="46"/>
      <c r="H3765" s="46"/>
      <c r="I3765" s="16"/>
      <c r="J3765" s="16"/>
      <c r="K3765" s="16"/>
      <c r="L3765" s="16"/>
      <c r="O3765" s="16"/>
      <c r="P3765" s="13"/>
      <c r="Q3765" s="7"/>
    </row>
    <row r="3766" spans="1:17" ht="20.25" hidden="1" x14ac:dyDescent="0.25">
      <c r="A3766" s="46"/>
      <c r="B3766" s="46"/>
      <c r="C3766" s="46"/>
      <c r="D3766" s="46"/>
      <c r="E3766" s="46"/>
      <c r="F3766" s="46"/>
      <c r="G3766" s="46"/>
      <c r="H3766" s="46"/>
      <c r="I3766" s="16"/>
      <c r="J3766" s="16"/>
      <c r="K3766" s="16"/>
      <c r="L3766" s="16"/>
      <c r="O3766" s="16"/>
      <c r="P3766" s="13"/>
      <c r="Q3766" s="7"/>
    </row>
    <row r="3767" spans="1:17" ht="20.25" hidden="1" x14ac:dyDescent="0.25">
      <c r="A3767" s="46"/>
      <c r="B3767" s="46"/>
      <c r="C3767" s="46"/>
      <c r="D3767" s="46"/>
      <c r="E3767" s="46"/>
      <c r="F3767" s="46"/>
      <c r="G3767" s="46"/>
      <c r="H3767" s="46"/>
      <c r="I3767" s="16"/>
      <c r="J3767" s="16"/>
      <c r="K3767" s="16"/>
      <c r="L3767" s="16"/>
      <c r="O3767" s="16"/>
      <c r="P3767" s="13"/>
      <c r="Q3767" s="7"/>
    </row>
    <row r="3768" spans="1:17" ht="20.25" hidden="1" x14ac:dyDescent="0.25">
      <c r="A3768" s="46"/>
      <c r="B3768" s="46"/>
      <c r="C3768" s="46"/>
      <c r="D3768" s="46"/>
      <c r="E3768" s="46"/>
      <c r="F3768" s="46"/>
      <c r="G3768" s="46"/>
      <c r="H3768" s="46"/>
      <c r="I3768" s="16"/>
      <c r="J3768" s="16"/>
      <c r="K3768" s="16"/>
      <c r="L3768" s="16"/>
      <c r="O3768" s="16"/>
      <c r="P3768" s="13"/>
      <c r="Q3768" s="7"/>
    </row>
    <row r="3769" spans="1:17" ht="20.25" hidden="1" x14ac:dyDescent="0.25">
      <c r="A3769" s="46"/>
      <c r="B3769" s="46"/>
      <c r="C3769" s="46"/>
      <c r="D3769" s="46"/>
      <c r="E3769" s="46"/>
      <c r="F3769" s="46"/>
      <c r="G3769" s="46"/>
      <c r="H3769" s="46"/>
      <c r="I3769" s="16"/>
      <c r="J3769" s="16"/>
      <c r="K3769" s="16"/>
      <c r="L3769" s="16"/>
      <c r="O3769" s="16"/>
      <c r="P3769" s="13"/>
      <c r="Q3769" s="7"/>
    </row>
    <row r="3770" spans="1:17" ht="20.25" hidden="1" x14ac:dyDescent="0.25">
      <c r="A3770" s="46"/>
      <c r="B3770" s="46"/>
      <c r="C3770" s="46"/>
      <c r="D3770" s="46"/>
      <c r="E3770" s="46"/>
      <c r="F3770" s="46"/>
      <c r="G3770" s="46"/>
      <c r="H3770" s="46"/>
      <c r="I3770" s="16"/>
      <c r="J3770" s="16"/>
      <c r="K3770" s="16"/>
      <c r="L3770" s="16"/>
      <c r="O3770" s="16"/>
      <c r="P3770" s="13"/>
      <c r="Q3770" s="7"/>
    </row>
    <row r="3771" spans="1:17" ht="20.25" hidden="1" x14ac:dyDescent="0.25">
      <c r="A3771" s="46"/>
      <c r="B3771" s="46"/>
      <c r="C3771" s="46"/>
      <c r="D3771" s="46"/>
      <c r="E3771" s="46"/>
      <c r="F3771" s="46"/>
      <c r="G3771" s="46"/>
      <c r="H3771" s="46"/>
      <c r="I3771" s="16"/>
      <c r="J3771" s="16"/>
      <c r="K3771" s="16"/>
      <c r="L3771" s="16"/>
      <c r="O3771" s="16"/>
      <c r="P3771" s="13"/>
      <c r="Q3771" s="7"/>
    </row>
    <row r="3772" spans="1:17" ht="20.25" hidden="1" x14ac:dyDescent="0.25">
      <c r="A3772" s="46"/>
      <c r="B3772" s="46"/>
      <c r="C3772" s="46"/>
      <c r="D3772" s="46"/>
      <c r="E3772" s="46"/>
      <c r="F3772" s="46"/>
      <c r="G3772" s="46"/>
      <c r="H3772" s="46"/>
      <c r="I3772" s="16"/>
      <c r="J3772" s="16"/>
      <c r="K3772" s="16"/>
      <c r="L3772" s="16"/>
      <c r="O3772" s="16"/>
      <c r="P3772" s="13"/>
      <c r="Q3772" s="7"/>
    </row>
    <row r="3773" spans="1:17" ht="20.25" hidden="1" x14ac:dyDescent="0.25">
      <c r="A3773" s="46"/>
      <c r="B3773" s="46"/>
      <c r="C3773" s="46"/>
      <c r="D3773" s="46"/>
      <c r="E3773" s="46"/>
      <c r="F3773" s="46"/>
      <c r="G3773" s="46"/>
      <c r="H3773" s="46"/>
      <c r="I3773" s="16"/>
      <c r="J3773" s="16"/>
      <c r="K3773" s="16"/>
      <c r="L3773" s="16"/>
      <c r="O3773" s="16"/>
      <c r="P3773" s="13"/>
      <c r="Q3773" s="7"/>
    </row>
    <row r="3774" spans="1:17" ht="20.25" hidden="1" x14ac:dyDescent="0.25">
      <c r="A3774" s="46"/>
      <c r="B3774" s="46"/>
      <c r="C3774" s="46"/>
      <c r="D3774" s="46"/>
      <c r="E3774" s="46"/>
      <c r="F3774" s="46"/>
      <c r="G3774" s="46"/>
      <c r="H3774" s="46"/>
      <c r="I3774" s="16"/>
      <c r="J3774" s="16"/>
      <c r="K3774" s="16"/>
      <c r="L3774" s="16"/>
      <c r="O3774" s="16"/>
      <c r="P3774" s="13"/>
      <c r="Q3774" s="7"/>
    </row>
    <row r="3775" spans="1:17" ht="20.25" hidden="1" x14ac:dyDescent="0.25">
      <c r="A3775" s="46"/>
      <c r="B3775" s="46"/>
      <c r="C3775" s="46"/>
      <c r="D3775" s="46"/>
      <c r="E3775" s="46"/>
      <c r="F3775" s="46"/>
      <c r="G3775" s="46"/>
      <c r="H3775" s="46"/>
      <c r="I3775" s="16"/>
      <c r="J3775" s="16"/>
      <c r="K3775" s="16"/>
      <c r="L3775" s="16"/>
      <c r="O3775" s="16"/>
      <c r="P3775" s="13"/>
      <c r="Q3775" s="7"/>
    </row>
    <row r="3776" spans="1:17" ht="20.25" hidden="1" x14ac:dyDescent="0.25">
      <c r="A3776" s="46"/>
      <c r="B3776" s="46"/>
      <c r="C3776" s="46"/>
      <c r="D3776" s="46"/>
      <c r="E3776" s="46"/>
      <c r="F3776" s="46"/>
      <c r="G3776" s="46"/>
      <c r="H3776" s="46"/>
      <c r="I3776" s="16"/>
      <c r="J3776" s="16"/>
      <c r="K3776" s="16"/>
      <c r="L3776" s="16"/>
      <c r="O3776" s="16"/>
      <c r="P3776" s="13"/>
      <c r="Q3776" s="7"/>
    </row>
    <row r="3777" spans="1:17" ht="20.25" hidden="1" x14ac:dyDescent="0.25">
      <c r="A3777" s="46"/>
      <c r="B3777" s="46"/>
      <c r="C3777" s="46"/>
      <c r="D3777" s="46"/>
      <c r="E3777" s="46"/>
      <c r="F3777" s="46"/>
      <c r="G3777" s="46"/>
      <c r="H3777" s="46"/>
      <c r="I3777" s="16"/>
      <c r="J3777" s="16"/>
      <c r="K3777" s="16"/>
      <c r="L3777" s="16"/>
      <c r="O3777" s="16"/>
      <c r="P3777" s="13"/>
      <c r="Q3777" s="7"/>
    </row>
    <row r="3778" spans="1:17" ht="20.25" hidden="1" x14ac:dyDescent="0.25">
      <c r="A3778" s="46"/>
      <c r="B3778" s="46"/>
      <c r="C3778" s="46"/>
      <c r="D3778" s="46"/>
      <c r="E3778" s="46"/>
      <c r="F3778" s="46"/>
      <c r="G3778" s="46"/>
      <c r="H3778" s="46"/>
      <c r="I3778" s="16"/>
      <c r="J3778" s="16"/>
      <c r="K3778" s="16"/>
      <c r="L3778" s="16"/>
      <c r="O3778" s="16"/>
      <c r="P3778" s="13"/>
      <c r="Q3778" s="7"/>
    </row>
    <row r="3779" spans="1:17" ht="20.25" hidden="1" x14ac:dyDescent="0.25">
      <c r="A3779" s="46"/>
      <c r="B3779" s="46"/>
      <c r="C3779" s="46"/>
      <c r="D3779" s="46"/>
      <c r="E3779" s="46"/>
      <c r="F3779" s="46"/>
      <c r="G3779" s="46"/>
      <c r="H3779" s="46"/>
      <c r="I3779" s="16"/>
      <c r="J3779" s="16"/>
      <c r="K3779" s="16"/>
      <c r="L3779" s="16"/>
      <c r="O3779" s="16"/>
      <c r="P3779" s="13"/>
      <c r="Q3779" s="7"/>
    </row>
    <row r="3780" spans="1:17" ht="20.25" hidden="1" x14ac:dyDescent="0.25">
      <c r="A3780" s="46"/>
      <c r="B3780" s="46"/>
      <c r="C3780" s="46"/>
      <c r="D3780" s="46"/>
      <c r="E3780" s="46"/>
      <c r="F3780" s="46"/>
      <c r="G3780" s="46"/>
      <c r="H3780" s="46"/>
      <c r="I3780" s="16"/>
      <c r="J3780" s="16"/>
      <c r="K3780" s="16"/>
      <c r="L3780" s="16"/>
      <c r="O3780" s="16"/>
      <c r="P3780" s="13"/>
      <c r="Q3780" s="7"/>
    </row>
    <row r="3781" spans="1:17" ht="20.25" hidden="1" x14ac:dyDescent="0.25">
      <c r="A3781" s="46"/>
      <c r="B3781" s="46"/>
      <c r="C3781" s="46"/>
      <c r="D3781" s="46"/>
      <c r="E3781" s="46"/>
      <c r="F3781" s="46"/>
      <c r="G3781" s="46"/>
      <c r="H3781" s="46"/>
      <c r="I3781" s="16"/>
      <c r="J3781" s="16"/>
      <c r="K3781" s="16"/>
      <c r="L3781" s="16"/>
      <c r="O3781" s="16"/>
      <c r="P3781" s="13"/>
      <c r="Q3781" s="7"/>
    </row>
    <row r="3782" spans="1:17" ht="20.25" hidden="1" x14ac:dyDescent="0.25">
      <c r="A3782" s="46"/>
      <c r="B3782" s="46"/>
      <c r="C3782" s="46"/>
      <c r="D3782" s="46"/>
      <c r="E3782" s="46"/>
      <c r="F3782" s="46"/>
      <c r="G3782" s="46"/>
      <c r="H3782" s="46"/>
      <c r="I3782" s="16"/>
      <c r="J3782" s="16"/>
      <c r="K3782" s="16"/>
      <c r="L3782" s="16"/>
      <c r="O3782" s="16"/>
      <c r="P3782" s="13"/>
      <c r="Q3782" s="7"/>
    </row>
    <row r="3783" spans="1:17" ht="20.25" hidden="1" x14ac:dyDescent="0.25">
      <c r="A3783" s="46"/>
      <c r="B3783" s="46"/>
      <c r="C3783" s="46"/>
      <c r="D3783" s="46"/>
      <c r="E3783" s="46"/>
      <c r="F3783" s="46"/>
      <c r="G3783" s="46"/>
      <c r="H3783" s="46"/>
      <c r="I3783" s="16"/>
      <c r="J3783" s="16"/>
      <c r="K3783" s="16"/>
      <c r="L3783" s="16"/>
      <c r="O3783" s="16"/>
      <c r="P3783" s="13"/>
      <c r="Q3783" s="7"/>
    </row>
    <row r="3784" spans="1:17" ht="20.25" hidden="1" x14ac:dyDescent="0.25">
      <c r="A3784" s="46"/>
      <c r="B3784" s="46"/>
      <c r="C3784" s="46"/>
      <c r="D3784" s="46"/>
      <c r="E3784" s="46"/>
      <c r="F3784" s="46"/>
      <c r="G3784" s="46"/>
      <c r="H3784" s="46"/>
      <c r="I3784" s="16"/>
      <c r="J3784" s="16"/>
      <c r="K3784" s="16"/>
      <c r="L3784" s="16"/>
      <c r="O3784" s="16"/>
      <c r="P3784" s="13"/>
      <c r="Q3784" s="7"/>
    </row>
    <row r="3785" spans="1:17" ht="20.25" hidden="1" x14ac:dyDescent="0.25">
      <c r="A3785" s="46"/>
      <c r="B3785" s="46"/>
      <c r="C3785" s="46"/>
      <c r="D3785" s="46"/>
      <c r="E3785" s="46"/>
      <c r="F3785" s="46"/>
      <c r="G3785" s="46"/>
      <c r="H3785" s="46"/>
      <c r="I3785" s="16"/>
      <c r="J3785" s="16"/>
      <c r="K3785" s="16"/>
      <c r="L3785" s="16"/>
      <c r="O3785" s="16"/>
      <c r="P3785" s="13"/>
      <c r="Q3785" s="7"/>
    </row>
    <row r="3786" spans="1:17" ht="20.25" hidden="1" x14ac:dyDescent="0.25">
      <c r="A3786" s="46"/>
      <c r="B3786" s="46"/>
      <c r="C3786" s="46"/>
      <c r="D3786" s="46"/>
      <c r="E3786" s="46"/>
      <c r="F3786" s="46"/>
      <c r="G3786" s="46"/>
      <c r="H3786" s="46"/>
      <c r="I3786" s="16"/>
      <c r="J3786" s="16"/>
      <c r="K3786" s="16"/>
      <c r="L3786" s="16"/>
      <c r="O3786" s="16"/>
      <c r="P3786" s="13"/>
      <c r="Q3786" s="7"/>
    </row>
    <row r="3787" spans="1:17" ht="20.25" hidden="1" x14ac:dyDescent="0.25">
      <c r="A3787" s="46"/>
      <c r="B3787" s="46"/>
      <c r="C3787" s="46"/>
      <c r="D3787" s="46"/>
      <c r="E3787" s="46"/>
      <c r="F3787" s="46"/>
      <c r="G3787" s="46"/>
      <c r="H3787" s="46"/>
      <c r="I3787" s="16"/>
      <c r="J3787" s="16"/>
      <c r="K3787" s="16"/>
      <c r="L3787" s="16"/>
      <c r="O3787" s="16"/>
      <c r="P3787" s="13"/>
      <c r="Q3787" s="7"/>
    </row>
    <row r="3788" spans="1:17" ht="20.25" hidden="1" x14ac:dyDescent="0.25">
      <c r="A3788" s="46"/>
      <c r="B3788" s="46"/>
      <c r="C3788" s="46"/>
      <c r="D3788" s="46"/>
      <c r="E3788" s="46"/>
      <c r="F3788" s="46"/>
      <c r="G3788" s="46"/>
      <c r="H3788" s="46"/>
      <c r="I3788" s="16"/>
      <c r="J3788" s="16"/>
      <c r="K3788" s="16"/>
      <c r="L3788" s="16"/>
      <c r="O3788" s="16"/>
      <c r="P3788" s="13"/>
      <c r="Q3788" s="7"/>
    </row>
    <row r="3789" spans="1:17" ht="20.25" hidden="1" x14ac:dyDescent="0.25">
      <c r="A3789" s="46"/>
      <c r="B3789" s="46"/>
      <c r="C3789" s="46"/>
      <c r="D3789" s="46"/>
      <c r="E3789" s="46"/>
      <c r="F3789" s="46"/>
      <c r="G3789" s="46"/>
      <c r="H3789" s="46"/>
      <c r="I3789" s="16"/>
      <c r="J3789" s="16"/>
      <c r="K3789" s="16"/>
      <c r="L3789" s="16"/>
      <c r="O3789" s="16"/>
      <c r="P3789" s="13"/>
      <c r="Q3789" s="7"/>
    </row>
    <row r="3790" spans="1:17" ht="20.25" hidden="1" x14ac:dyDescent="0.25">
      <c r="A3790" s="46"/>
      <c r="B3790" s="46"/>
      <c r="C3790" s="46"/>
      <c r="D3790" s="46"/>
      <c r="E3790" s="46"/>
      <c r="F3790" s="46"/>
      <c r="G3790" s="46"/>
      <c r="H3790" s="46"/>
      <c r="I3790" s="16"/>
      <c r="J3790" s="16"/>
      <c r="K3790" s="16"/>
      <c r="L3790" s="16"/>
      <c r="O3790" s="16"/>
      <c r="P3790" s="13"/>
      <c r="Q3790" s="7"/>
    </row>
    <row r="3791" spans="1:17" ht="20.25" hidden="1" x14ac:dyDescent="0.25">
      <c r="A3791" s="46"/>
      <c r="B3791" s="46"/>
      <c r="C3791" s="46"/>
      <c r="D3791" s="46"/>
      <c r="E3791" s="46"/>
      <c r="F3791" s="46"/>
      <c r="G3791" s="46"/>
      <c r="H3791" s="46"/>
      <c r="I3791" s="16"/>
      <c r="J3791" s="16"/>
      <c r="K3791" s="16"/>
      <c r="L3791" s="16"/>
      <c r="O3791" s="16"/>
      <c r="P3791" s="13"/>
      <c r="Q3791" s="7"/>
    </row>
    <row r="3792" spans="1:17" ht="20.25" hidden="1" x14ac:dyDescent="0.25">
      <c r="A3792" s="46"/>
      <c r="B3792" s="46"/>
      <c r="C3792" s="46"/>
      <c r="D3792" s="46"/>
      <c r="E3792" s="46"/>
      <c r="F3792" s="46"/>
      <c r="G3792" s="46"/>
      <c r="H3792" s="46"/>
      <c r="I3792" s="16"/>
      <c r="J3792" s="16"/>
      <c r="K3792" s="16"/>
      <c r="L3792" s="16"/>
      <c r="O3792" s="16"/>
      <c r="P3792" s="13"/>
      <c r="Q3792" s="7"/>
    </row>
    <row r="3793" spans="1:17" ht="20.25" hidden="1" x14ac:dyDescent="0.25">
      <c r="A3793" s="46"/>
      <c r="B3793" s="46"/>
      <c r="C3793" s="46"/>
      <c r="D3793" s="46"/>
      <c r="E3793" s="46"/>
      <c r="F3793" s="46"/>
      <c r="G3793" s="46"/>
      <c r="H3793" s="46"/>
      <c r="I3793" s="16"/>
      <c r="J3793" s="16"/>
      <c r="K3793" s="16"/>
      <c r="L3793" s="16"/>
      <c r="O3793" s="16"/>
      <c r="P3793" s="13"/>
      <c r="Q3793" s="7"/>
    </row>
    <row r="3794" spans="1:17" ht="20.25" hidden="1" x14ac:dyDescent="0.25">
      <c r="A3794" s="46"/>
      <c r="B3794" s="46"/>
      <c r="C3794" s="46"/>
      <c r="D3794" s="46"/>
      <c r="E3794" s="46"/>
      <c r="F3794" s="46"/>
      <c r="G3794" s="46"/>
      <c r="H3794" s="46"/>
      <c r="I3794" s="16"/>
      <c r="J3794" s="16"/>
      <c r="K3794" s="16"/>
      <c r="L3794" s="16"/>
      <c r="O3794" s="16"/>
      <c r="P3794" s="13"/>
      <c r="Q3794" s="7"/>
    </row>
    <row r="3795" spans="1:17" ht="20.25" hidden="1" x14ac:dyDescent="0.25">
      <c r="A3795" s="46"/>
      <c r="B3795" s="46"/>
      <c r="C3795" s="46"/>
      <c r="D3795" s="46"/>
      <c r="E3795" s="46"/>
      <c r="F3795" s="46"/>
      <c r="G3795" s="46"/>
      <c r="H3795" s="46"/>
      <c r="I3795" s="16"/>
      <c r="J3795" s="16"/>
      <c r="K3795" s="16"/>
      <c r="L3795" s="16"/>
      <c r="O3795" s="16"/>
      <c r="P3795" s="13"/>
      <c r="Q3795" s="7"/>
    </row>
    <row r="3796" spans="1:17" ht="20.25" hidden="1" x14ac:dyDescent="0.25">
      <c r="A3796" s="46"/>
      <c r="B3796" s="46"/>
      <c r="C3796" s="46"/>
      <c r="D3796" s="46"/>
      <c r="E3796" s="46"/>
      <c r="F3796" s="46"/>
      <c r="G3796" s="46"/>
      <c r="H3796" s="46"/>
      <c r="I3796" s="16"/>
      <c r="J3796" s="16"/>
      <c r="K3796" s="16"/>
      <c r="L3796" s="16"/>
      <c r="O3796" s="16"/>
      <c r="P3796" s="13"/>
      <c r="Q3796" s="7"/>
    </row>
    <row r="3797" spans="1:17" ht="20.25" hidden="1" x14ac:dyDescent="0.25">
      <c r="A3797" s="46"/>
      <c r="B3797" s="46"/>
      <c r="C3797" s="46"/>
      <c r="D3797" s="46"/>
      <c r="E3797" s="46"/>
      <c r="F3797" s="46"/>
      <c r="G3797" s="46"/>
      <c r="H3797" s="46"/>
      <c r="I3797" s="16"/>
      <c r="J3797" s="16"/>
      <c r="K3797" s="16"/>
      <c r="L3797" s="16"/>
      <c r="O3797" s="16"/>
      <c r="P3797" s="13"/>
      <c r="Q3797" s="7"/>
    </row>
    <row r="3798" spans="1:17" ht="20.25" hidden="1" x14ac:dyDescent="0.25">
      <c r="A3798" s="46"/>
      <c r="B3798" s="46"/>
      <c r="C3798" s="46"/>
      <c r="D3798" s="46"/>
      <c r="E3798" s="46"/>
      <c r="F3798" s="46"/>
      <c r="G3798" s="46"/>
      <c r="H3798" s="46"/>
      <c r="I3798" s="16"/>
      <c r="J3798" s="16"/>
      <c r="K3798" s="16"/>
      <c r="L3798" s="16"/>
      <c r="O3798" s="16"/>
      <c r="P3798" s="13"/>
      <c r="Q3798" s="7"/>
    </row>
    <row r="3799" spans="1:17" ht="20.25" hidden="1" x14ac:dyDescent="0.25">
      <c r="A3799" s="46"/>
      <c r="B3799" s="46"/>
      <c r="C3799" s="46"/>
      <c r="D3799" s="46"/>
      <c r="E3799" s="46"/>
      <c r="F3799" s="46"/>
      <c r="G3799" s="46"/>
      <c r="H3799" s="46"/>
      <c r="I3799" s="16"/>
      <c r="J3799" s="16"/>
      <c r="K3799" s="16"/>
      <c r="L3799" s="16"/>
      <c r="O3799" s="16"/>
      <c r="P3799" s="13"/>
      <c r="Q3799" s="7"/>
    </row>
    <row r="3800" spans="1:17" ht="20.25" hidden="1" x14ac:dyDescent="0.25">
      <c r="A3800" s="46"/>
      <c r="B3800" s="46"/>
      <c r="C3800" s="46"/>
      <c r="D3800" s="46"/>
      <c r="E3800" s="46"/>
      <c r="F3800" s="46"/>
      <c r="G3800" s="46"/>
      <c r="H3800" s="46"/>
      <c r="I3800" s="16"/>
      <c r="J3800" s="16"/>
      <c r="K3800" s="16"/>
      <c r="L3800" s="16"/>
      <c r="O3800" s="16"/>
      <c r="P3800" s="13"/>
      <c r="Q3800" s="7"/>
    </row>
    <row r="3801" spans="1:17" ht="20.25" hidden="1" x14ac:dyDescent="0.25">
      <c r="A3801" s="46"/>
      <c r="B3801" s="46"/>
      <c r="C3801" s="46"/>
      <c r="D3801" s="46"/>
      <c r="E3801" s="46"/>
      <c r="F3801" s="46"/>
      <c r="G3801" s="46"/>
      <c r="H3801" s="46"/>
      <c r="I3801" s="16"/>
      <c r="J3801" s="16"/>
      <c r="K3801" s="16"/>
      <c r="L3801" s="16"/>
      <c r="O3801" s="16"/>
      <c r="P3801" s="13"/>
      <c r="Q3801" s="7"/>
    </row>
    <row r="3802" spans="1:17" ht="20.25" hidden="1" x14ac:dyDescent="0.25">
      <c r="A3802" s="46"/>
      <c r="B3802" s="46"/>
      <c r="C3802" s="46"/>
      <c r="D3802" s="46"/>
      <c r="E3802" s="46"/>
      <c r="F3802" s="46"/>
      <c r="G3802" s="46"/>
      <c r="H3802" s="46"/>
      <c r="I3802" s="16"/>
      <c r="J3802" s="16"/>
      <c r="K3802" s="16"/>
      <c r="L3802" s="16"/>
      <c r="O3802" s="16"/>
      <c r="P3802" s="13"/>
      <c r="Q3802" s="7"/>
    </row>
    <row r="3803" spans="1:17" ht="20.25" hidden="1" x14ac:dyDescent="0.25">
      <c r="A3803" s="46"/>
      <c r="B3803" s="46"/>
      <c r="C3803" s="46"/>
      <c r="D3803" s="46"/>
      <c r="E3803" s="46"/>
      <c r="F3803" s="46"/>
      <c r="G3803" s="46"/>
      <c r="H3803" s="46"/>
      <c r="I3803" s="16"/>
      <c r="J3803" s="16"/>
      <c r="K3803" s="16"/>
      <c r="L3803" s="16"/>
      <c r="O3803" s="16"/>
      <c r="P3803" s="13"/>
      <c r="Q3803" s="7"/>
    </row>
    <row r="3804" spans="1:17" ht="20.25" hidden="1" x14ac:dyDescent="0.25">
      <c r="A3804" s="46"/>
      <c r="B3804" s="46"/>
      <c r="C3804" s="46"/>
      <c r="D3804" s="46"/>
      <c r="E3804" s="46"/>
      <c r="F3804" s="46"/>
      <c r="G3804" s="46"/>
      <c r="H3804" s="46"/>
      <c r="I3804" s="16"/>
      <c r="J3804" s="16"/>
      <c r="K3804" s="16"/>
      <c r="L3804" s="16"/>
      <c r="O3804" s="16"/>
      <c r="P3804" s="13"/>
      <c r="Q3804" s="7"/>
    </row>
    <row r="3805" spans="1:17" ht="20.25" hidden="1" x14ac:dyDescent="0.25">
      <c r="A3805" s="46"/>
      <c r="B3805" s="46"/>
      <c r="C3805" s="46"/>
      <c r="D3805" s="46"/>
      <c r="E3805" s="46"/>
      <c r="F3805" s="46"/>
      <c r="G3805" s="46"/>
      <c r="H3805" s="46"/>
      <c r="I3805" s="16"/>
      <c r="J3805" s="16"/>
      <c r="K3805" s="16"/>
      <c r="L3805" s="16"/>
      <c r="O3805" s="16"/>
      <c r="P3805" s="13"/>
      <c r="Q3805" s="7"/>
    </row>
    <row r="3806" spans="1:17" ht="20.25" hidden="1" x14ac:dyDescent="0.25">
      <c r="A3806" s="46"/>
      <c r="B3806" s="46"/>
      <c r="C3806" s="46"/>
      <c r="D3806" s="46"/>
      <c r="E3806" s="46"/>
      <c r="F3806" s="46"/>
      <c r="G3806" s="46"/>
      <c r="H3806" s="46"/>
      <c r="I3806" s="16"/>
      <c r="J3806" s="16"/>
      <c r="K3806" s="16"/>
      <c r="L3806" s="16"/>
      <c r="O3806" s="16"/>
      <c r="P3806" s="13"/>
      <c r="Q3806" s="7"/>
    </row>
    <row r="3807" spans="1:17" ht="20.25" hidden="1" x14ac:dyDescent="0.25">
      <c r="A3807" s="46"/>
      <c r="B3807" s="46"/>
      <c r="C3807" s="46"/>
      <c r="D3807" s="46"/>
      <c r="E3807" s="46"/>
      <c r="F3807" s="46"/>
      <c r="G3807" s="46"/>
      <c r="H3807" s="46"/>
      <c r="I3807" s="16"/>
      <c r="J3807" s="16"/>
      <c r="K3807" s="16"/>
      <c r="L3807" s="16"/>
      <c r="O3807" s="16"/>
      <c r="P3807" s="13"/>
      <c r="Q3807" s="7"/>
    </row>
    <row r="3808" spans="1:17" ht="20.25" hidden="1" x14ac:dyDescent="0.25">
      <c r="A3808" s="46"/>
      <c r="B3808" s="46"/>
      <c r="C3808" s="46"/>
      <c r="D3808" s="46"/>
      <c r="E3808" s="46"/>
      <c r="F3808" s="46"/>
      <c r="G3808" s="46"/>
      <c r="H3808" s="46"/>
      <c r="I3808" s="16"/>
      <c r="J3808" s="16"/>
      <c r="K3808" s="16"/>
      <c r="L3808" s="16"/>
      <c r="O3808" s="16"/>
      <c r="P3808" s="13"/>
      <c r="Q3808" s="7"/>
    </row>
    <row r="3809" spans="1:17" ht="20.25" hidden="1" x14ac:dyDescent="0.25">
      <c r="A3809" s="46"/>
      <c r="B3809" s="46"/>
      <c r="C3809" s="46"/>
      <c r="D3809" s="46"/>
      <c r="E3809" s="46"/>
      <c r="F3809" s="46"/>
      <c r="G3809" s="46"/>
      <c r="H3809" s="46"/>
      <c r="I3809" s="16"/>
      <c r="J3809" s="16"/>
      <c r="K3809" s="16"/>
      <c r="L3809" s="16"/>
      <c r="O3809" s="16"/>
      <c r="P3809" s="13"/>
      <c r="Q3809" s="7"/>
    </row>
    <row r="3810" spans="1:17" ht="20.25" hidden="1" x14ac:dyDescent="0.25">
      <c r="A3810" s="46"/>
      <c r="B3810" s="46"/>
      <c r="C3810" s="46"/>
      <c r="D3810" s="46"/>
      <c r="E3810" s="46"/>
      <c r="F3810" s="46"/>
      <c r="G3810" s="46"/>
      <c r="H3810" s="46"/>
      <c r="I3810" s="16"/>
      <c r="J3810" s="16"/>
      <c r="K3810" s="16"/>
      <c r="L3810" s="16"/>
      <c r="O3810" s="16"/>
      <c r="P3810" s="13"/>
      <c r="Q3810" s="7"/>
    </row>
    <row r="3811" spans="1:17" ht="20.25" hidden="1" x14ac:dyDescent="0.25">
      <c r="A3811" s="46"/>
      <c r="B3811" s="46"/>
      <c r="C3811" s="46"/>
      <c r="D3811" s="46"/>
      <c r="E3811" s="46"/>
      <c r="F3811" s="46"/>
      <c r="G3811" s="46"/>
      <c r="H3811" s="46"/>
      <c r="I3811" s="16"/>
      <c r="J3811" s="16"/>
      <c r="K3811" s="16"/>
      <c r="L3811" s="16"/>
      <c r="O3811" s="16"/>
      <c r="P3811" s="13"/>
      <c r="Q3811" s="7"/>
    </row>
    <row r="3812" spans="1:17" ht="20.25" hidden="1" x14ac:dyDescent="0.25">
      <c r="A3812" s="46"/>
      <c r="B3812" s="46"/>
      <c r="C3812" s="46"/>
      <c r="D3812" s="46"/>
      <c r="E3812" s="46"/>
      <c r="F3812" s="46"/>
      <c r="G3812" s="46"/>
      <c r="H3812" s="46"/>
      <c r="I3812" s="16"/>
      <c r="J3812" s="16"/>
      <c r="K3812" s="16"/>
      <c r="L3812" s="16"/>
      <c r="O3812" s="16"/>
      <c r="P3812" s="13"/>
      <c r="Q3812" s="7"/>
    </row>
    <row r="3813" spans="1:17" ht="20.25" hidden="1" x14ac:dyDescent="0.25">
      <c r="A3813" s="46"/>
      <c r="B3813" s="46"/>
      <c r="C3813" s="46"/>
      <c r="D3813" s="46"/>
      <c r="E3813" s="46"/>
      <c r="F3813" s="46"/>
      <c r="G3813" s="46"/>
      <c r="H3813" s="46"/>
      <c r="I3813" s="16"/>
      <c r="J3813" s="16"/>
      <c r="K3813" s="16"/>
      <c r="L3813" s="16"/>
      <c r="O3813" s="16"/>
      <c r="P3813" s="13"/>
      <c r="Q3813" s="7"/>
    </row>
    <row r="3814" spans="1:17" ht="20.25" hidden="1" x14ac:dyDescent="0.25">
      <c r="A3814" s="46"/>
      <c r="B3814" s="46"/>
      <c r="C3814" s="46"/>
      <c r="D3814" s="46"/>
      <c r="E3814" s="46"/>
      <c r="F3814" s="46"/>
      <c r="G3814" s="46"/>
      <c r="H3814" s="46"/>
      <c r="I3814" s="16"/>
      <c r="J3814" s="16"/>
      <c r="K3814" s="16"/>
      <c r="L3814" s="16"/>
      <c r="O3814" s="16"/>
      <c r="P3814" s="13"/>
      <c r="Q3814" s="7"/>
    </row>
    <row r="3815" spans="1:17" ht="20.25" hidden="1" x14ac:dyDescent="0.25">
      <c r="A3815" s="46"/>
      <c r="B3815" s="46"/>
      <c r="C3815" s="46"/>
      <c r="D3815" s="46"/>
      <c r="E3815" s="46"/>
      <c r="F3815" s="46"/>
      <c r="G3815" s="46"/>
      <c r="H3815" s="46"/>
      <c r="I3815" s="16"/>
      <c r="J3815" s="16"/>
      <c r="K3815" s="16"/>
      <c r="L3815" s="16"/>
      <c r="O3815" s="16"/>
      <c r="P3815" s="13"/>
      <c r="Q3815" s="7"/>
    </row>
    <row r="3816" spans="1:17" ht="20.25" hidden="1" x14ac:dyDescent="0.25">
      <c r="A3816" s="46"/>
      <c r="B3816" s="46"/>
      <c r="C3816" s="46"/>
      <c r="D3816" s="46"/>
      <c r="E3816" s="46"/>
      <c r="F3816" s="46"/>
      <c r="G3816" s="46"/>
      <c r="H3816" s="46"/>
      <c r="I3816" s="16"/>
      <c r="J3816" s="16"/>
      <c r="K3816" s="16"/>
      <c r="L3816" s="16"/>
      <c r="O3816" s="16"/>
      <c r="P3816" s="13"/>
      <c r="Q3816" s="7"/>
    </row>
    <row r="3817" spans="1:17" ht="20.25" hidden="1" x14ac:dyDescent="0.25">
      <c r="A3817" s="46"/>
      <c r="B3817" s="46"/>
      <c r="C3817" s="46"/>
      <c r="D3817" s="46"/>
      <c r="E3817" s="46"/>
      <c r="F3817" s="46"/>
      <c r="G3817" s="46"/>
      <c r="H3817" s="46"/>
      <c r="I3817" s="16"/>
      <c r="J3817" s="16"/>
      <c r="K3817" s="16"/>
      <c r="L3817" s="16"/>
      <c r="O3817" s="16"/>
      <c r="P3817" s="13"/>
      <c r="Q3817" s="7"/>
    </row>
    <row r="3818" spans="1:17" ht="20.25" hidden="1" x14ac:dyDescent="0.25">
      <c r="A3818" s="46"/>
      <c r="B3818" s="46"/>
      <c r="C3818" s="46"/>
      <c r="D3818" s="46"/>
      <c r="E3818" s="46"/>
      <c r="F3818" s="46"/>
      <c r="G3818" s="46"/>
      <c r="H3818" s="46"/>
      <c r="I3818" s="16"/>
      <c r="J3818" s="16"/>
      <c r="K3818" s="16"/>
      <c r="L3818" s="16"/>
      <c r="O3818" s="16"/>
      <c r="P3818" s="13"/>
      <c r="Q3818" s="7"/>
    </row>
    <row r="3819" spans="1:17" ht="20.25" hidden="1" x14ac:dyDescent="0.25">
      <c r="A3819" s="46"/>
      <c r="B3819" s="46"/>
      <c r="C3819" s="46"/>
      <c r="D3819" s="46"/>
      <c r="E3819" s="46"/>
      <c r="F3819" s="46"/>
      <c r="G3819" s="46"/>
      <c r="H3819" s="46"/>
      <c r="I3819" s="16"/>
      <c r="J3819" s="16"/>
      <c r="K3819" s="16"/>
      <c r="L3819" s="16"/>
      <c r="O3819" s="16"/>
      <c r="P3819" s="13"/>
      <c r="Q3819" s="7"/>
    </row>
    <row r="3820" spans="1:17" ht="20.25" hidden="1" x14ac:dyDescent="0.25">
      <c r="A3820" s="46"/>
      <c r="B3820" s="46"/>
      <c r="C3820" s="46"/>
      <c r="D3820" s="46"/>
      <c r="E3820" s="46"/>
      <c r="F3820" s="46"/>
      <c r="G3820" s="46"/>
      <c r="H3820" s="46"/>
      <c r="I3820" s="16"/>
      <c r="J3820" s="16"/>
      <c r="K3820" s="16"/>
      <c r="L3820" s="16"/>
      <c r="O3820" s="16"/>
      <c r="P3820" s="13"/>
      <c r="Q3820" s="7"/>
    </row>
    <row r="3821" spans="1:17" ht="20.25" hidden="1" x14ac:dyDescent="0.25">
      <c r="A3821" s="46"/>
      <c r="B3821" s="46"/>
      <c r="C3821" s="46"/>
      <c r="D3821" s="46"/>
      <c r="E3821" s="46"/>
      <c r="F3821" s="46"/>
      <c r="G3821" s="46"/>
      <c r="H3821" s="46"/>
      <c r="I3821" s="16"/>
      <c r="J3821" s="16"/>
      <c r="K3821" s="16"/>
      <c r="L3821" s="16"/>
      <c r="O3821" s="16"/>
      <c r="P3821" s="13"/>
      <c r="Q3821" s="7"/>
    </row>
    <row r="3822" spans="1:17" ht="20.25" hidden="1" x14ac:dyDescent="0.25">
      <c r="A3822" s="46"/>
      <c r="B3822" s="46"/>
      <c r="C3822" s="46"/>
      <c r="D3822" s="46"/>
      <c r="E3822" s="46"/>
      <c r="F3822" s="46"/>
      <c r="G3822" s="46"/>
      <c r="H3822" s="46"/>
      <c r="I3822" s="16"/>
      <c r="J3822" s="16"/>
      <c r="K3822" s="16"/>
      <c r="L3822" s="16"/>
      <c r="O3822" s="16"/>
      <c r="P3822" s="13"/>
      <c r="Q3822" s="7"/>
    </row>
    <row r="3823" spans="1:17" ht="20.25" hidden="1" x14ac:dyDescent="0.25">
      <c r="A3823" s="46"/>
      <c r="B3823" s="46"/>
      <c r="C3823" s="46"/>
      <c r="D3823" s="46"/>
      <c r="E3823" s="46"/>
      <c r="F3823" s="46"/>
      <c r="G3823" s="46"/>
      <c r="H3823" s="46"/>
      <c r="I3823" s="16"/>
      <c r="J3823" s="16"/>
      <c r="K3823" s="16"/>
      <c r="L3823" s="16"/>
      <c r="O3823" s="16"/>
      <c r="P3823" s="13"/>
      <c r="Q3823" s="7"/>
    </row>
    <row r="3824" spans="1:17" ht="20.25" hidden="1" x14ac:dyDescent="0.25">
      <c r="A3824" s="46"/>
      <c r="B3824" s="46"/>
      <c r="C3824" s="46"/>
      <c r="D3824" s="46"/>
      <c r="E3824" s="46"/>
      <c r="F3824" s="46"/>
      <c r="G3824" s="46"/>
      <c r="H3824" s="46"/>
      <c r="I3824" s="16"/>
      <c r="J3824" s="16"/>
      <c r="K3824" s="16"/>
      <c r="L3824" s="16"/>
      <c r="O3824" s="16"/>
      <c r="P3824" s="13"/>
      <c r="Q3824" s="7"/>
    </row>
    <row r="3825" spans="1:17" ht="20.25" hidden="1" x14ac:dyDescent="0.25">
      <c r="A3825" s="46"/>
      <c r="B3825" s="46"/>
      <c r="C3825" s="46"/>
      <c r="D3825" s="46"/>
      <c r="E3825" s="46"/>
      <c r="F3825" s="46"/>
      <c r="G3825" s="46"/>
      <c r="H3825" s="46"/>
      <c r="I3825" s="16"/>
      <c r="J3825" s="16"/>
      <c r="K3825" s="16"/>
      <c r="L3825" s="16"/>
      <c r="O3825" s="16"/>
      <c r="P3825" s="13"/>
      <c r="Q3825" s="7"/>
    </row>
    <row r="3826" spans="1:17" ht="20.25" hidden="1" x14ac:dyDescent="0.25">
      <c r="A3826" s="46"/>
      <c r="B3826" s="46"/>
      <c r="C3826" s="46"/>
      <c r="D3826" s="46"/>
      <c r="E3826" s="46"/>
      <c r="F3826" s="46"/>
      <c r="G3826" s="46"/>
      <c r="H3826" s="46"/>
      <c r="I3826" s="16"/>
      <c r="J3826" s="16"/>
      <c r="K3826" s="16"/>
      <c r="L3826" s="16"/>
      <c r="O3826" s="16"/>
      <c r="P3826" s="13"/>
      <c r="Q3826" s="7"/>
    </row>
    <row r="3827" spans="1:17" ht="20.25" hidden="1" x14ac:dyDescent="0.25">
      <c r="A3827" s="46"/>
      <c r="B3827" s="46"/>
      <c r="C3827" s="46"/>
      <c r="D3827" s="46"/>
      <c r="E3827" s="46"/>
      <c r="F3827" s="46"/>
      <c r="G3827" s="46"/>
      <c r="H3827" s="46"/>
      <c r="I3827" s="16"/>
      <c r="J3827" s="16"/>
      <c r="K3827" s="16"/>
      <c r="L3827" s="16"/>
      <c r="O3827" s="16"/>
      <c r="P3827" s="13"/>
      <c r="Q3827" s="7"/>
    </row>
    <row r="3828" spans="1:17" ht="20.25" hidden="1" x14ac:dyDescent="0.25">
      <c r="A3828" s="46"/>
      <c r="B3828" s="46"/>
      <c r="C3828" s="46"/>
      <c r="D3828" s="46"/>
      <c r="E3828" s="46"/>
      <c r="F3828" s="46"/>
      <c r="G3828" s="46"/>
      <c r="H3828" s="46"/>
      <c r="I3828" s="16"/>
      <c r="J3828" s="16"/>
      <c r="K3828" s="16"/>
      <c r="L3828" s="16"/>
      <c r="O3828" s="16"/>
      <c r="P3828" s="13"/>
      <c r="Q3828" s="7"/>
    </row>
    <row r="3829" spans="1:17" ht="20.25" hidden="1" x14ac:dyDescent="0.25">
      <c r="A3829" s="46"/>
      <c r="B3829" s="46"/>
      <c r="C3829" s="46"/>
      <c r="D3829" s="46"/>
      <c r="E3829" s="46"/>
      <c r="F3829" s="46"/>
      <c r="G3829" s="46"/>
      <c r="H3829" s="46"/>
      <c r="I3829" s="16"/>
      <c r="J3829" s="16"/>
      <c r="K3829" s="16"/>
      <c r="L3829" s="16"/>
      <c r="O3829" s="16"/>
      <c r="P3829" s="13"/>
      <c r="Q3829" s="7"/>
    </row>
    <row r="3830" spans="1:17" ht="20.25" hidden="1" x14ac:dyDescent="0.25">
      <c r="A3830" s="46"/>
      <c r="B3830" s="46"/>
      <c r="C3830" s="46"/>
      <c r="D3830" s="46"/>
      <c r="E3830" s="46"/>
      <c r="F3830" s="46"/>
      <c r="G3830" s="46"/>
      <c r="H3830" s="46"/>
      <c r="I3830" s="16"/>
      <c r="J3830" s="16"/>
      <c r="K3830" s="16"/>
      <c r="L3830" s="16"/>
      <c r="O3830" s="16"/>
      <c r="P3830" s="13"/>
      <c r="Q3830" s="7"/>
    </row>
    <row r="3831" spans="1:17" ht="20.25" hidden="1" x14ac:dyDescent="0.25">
      <c r="A3831" s="46"/>
      <c r="B3831" s="46"/>
      <c r="C3831" s="46"/>
      <c r="D3831" s="46"/>
      <c r="E3831" s="46"/>
      <c r="F3831" s="46"/>
      <c r="G3831" s="46"/>
      <c r="H3831" s="46"/>
      <c r="I3831" s="16"/>
      <c r="J3831" s="16"/>
      <c r="K3831" s="16"/>
      <c r="L3831" s="16"/>
      <c r="O3831" s="16"/>
      <c r="P3831" s="13"/>
      <c r="Q3831" s="7"/>
    </row>
    <row r="3832" spans="1:17" ht="20.25" hidden="1" x14ac:dyDescent="0.25">
      <c r="A3832" s="46"/>
      <c r="B3832" s="46"/>
      <c r="C3832" s="46"/>
      <c r="D3832" s="46"/>
      <c r="E3832" s="46"/>
      <c r="F3832" s="46"/>
      <c r="G3832" s="46"/>
      <c r="H3832" s="46"/>
      <c r="I3832" s="16"/>
      <c r="J3832" s="16"/>
      <c r="K3832" s="16"/>
      <c r="L3832" s="16"/>
      <c r="O3832" s="16"/>
      <c r="P3832" s="13"/>
      <c r="Q3832" s="7"/>
    </row>
    <row r="3833" spans="1:17" ht="20.25" hidden="1" x14ac:dyDescent="0.25">
      <c r="A3833" s="46"/>
      <c r="B3833" s="46"/>
      <c r="C3833" s="46"/>
      <c r="D3833" s="46"/>
      <c r="E3833" s="46"/>
      <c r="F3833" s="46"/>
      <c r="G3833" s="46"/>
      <c r="H3833" s="46"/>
      <c r="I3833" s="16"/>
      <c r="J3833" s="16"/>
      <c r="K3833" s="16"/>
      <c r="L3833" s="16"/>
      <c r="O3833" s="16"/>
      <c r="P3833" s="13"/>
      <c r="Q3833" s="7"/>
    </row>
    <row r="3834" spans="1:17" ht="20.25" hidden="1" x14ac:dyDescent="0.25">
      <c r="A3834" s="46"/>
      <c r="B3834" s="46"/>
      <c r="C3834" s="46"/>
      <c r="D3834" s="46"/>
      <c r="E3834" s="46"/>
      <c r="F3834" s="46"/>
      <c r="G3834" s="46"/>
      <c r="H3834" s="46"/>
      <c r="I3834" s="16"/>
      <c r="J3834" s="16"/>
      <c r="K3834" s="16"/>
      <c r="L3834" s="16"/>
      <c r="O3834" s="16"/>
      <c r="P3834" s="13"/>
      <c r="Q3834" s="7"/>
    </row>
    <row r="3835" spans="1:17" ht="20.25" hidden="1" x14ac:dyDescent="0.25">
      <c r="A3835" s="46"/>
      <c r="B3835" s="46"/>
      <c r="C3835" s="46"/>
      <c r="D3835" s="46"/>
      <c r="E3835" s="46"/>
      <c r="F3835" s="46"/>
      <c r="G3835" s="46"/>
      <c r="H3835" s="46"/>
      <c r="I3835" s="16"/>
      <c r="J3835" s="16"/>
      <c r="K3835" s="16"/>
      <c r="L3835" s="16"/>
      <c r="O3835" s="16"/>
      <c r="P3835" s="13"/>
      <c r="Q3835" s="7"/>
    </row>
    <row r="3836" spans="1:17" ht="20.25" hidden="1" x14ac:dyDescent="0.25">
      <c r="A3836" s="46"/>
      <c r="B3836" s="46"/>
      <c r="C3836" s="46"/>
      <c r="D3836" s="46"/>
      <c r="E3836" s="46"/>
      <c r="F3836" s="46"/>
      <c r="G3836" s="46"/>
      <c r="H3836" s="46"/>
      <c r="I3836" s="16"/>
      <c r="J3836" s="16"/>
      <c r="K3836" s="16"/>
      <c r="L3836" s="16"/>
      <c r="O3836" s="16"/>
      <c r="P3836" s="13"/>
      <c r="Q3836" s="7"/>
    </row>
    <row r="3837" spans="1:17" ht="20.25" hidden="1" x14ac:dyDescent="0.25">
      <c r="A3837" s="46"/>
      <c r="B3837" s="46"/>
      <c r="C3837" s="46"/>
      <c r="D3837" s="46"/>
      <c r="E3837" s="46"/>
      <c r="F3837" s="46"/>
      <c r="G3837" s="46"/>
      <c r="H3837" s="46"/>
      <c r="I3837" s="16"/>
      <c r="J3837" s="16"/>
      <c r="K3837" s="16"/>
      <c r="L3837" s="16"/>
      <c r="O3837" s="16"/>
      <c r="P3837" s="13"/>
      <c r="Q3837" s="7"/>
    </row>
    <row r="3838" spans="1:17" ht="20.25" hidden="1" x14ac:dyDescent="0.25">
      <c r="A3838" s="46"/>
      <c r="B3838" s="46"/>
      <c r="C3838" s="46"/>
      <c r="D3838" s="46"/>
      <c r="E3838" s="46"/>
      <c r="F3838" s="46"/>
      <c r="G3838" s="46"/>
      <c r="H3838" s="46"/>
      <c r="I3838" s="16"/>
      <c r="J3838" s="16"/>
      <c r="K3838" s="16"/>
      <c r="L3838" s="16"/>
      <c r="O3838" s="16"/>
      <c r="P3838" s="13"/>
      <c r="Q3838" s="7"/>
    </row>
    <row r="3839" spans="1:17" ht="20.25" hidden="1" x14ac:dyDescent="0.25">
      <c r="A3839" s="46"/>
      <c r="B3839" s="46"/>
      <c r="C3839" s="46"/>
      <c r="D3839" s="46"/>
      <c r="E3839" s="46"/>
      <c r="F3839" s="46"/>
      <c r="G3839" s="46"/>
      <c r="H3839" s="46"/>
      <c r="I3839" s="16"/>
      <c r="J3839" s="16"/>
      <c r="K3839" s="16"/>
      <c r="L3839" s="16"/>
      <c r="O3839" s="16"/>
      <c r="P3839" s="13"/>
      <c r="Q3839" s="7"/>
    </row>
    <row r="3840" spans="1:17" ht="20.25" hidden="1" x14ac:dyDescent="0.25">
      <c r="A3840" s="46"/>
      <c r="B3840" s="46"/>
      <c r="C3840" s="46"/>
      <c r="D3840" s="46"/>
      <c r="E3840" s="46"/>
      <c r="F3840" s="46"/>
      <c r="G3840" s="46"/>
      <c r="H3840" s="46"/>
      <c r="I3840" s="16"/>
      <c r="J3840" s="16"/>
      <c r="K3840" s="16"/>
      <c r="L3840" s="16"/>
      <c r="O3840" s="16"/>
      <c r="P3840" s="13"/>
      <c r="Q3840" s="7"/>
    </row>
    <row r="3841" spans="1:17" ht="20.25" hidden="1" x14ac:dyDescent="0.25">
      <c r="A3841" s="46"/>
      <c r="B3841" s="46"/>
      <c r="C3841" s="46"/>
      <c r="D3841" s="46"/>
      <c r="E3841" s="46"/>
      <c r="F3841" s="46"/>
      <c r="G3841" s="46"/>
      <c r="H3841" s="46"/>
      <c r="I3841" s="16"/>
      <c r="J3841" s="16"/>
      <c r="K3841" s="16"/>
      <c r="L3841" s="16"/>
      <c r="O3841" s="16"/>
      <c r="P3841" s="13"/>
      <c r="Q3841" s="7"/>
    </row>
    <row r="3842" spans="1:17" ht="20.25" hidden="1" x14ac:dyDescent="0.25">
      <c r="A3842" s="46"/>
      <c r="B3842" s="46"/>
      <c r="C3842" s="46"/>
      <c r="D3842" s="46"/>
      <c r="E3842" s="46"/>
      <c r="F3842" s="46"/>
      <c r="G3842" s="46"/>
      <c r="H3842" s="46"/>
      <c r="I3842" s="16"/>
      <c r="J3842" s="16"/>
      <c r="K3842" s="16"/>
      <c r="L3842" s="16"/>
      <c r="O3842" s="16"/>
      <c r="P3842" s="13"/>
      <c r="Q3842" s="7"/>
    </row>
    <row r="3843" spans="1:17" ht="20.25" hidden="1" x14ac:dyDescent="0.25">
      <c r="A3843" s="46"/>
      <c r="B3843" s="46"/>
      <c r="C3843" s="46"/>
      <c r="D3843" s="46"/>
      <c r="E3843" s="46"/>
      <c r="F3843" s="46"/>
      <c r="G3843" s="46"/>
      <c r="H3843" s="46"/>
      <c r="I3843" s="16"/>
      <c r="J3843" s="16"/>
      <c r="K3843" s="16"/>
      <c r="L3843" s="16"/>
      <c r="O3843" s="16"/>
      <c r="P3843" s="13"/>
      <c r="Q3843" s="7"/>
    </row>
    <row r="3844" spans="1:17" ht="20.25" hidden="1" x14ac:dyDescent="0.25">
      <c r="A3844" s="46"/>
      <c r="B3844" s="46"/>
      <c r="C3844" s="46"/>
      <c r="D3844" s="46"/>
      <c r="E3844" s="46"/>
      <c r="F3844" s="46"/>
      <c r="G3844" s="46"/>
      <c r="H3844" s="46"/>
      <c r="I3844" s="16"/>
      <c r="J3844" s="16"/>
      <c r="K3844" s="16"/>
      <c r="L3844" s="16"/>
      <c r="O3844" s="16"/>
      <c r="P3844" s="13"/>
      <c r="Q3844" s="7"/>
    </row>
    <row r="3845" spans="1:17" ht="20.25" hidden="1" x14ac:dyDescent="0.25">
      <c r="A3845" s="46"/>
      <c r="B3845" s="46"/>
      <c r="C3845" s="46"/>
      <c r="D3845" s="46"/>
      <c r="E3845" s="46"/>
      <c r="F3845" s="46"/>
      <c r="G3845" s="46"/>
      <c r="H3845" s="46"/>
      <c r="I3845" s="16"/>
      <c r="J3845" s="16"/>
      <c r="K3845" s="16"/>
      <c r="L3845" s="16"/>
      <c r="O3845" s="16"/>
      <c r="P3845" s="13"/>
      <c r="Q3845" s="7"/>
    </row>
    <row r="3846" spans="1:17" ht="20.25" hidden="1" x14ac:dyDescent="0.25">
      <c r="A3846" s="46"/>
      <c r="B3846" s="46"/>
      <c r="C3846" s="46"/>
      <c r="D3846" s="46"/>
      <c r="E3846" s="46"/>
      <c r="F3846" s="46"/>
      <c r="G3846" s="46"/>
      <c r="H3846" s="46"/>
      <c r="I3846" s="16"/>
      <c r="J3846" s="16"/>
      <c r="K3846" s="16"/>
      <c r="L3846" s="16"/>
      <c r="O3846" s="16"/>
      <c r="P3846" s="13"/>
      <c r="Q3846" s="7"/>
    </row>
    <row r="3847" spans="1:17" ht="20.25" hidden="1" x14ac:dyDescent="0.25">
      <c r="A3847" s="46"/>
      <c r="B3847" s="46"/>
      <c r="C3847" s="46"/>
      <c r="D3847" s="46"/>
      <c r="E3847" s="46"/>
      <c r="F3847" s="46"/>
      <c r="G3847" s="46"/>
      <c r="H3847" s="46"/>
      <c r="I3847" s="16"/>
      <c r="J3847" s="16"/>
      <c r="K3847" s="16"/>
      <c r="L3847" s="16"/>
      <c r="O3847" s="16"/>
      <c r="P3847" s="13"/>
      <c r="Q3847" s="7"/>
    </row>
    <row r="3848" spans="1:17" ht="20.25" hidden="1" x14ac:dyDescent="0.25">
      <c r="A3848" s="46"/>
      <c r="B3848" s="46"/>
      <c r="C3848" s="46"/>
      <c r="D3848" s="46"/>
      <c r="E3848" s="46"/>
      <c r="F3848" s="46"/>
      <c r="G3848" s="46"/>
      <c r="H3848" s="46"/>
      <c r="I3848" s="16"/>
      <c r="J3848" s="16"/>
      <c r="K3848" s="16"/>
      <c r="L3848" s="16"/>
      <c r="O3848" s="16"/>
      <c r="P3848" s="13"/>
      <c r="Q3848" s="7"/>
    </row>
    <row r="3849" spans="1:17" ht="20.25" hidden="1" x14ac:dyDescent="0.25">
      <c r="A3849" s="46"/>
      <c r="B3849" s="46"/>
      <c r="C3849" s="46"/>
      <c r="D3849" s="46"/>
      <c r="E3849" s="46"/>
      <c r="F3849" s="46"/>
      <c r="G3849" s="46"/>
      <c r="H3849" s="46"/>
      <c r="I3849" s="16"/>
      <c r="J3849" s="16"/>
      <c r="K3849" s="16"/>
      <c r="L3849" s="16"/>
      <c r="O3849" s="16"/>
      <c r="P3849" s="13"/>
      <c r="Q3849" s="7"/>
    </row>
    <row r="3850" spans="1:17" ht="20.25" hidden="1" x14ac:dyDescent="0.25">
      <c r="A3850" s="46"/>
      <c r="B3850" s="46"/>
      <c r="C3850" s="46"/>
      <c r="D3850" s="46"/>
      <c r="E3850" s="46"/>
      <c r="F3850" s="46"/>
      <c r="G3850" s="46"/>
      <c r="H3850" s="46"/>
      <c r="I3850" s="16"/>
      <c r="J3850" s="16"/>
      <c r="K3850" s="16"/>
      <c r="L3850" s="16"/>
      <c r="O3850" s="16"/>
      <c r="P3850" s="13"/>
      <c r="Q3850" s="7"/>
    </row>
    <row r="3851" spans="1:17" ht="20.25" hidden="1" x14ac:dyDescent="0.25">
      <c r="A3851" s="46"/>
      <c r="B3851" s="46"/>
      <c r="C3851" s="46"/>
      <c r="D3851" s="46"/>
      <c r="E3851" s="46"/>
      <c r="F3851" s="46"/>
      <c r="G3851" s="46"/>
      <c r="H3851" s="46"/>
      <c r="I3851" s="16"/>
      <c r="J3851" s="16"/>
      <c r="K3851" s="16"/>
      <c r="L3851" s="16"/>
      <c r="O3851" s="16"/>
      <c r="P3851" s="13"/>
      <c r="Q3851" s="7"/>
    </row>
    <row r="3852" spans="1:17" ht="20.25" hidden="1" x14ac:dyDescent="0.25">
      <c r="A3852" s="46"/>
      <c r="B3852" s="46"/>
      <c r="C3852" s="46"/>
      <c r="D3852" s="46"/>
      <c r="E3852" s="46"/>
      <c r="F3852" s="46"/>
      <c r="G3852" s="46"/>
      <c r="H3852" s="46"/>
      <c r="I3852" s="16"/>
      <c r="J3852" s="16"/>
      <c r="K3852" s="16"/>
      <c r="L3852" s="16"/>
      <c r="O3852" s="16"/>
      <c r="P3852" s="13"/>
      <c r="Q3852" s="7"/>
    </row>
    <row r="3853" spans="1:17" ht="20.25" hidden="1" x14ac:dyDescent="0.25">
      <c r="A3853" s="46"/>
      <c r="B3853" s="46"/>
      <c r="C3853" s="46"/>
      <c r="D3853" s="46"/>
      <c r="E3853" s="46"/>
      <c r="F3853" s="46"/>
      <c r="G3853" s="46"/>
      <c r="H3853" s="46"/>
      <c r="I3853" s="16"/>
      <c r="J3853" s="16"/>
      <c r="K3853" s="16"/>
      <c r="L3853" s="16"/>
      <c r="O3853" s="16"/>
      <c r="P3853" s="13"/>
      <c r="Q3853" s="7"/>
    </row>
    <row r="3854" spans="1:17" ht="20.25" hidden="1" x14ac:dyDescent="0.25">
      <c r="A3854" s="46"/>
      <c r="B3854" s="46"/>
      <c r="C3854" s="46"/>
      <c r="D3854" s="46"/>
      <c r="E3854" s="46"/>
      <c r="F3854" s="46"/>
      <c r="G3854" s="46"/>
      <c r="H3854" s="46"/>
      <c r="I3854" s="16"/>
      <c r="J3854" s="16"/>
      <c r="K3854" s="16"/>
      <c r="L3854" s="16"/>
      <c r="O3854" s="16"/>
      <c r="P3854" s="13"/>
      <c r="Q3854" s="7"/>
    </row>
    <row r="3855" spans="1:17" ht="20.25" hidden="1" x14ac:dyDescent="0.25">
      <c r="A3855" s="46"/>
      <c r="B3855" s="46"/>
      <c r="C3855" s="46"/>
      <c r="D3855" s="46"/>
      <c r="E3855" s="46"/>
      <c r="F3855" s="46"/>
      <c r="G3855" s="46"/>
      <c r="H3855" s="46"/>
      <c r="I3855" s="16"/>
      <c r="J3855" s="16"/>
      <c r="K3855" s="16"/>
      <c r="L3855" s="16"/>
      <c r="O3855" s="16"/>
      <c r="P3855" s="13"/>
      <c r="Q3855" s="7"/>
    </row>
    <row r="3856" spans="1:17" ht="20.25" hidden="1" x14ac:dyDescent="0.25">
      <c r="A3856" s="46"/>
      <c r="B3856" s="46"/>
      <c r="C3856" s="46"/>
      <c r="D3856" s="46"/>
      <c r="E3856" s="46"/>
      <c r="F3856" s="46"/>
      <c r="G3856" s="46"/>
      <c r="H3856" s="46"/>
      <c r="I3856" s="16"/>
      <c r="J3856" s="16"/>
      <c r="K3856" s="16"/>
      <c r="L3856" s="16"/>
      <c r="O3856" s="16"/>
      <c r="P3856" s="13"/>
      <c r="Q3856" s="7"/>
    </row>
    <row r="3857" spans="1:17" ht="20.25" hidden="1" x14ac:dyDescent="0.25">
      <c r="A3857" s="46"/>
      <c r="B3857" s="46"/>
      <c r="C3857" s="46"/>
      <c r="D3857" s="46"/>
      <c r="E3857" s="46"/>
      <c r="F3857" s="46"/>
      <c r="G3857" s="46"/>
      <c r="H3857" s="46"/>
      <c r="I3857" s="16"/>
      <c r="J3857" s="16"/>
      <c r="K3857" s="16"/>
      <c r="L3857" s="16"/>
      <c r="O3857" s="16"/>
      <c r="P3857" s="13"/>
      <c r="Q3857" s="7"/>
    </row>
    <row r="3858" spans="1:17" ht="20.25" hidden="1" x14ac:dyDescent="0.25">
      <c r="A3858" s="46"/>
      <c r="B3858" s="46"/>
      <c r="C3858" s="46"/>
      <c r="D3858" s="46"/>
      <c r="E3858" s="46"/>
      <c r="F3858" s="46"/>
      <c r="G3858" s="46"/>
      <c r="H3858" s="46"/>
      <c r="I3858" s="16"/>
      <c r="J3858" s="16"/>
      <c r="K3858" s="16"/>
      <c r="L3858" s="16"/>
      <c r="O3858" s="16"/>
      <c r="P3858" s="13"/>
      <c r="Q3858" s="7"/>
    </row>
    <row r="3859" spans="1:17" ht="20.25" hidden="1" x14ac:dyDescent="0.25">
      <c r="A3859" s="46"/>
      <c r="B3859" s="46"/>
      <c r="C3859" s="46"/>
      <c r="D3859" s="46"/>
      <c r="E3859" s="46"/>
      <c r="F3859" s="46"/>
      <c r="G3859" s="46"/>
      <c r="H3859" s="46"/>
      <c r="I3859" s="16"/>
      <c r="J3859" s="16"/>
      <c r="K3859" s="16"/>
      <c r="L3859" s="16"/>
      <c r="O3859" s="16"/>
      <c r="P3859" s="13"/>
      <c r="Q3859" s="7"/>
    </row>
    <row r="3860" spans="1:17" ht="20.25" hidden="1" x14ac:dyDescent="0.25">
      <c r="A3860" s="46"/>
      <c r="B3860" s="46"/>
      <c r="C3860" s="46"/>
      <c r="D3860" s="46"/>
      <c r="E3860" s="46"/>
      <c r="F3860" s="46"/>
      <c r="G3860" s="46"/>
      <c r="H3860" s="46"/>
      <c r="I3860" s="16"/>
      <c r="J3860" s="16"/>
      <c r="K3860" s="16"/>
      <c r="L3860" s="16"/>
      <c r="O3860" s="16"/>
      <c r="P3860" s="13"/>
      <c r="Q3860" s="7"/>
    </row>
    <row r="3861" spans="1:17" ht="20.25" hidden="1" x14ac:dyDescent="0.25">
      <c r="A3861" s="46"/>
      <c r="B3861" s="46"/>
      <c r="C3861" s="46"/>
      <c r="D3861" s="46"/>
      <c r="E3861" s="46"/>
      <c r="F3861" s="46"/>
      <c r="G3861" s="46"/>
      <c r="H3861" s="46"/>
      <c r="I3861" s="16"/>
      <c r="J3861" s="16"/>
      <c r="K3861" s="16"/>
      <c r="L3861" s="16"/>
      <c r="O3861" s="16"/>
      <c r="P3861" s="13"/>
      <c r="Q3861" s="7"/>
    </row>
    <row r="3862" spans="1:17" ht="20.25" hidden="1" x14ac:dyDescent="0.25">
      <c r="A3862" s="46"/>
      <c r="B3862" s="46"/>
      <c r="C3862" s="46"/>
      <c r="D3862" s="46"/>
      <c r="E3862" s="46"/>
      <c r="F3862" s="46"/>
      <c r="G3862" s="46"/>
      <c r="H3862" s="46"/>
      <c r="I3862" s="16"/>
      <c r="J3862" s="16"/>
      <c r="K3862" s="16"/>
      <c r="L3862" s="16"/>
      <c r="O3862" s="16"/>
      <c r="P3862" s="13"/>
      <c r="Q3862" s="7"/>
    </row>
    <row r="3863" spans="1:17" ht="20.25" hidden="1" x14ac:dyDescent="0.25">
      <c r="A3863" s="46"/>
      <c r="B3863" s="46"/>
      <c r="C3863" s="46"/>
      <c r="D3863" s="46"/>
      <c r="E3863" s="46"/>
      <c r="F3863" s="46"/>
      <c r="G3863" s="46"/>
      <c r="H3863" s="46"/>
      <c r="I3863" s="16"/>
      <c r="J3863" s="16"/>
      <c r="K3863" s="16"/>
      <c r="L3863" s="16"/>
      <c r="O3863" s="16"/>
      <c r="P3863" s="13"/>
      <c r="Q3863" s="7"/>
    </row>
    <row r="3864" spans="1:17" ht="20.25" hidden="1" x14ac:dyDescent="0.25">
      <c r="A3864" s="46"/>
      <c r="B3864" s="46"/>
      <c r="C3864" s="46"/>
      <c r="D3864" s="46"/>
      <c r="E3864" s="46"/>
      <c r="F3864" s="46"/>
      <c r="G3864" s="46"/>
      <c r="H3864" s="46"/>
      <c r="I3864" s="16"/>
      <c r="J3864" s="16"/>
      <c r="K3864" s="16"/>
      <c r="L3864" s="16"/>
      <c r="O3864" s="16"/>
      <c r="P3864" s="13"/>
      <c r="Q3864" s="7"/>
    </row>
    <row r="3865" spans="1:17" ht="20.25" hidden="1" x14ac:dyDescent="0.25">
      <c r="A3865" s="46"/>
      <c r="B3865" s="46"/>
      <c r="C3865" s="46"/>
      <c r="D3865" s="46"/>
      <c r="E3865" s="46"/>
      <c r="F3865" s="46"/>
      <c r="G3865" s="46"/>
      <c r="H3865" s="46"/>
      <c r="I3865" s="16"/>
      <c r="J3865" s="16"/>
      <c r="K3865" s="16"/>
      <c r="L3865" s="16"/>
      <c r="O3865" s="16"/>
      <c r="P3865" s="13"/>
      <c r="Q3865" s="7"/>
    </row>
    <row r="3866" spans="1:17" ht="20.25" hidden="1" x14ac:dyDescent="0.25">
      <c r="A3866" s="46"/>
      <c r="B3866" s="46"/>
      <c r="C3866" s="46"/>
      <c r="D3866" s="46"/>
      <c r="E3866" s="46"/>
      <c r="F3866" s="46"/>
      <c r="G3866" s="46"/>
      <c r="H3866" s="46"/>
      <c r="I3866" s="16"/>
      <c r="J3866" s="16"/>
      <c r="K3866" s="16"/>
      <c r="L3866" s="16"/>
      <c r="O3866" s="16"/>
      <c r="P3866" s="13"/>
      <c r="Q3866" s="7"/>
    </row>
    <row r="3867" spans="1:17" ht="20.25" hidden="1" x14ac:dyDescent="0.25">
      <c r="A3867" s="46"/>
      <c r="B3867" s="46"/>
      <c r="C3867" s="46"/>
      <c r="D3867" s="46"/>
      <c r="E3867" s="46"/>
      <c r="F3867" s="46"/>
      <c r="G3867" s="46"/>
      <c r="H3867" s="46"/>
      <c r="I3867" s="16"/>
      <c r="J3867" s="16"/>
      <c r="K3867" s="16"/>
      <c r="L3867" s="16"/>
      <c r="O3867" s="16"/>
      <c r="P3867" s="13"/>
      <c r="Q3867" s="7"/>
    </row>
    <row r="3868" spans="1:17" ht="20.25" hidden="1" x14ac:dyDescent="0.25">
      <c r="A3868" s="46"/>
      <c r="B3868" s="46"/>
      <c r="C3868" s="46"/>
      <c r="D3868" s="46"/>
      <c r="E3868" s="46"/>
      <c r="F3868" s="46"/>
      <c r="G3868" s="46"/>
      <c r="H3868" s="46"/>
      <c r="I3868" s="16"/>
      <c r="J3868" s="16"/>
      <c r="K3868" s="16"/>
      <c r="L3868" s="16"/>
      <c r="O3868" s="16"/>
      <c r="P3868" s="13"/>
      <c r="Q3868" s="7"/>
    </row>
    <row r="3869" spans="1:17" ht="20.25" hidden="1" x14ac:dyDescent="0.25">
      <c r="A3869" s="46"/>
      <c r="B3869" s="46"/>
      <c r="C3869" s="46"/>
      <c r="D3869" s="46"/>
      <c r="E3869" s="46"/>
      <c r="F3869" s="46"/>
      <c r="G3869" s="46"/>
      <c r="H3869" s="46"/>
      <c r="I3869" s="16"/>
      <c r="J3869" s="16"/>
      <c r="K3869" s="16"/>
      <c r="L3869" s="16"/>
      <c r="O3869" s="16"/>
      <c r="P3869" s="13"/>
      <c r="Q3869" s="7"/>
    </row>
    <row r="3870" spans="1:17" ht="20.25" hidden="1" x14ac:dyDescent="0.25">
      <c r="A3870" s="46"/>
      <c r="B3870" s="46"/>
      <c r="C3870" s="46"/>
      <c r="D3870" s="46"/>
      <c r="E3870" s="46"/>
      <c r="F3870" s="46"/>
      <c r="G3870" s="46"/>
      <c r="H3870" s="46"/>
      <c r="I3870" s="16"/>
      <c r="J3870" s="16"/>
      <c r="K3870" s="16"/>
      <c r="L3870" s="16"/>
      <c r="O3870" s="16"/>
      <c r="P3870" s="13"/>
      <c r="Q3870" s="7"/>
    </row>
    <row r="3871" spans="1:17" ht="20.25" hidden="1" x14ac:dyDescent="0.25">
      <c r="A3871" s="46"/>
      <c r="B3871" s="46"/>
      <c r="C3871" s="46"/>
      <c r="D3871" s="46"/>
      <c r="E3871" s="46"/>
      <c r="F3871" s="46"/>
      <c r="G3871" s="46"/>
      <c r="H3871" s="46"/>
      <c r="I3871" s="16"/>
      <c r="J3871" s="16"/>
      <c r="K3871" s="16"/>
      <c r="L3871" s="16"/>
      <c r="O3871" s="16"/>
      <c r="P3871" s="13"/>
      <c r="Q3871" s="7"/>
    </row>
    <row r="3872" spans="1:17" ht="20.25" hidden="1" x14ac:dyDescent="0.25">
      <c r="A3872" s="46"/>
      <c r="B3872" s="46"/>
      <c r="C3872" s="46"/>
      <c r="D3872" s="46"/>
      <c r="E3872" s="46"/>
      <c r="F3872" s="46"/>
      <c r="G3872" s="46"/>
      <c r="H3872" s="46"/>
      <c r="I3872" s="16"/>
      <c r="J3872" s="16"/>
      <c r="K3872" s="16"/>
      <c r="L3872" s="16"/>
      <c r="O3872" s="16"/>
      <c r="P3872" s="13"/>
      <c r="Q3872" s="7"/>
    </row>
    <row r="3873" spans="1:17" ht="20.25" hidden="1" x14ac:dyDescent="0.25">
      <c r="A3873" s="46"/>
      <c r="B3873" s="46"/>
      <c r="C3873" s="46"/>
      <c r="D3873" s="46"/>
      <c r="E3873" s="46"/>
      <c r="F3873" s="46"/>
      <c r="G3873" s="46"/>
      <c r="H3873" s="46"/>
      <c r="I3873" s="16"/>
      <c r="J3873" s="16"/>
      <c r="K3873" s="16"/>
      <c r="L3873" s="16"/>
      <c r="O3873" s="16"/>
      <c r="P3873" s="13"/>
      <c r="Q3873" s="7"/>
    </row>
    <row r="3874" spans="1:17" ht="20.25" hidden="1" x14ac:dyDescent="0.25">
      <c r="A3874" s="46"/>
      <c r="B3874" s="46"/>
      <c r="C3874" s="46"/>
      <c r="D3874" s="46"/>
      <c r="E3874" s="46"/>
      <c r="F3874" s="46"/>
      <c r="G3874" s="46"/>
      <c r="H3874" s="46"/>
      <c r="I3874" s="16"/>
      <c r="J3874" s="16"/>
      <c r="K3874" s="16"/>
      <c r="L3874" s="16"/>
      <c r="O3874" s="16"/>
      <c r="P3874" s="13"/>
      <c r="Q3874" s="7"/>
    </row>
    <row r="3875" spans="1:17" ht="20.25" hidden="1" x14ac:dyDescent="0.25">
      <c r="A3875" s="46"/>
      <c r="B3875" s="46"/>
      <c r="C3875" s="46"/>
      <c r="D3875" s="46"/>
      <c r="E3875" s="46"/>
      <c r="F3875" s="46"/>
      <c r="G3875" s="46"/>
      <c r="H3875" s="46"/>
      <c r="I3875" s="16"/>
      <c r="J3875" s="16"/>
      <c r="K3875" s="16"/>
      <c r="L3875" s="16"/>
      <c r="O3875" s="16"/>
      <c r="P3875" s="13"/>
      <c r="Q3875" s="7"/>
    </row>
    <row r="3876" spans="1:17" ht="20.25" hidden="1" x14ac:dyDescent="0.25">
      <c r="A3876" s="46"/>
      <c r="B3876" s="46"/>
      <c r="C3876" s="46"/>
      <c r="D3876" s="46"/>
      <c r="E3876" s="46"/>
      <c r="F3876" s="46"/>
      <c r="G3876" s="46"/>
      <c r="H3876" s="46"/>
      <c r="I3876" s="16"/>
      <c r="J3876" s="16"/>
      <c r="K3876" s="16"/>
      <c r="L3876" s="16"/>
      <c r="O3876" s="16"/>
      <c r="P3876" s="13"/>
      <c r="Q3876" s="7"/>
    </row>
    <row r="3877" spans="1:17" ht="20.25" hidden="1" x14ac:dyDescent="0.25">
      <c r="A3877" s="46"/>
      <c r="B3877" s="46"/>
      <c r="C3877" s="46"/>
      <c r="D3877" s="46"/>
      <c r="E3877" s="46"/>
      <c r="F3877" s="46"/>
      <c r="G3877" s="46"/>
      <c r="H3877" s="46"/>
      <c r="I3877" s="16"/>
      <c r="J3877" s="16"/>
      <c r="K3877" s="16"/>
      <c r="L3877" s="16"/>
      <c r="O3877" s="16"/>
      <c r="P3877" s="13"/>
      <c r="Q3877" s="7"/>
    </row>
    <row r="3878" spans="1:17" ht="20.25" hidden="1" x14ac:dyDescent="0.25">
      <c r="A3878" s="46"/>
      <c r="B3878" s="46"/>
      <c r="C3878" s="46"/>
      <c r="D3878" s="46"/>
      <c r="E3878" s="46"/>
      <c r="F3878" s="46"/>
      <c r="G3878" s="46"/>
      <c r="H3878" s="46"/>
      <c r="I3878" s="16"/>
      <c r="J3878" s="16"/>
      <c r="K3878" s="16"/>
      <c r="L3878" s="16"/>
      <c r="O3878" s="16"/>
      <c r="P3878" s="13"/>
      <c r="Q3878" s="7"/>
    </row>
    <row r="3879" spans="1:17" ht="20.25" hidden="1" x14ac:dyDescent="0.25">
      <c r="A3879" s="46"/>
      <c r="B3879" s="46"/>
      <c r="C3879" s="46"/>
      <c r="D3879" s="46"/>
      <c r="E3879" s="46"/>
      <c r="F3879" s="46"/>
      <c r="G3879" s="46"/>
      <c r="H3879" s="46"/>
      <c r="I3879" s="16"/>
      <c r="J3879" s="16"/>
      <c r="K3879" s="16"/>
      <c r="L3879" s="16"/>
      <c r="O3879" s="16"/>
      <c r="P3879" s="13"/>
      <c r="Q3879" s="7"/>
    </row>
    <row r="3880" spans="1:17" ht="20.25" hidden="1" x14ac:dyDescent="0.25">
      <c r="A3880" s="46"/>
      <c r="B3880" s="46"/>
      <c r="C3880" s="46"/>
      <c r="D3880" s="46"/>
      <c r="E3880" s="46"/>
      <c r="F3880" s="46"/>
      <c r="G3880" s="46"/>
      <c r="H3880" s="46"/>
      <c r="I3880" s="16"/>
      <c r="J3880" s="16"/>
      <c r="K3880" s="16"/>
      <c r="L3880" s="16"/>
      <c r="O3880" s="16"/>
      <c r="P3880" s="13"/>
      <c r="Q3880" s="7"/>
    </row>
    <row r="3881" spans="1:17" ht="20.25" hidden="1" x14ac:dyDescent="0.25">
      <c r="A3881" s="46"/>
      <c r="B3881" s="46"/>
      <c r="C3881" s="46"/>
      <c r="D3881" s="46"/>
      <c r="E3881" s="46"/>
      <c r="F3881" s="46"/>
      <c r="G3881" s="46"/>
      <c r="H3881" s="46"/>
      <c r="I3881" s="16"/>
      <c r="J3881" s="16"/>
      <c r="K3881" s="16"/>
      <c r="L3881" s="16"/>
      <c r="O3881" s="16"/>
      <c r="P3881" s="13"/>
      <c r="Q3881" s="7"/>
    </row>
    <row r="3882" spans="1:17" ht="20.25" hidden="1" x14ac:dyDescent="0.25">
      <c r="A3882" s="46"/>
      <c r="B3882" s="46"/>
      <c r="C3882" s="46"/>
      <c r="D3882" s="46"/>
      <c r="E3882" s="46"/>
      <c r="F3882" s="46"/>
      <c r="G3882" s="46"/>
      <c r="H3882" s="46"/>
      <c r="I3882" s="16"/>
      <c r="J3882" s="16"/>
      <c r="K3882" s="16"/>
      <c r="L3882" s="16"/>
      <c r="O3882" s="16"/>
      <c r="P3882" s="13"/>
      <c r="Q3882" s="7"/>
    </row>
    <row r="3883" spans="1:17" ht="20.25" hidden="1" x14ac:dyDescent="0.25">
      <c r="A3883" s="46"/>
      <c r="B3883" s="46"/>
      <c r="C3883" s="46"/>
      <c r="D3883" s="46"/>
      <c r="E3883" s="46"/>
      <c r="F3883" s="46"/>
      <c r="G3883" s="46"/>
      <c r="H3883" s="46"/>
      <c r="I3883" s="16"/>
      <c r="J3883" s="16"/>
      <c r="K3883" s="16"/>
      <c r="L3883" s="16"/>
      <c r="O3883" s="16"/>
      <c r="P3883" s="13"/>
      <c r="Q3883" s="7"/>
    </row>
    <row r="3884" spans="1:17" ht="20.25" hidden="1" x14ac:dyDescent="0.25">
      <c r="A3884" s="46"/>
      <c r="B3884" s="46"/>
      <c r="C3884" s="46"/>
      <c r="D3884" s="46"/>
      <c r="E3884" s="46"/>
      <c r="F3884" s="46"/>
      <c r="G3884" s="46"/>
      <c r="H3884" s="46"/>
      <c r="I3884" s="16"/>
      <c r="J3884" s="16"/>
      <c r="K3884" s="16"/>
      <c r="L3884" s="16"/>
      <c r="O3884" s="16"/>
      <c r="P3884" s="13"/>
      <c r="Q3884" s="7"/>
    </row>
    <row r="3885" spans="1:17" ht="20.25" hidden="1" x14ac:dyDescent="0.25">
      <c r="A3885" s="46"/>
      <c r="B3885" s="46"/>
      <c r="C3885" s="46"/>
      <c r="D3885" s="46"/>
      <c r="E3885" s="46"/>
      <c r="F3885" s="46"/>
      <c r="G3885" s="46"/>
      <c r="H3885" s="46"/>
      <c r="I3885" s="16"/>
      <c r="J3885" s="16"/>
      <c r="K3885" s="16"/>
      <c r="L3885" s="16"/>
      <c r="O3885" s="16"/>
      <c r="P3885" s="13"/>
      <c r="Q3885" s="7"/>
    </row>
    <row r="3886" spans="1:17" ht="20.25" hidden="1" x14ac:dyDescent="0.25">
      <c r="A3886" s="46"/>
      <c r="B3886" s="46"/>
      <c r="C3886" s="46"/>
      <c r="D3886" s="46"/>
      <c r="E3886" s="46"/>
      <c r="F3886" s="46"/>
      <c r="G3886" s="46"/>
      <c r="H3886" s="46"/>
      <c r="I3886" s="16"/>
      <c r="J3886" s="16"/>
      <c r="K3886" s="16"/>
      <c r="L3886" s="16"/>
      <c r="O3886" s="16"/>
      <c r="P3886" s="13"/>
      <c r="Q3886" s="7"/>
    </row>
    <row r="3887" spans="1:17" ht="20.25" hidden="1" x14ac:dyDescent="0.25">
      <c r="A3887" s="46"/>
      <c r="B3887" s="46"/>
      <c r="C3887" s="46"/>
      <c r="D3887" s="46"/>
      <c r="E3887" s="46"/>
      <c r="F3887" s="46"/>
      <c r="G3887" s="46"/>
      <c r="H3887" s="46"/>
      <c r="I3887" s="16"/>
      <c r="J3887" s="16"/>
      <c r="K3887" s="16"/>
      <c r="L3887" s="16"/>
      <c r="O3887" s="16"/>
      <c r="P3887" s="13"/>
      <c r="Q3887" s="7"/>
    </row>
    <row r="3888" spans="1:17" ht="20.25" hidden="1" x14ac:dyDescent="0.25">
      <c r="A3888" s="46"/>
      <c r="B3888" s="46"/>
      <c r="C3888" s="46"/>
      <c r="D3888" s="46"/>
      <c r="E3888" s="46"/>
      <c r="F3888" s="46"/>
      <c r="G3888" s="46"/>
      <c r="H3888" s="46"/>
      <c r="I3888" s="16"/>
      <c r="J3888" s="16"/>
      <c r="K3888" s="16"/>
      <c r="L3888" s="16"/>
      <c r="O3888" s="16"/>
      <c r="P3888" s="13"/>
      <c r="Q3888" s="7"/>
    </row>
    <row r="3889" spans="1:17" ht="20.25" hidden="1" x14ac:dyDescent="0.25">
      <c r="A3889" s="46"/>
      <c r="B3889" s="46"/>
      <c r="C3889" s="46"/>
      <c r="D3889" s="46"/>
      <c r="E3889" s="46"/>
      <c r="F3889" s="46"/>
      <c r="G3889" s="46"/>
      <c r="H3889" s="46"/>
      <c r="I3889" s="16"/>
      <c r="J3889" s="16"/>
      <c r="K3889" s="16"/>
      <c r="L3889" s="16"/>
      <c r="O3889" s="16"/>
      <c r="P3889" s="13"/>
      <c r="Q3889" s="7"/>
    </row>
    <row r="3890" spans="1:17" ht="20.25" hidden="1" x14ac:dyDescent="0.25">
      <c r="A3890" s="46"/>
      <c r="B3890" s="46"/>
      <c r="C3890" s="46"/>
      <c r="D3890" s="46"/>
      <c r="E3890" s="46"/>
      <c r="F3890" s="46"/>
      <c r="G3890" s="46"/>
      <c r="H3890" s="46"/>
      <c r="I3890" s="16"/>
      <c r="J3890" s="16"/>
      <c r="K3890" s="16"/>
      <c r="L3890" s="16"/>
      <c r="O3890" s="16"/>
      <c r="P3890" s="13"/>
      <c r="Q3890" s="7"/>
    </row>
    <row r="3891" spans="1:17" ht="20.25" hidden="1" x14ac:dyDescent="0.25">
      <c r="A3891" s="46"/>
      <c r="B3891" s="46"/>
      <c r="C3891" s="46"/>
      <c r="D3891" s="46"/>
      <c r="E3891" s="46"/>
      <c r="F3891" s="46"/>
      <c r="G3891" s="46"/>
      <c r="H3891" s="46"/>
      <c r="I3891" s="16"/>
      <c r="J3891" s="16"/>
      <c r="K3891" s="16"/>
      <c r="L3891" s="16"/>
      <c r="O3891" s="16"/>
      <c r="P3891" s="13"/>
      <c r="Q3891" s="7"/>
    </row>
    <row r="3892" spans="1:17" ht="20.25" hidden="1" x14ac:dyDescent="0.25">
      <c r="A3892" s="46"/>
      <c r="B3892" s="46"/>
      <c r="C3892" s="46"/>
      <c r="D3892" s="46"/>
      <c r="E3892" s="46"/>
      <c r="F3892" s="46"/>
      <c r="G3892" s="46"/>
      <c r="H3892" s="46"/>
      <c r="I3892" s="16"/>
      <c r="J3892" s="16"/>
      <c r="K3892" s="16"/>
      <c r="L3892" s="16"/>
      <c r="O3892" s="16"/>
      <c r="P3892" s="13"/>
      <c r="Q3892" s="7"/>
    </row>
    <row r="3893" spans="1:17" ht="20.25" hidden="1" x14ac:dyDescent="0.25">
      <c r="A3893" s="46"/>
      <c r="B3893" s="46"/>
      <c r="C3893" s="46"/>
      <c r="D3893" s="46"/>
      <c r="E3893" s="46"/>
      <c r="F3893" s="46"/>
      <c r="G3893" s="46"/>
      <c r="H3893" s="46"/>
      <c r="I3893" s="16"/>
      <c r="J3893" s="16"/>
      <c r="K3893" s="16"/>
      <c r="L3893" s="16"/>
      <c r="O3893" s="16"/>
      <c r="P3893" s="13"/>
      <c r="Q3893" s="7"/>
    </row>
    <row r="3894" spans="1:17" ht="20.25" hidden="1" x14ac:dyDescent="0.25">
      <c r="A3894" s="46"/>
      <c r="B3894" s="46"/>
      <c r="C3894" s="46"/>
      <c r="D3894" s="46"/>
      <c r="E3894" s="46"/>
      <c r="F3894" s="46"/>
      <c r="G3894" s="46"/>
      <c r="H3894" s="46"/>
      <c r="I3894" s="16"/>
      <c r="J3894" s="16"/>
      <c r="K3894" s="16"/>
      <c r="L3894" s="16"/>
      <c r="O3894" s="16"/>
      <c r="P3894" s="13"/>
      <c r="Q3894" s="7"/>
    </row>
    <row r="3895" spans="1:17" ht="20.25" hidden="1" x14ac:dyDescent="0.25">
      <c r="A3895" s="46"/>
      <c r="B3895" s="46"/>
      <c r="C3895" s="46"/>
      <c r="D3895" s="46"/>
      <c r="E3895" s="46"/>
      <c r="F3895" s="46"/>
      <c r="G3895" s="46"/>
      <c r="H3895" s="46"/>
      <c r="I3895" s="16"/>
      <c r="J3895" s="16"/>
      <c r="K3895" s="16"/>
      <c r="L3895" s="16"/>
      <c r="O3895" s="16"/>
      <c r="P3895" s="13"/>
      <c r="Q3895" s="7"/>
    </row>
    <row r="3896" spans="1:17" ht="20.25" hidden="1" x14ac:dyDescent="0.25">
      <c r="A3896" s="46"/>
      <c r="B3896" s="46"/>
      <c r="C3896" s="46"/>
      <c r="D3896" s="46"/>
      <c r="E3896" s="46"/>
      <c r="F3896" s="46"/>
      <c r="G3896" s="46"/>
      <c r="H3896" s="46"/>
      <c r="I3896" s="16"/>
      <c r="J3896" s="16"/>
      <c r="K3896" s="16"/>
      <c r="L3896" s="16"/>
      <c r="O3896" s="16"/>
      <c r="P3896" s="13"/>
      <c r="Q3896" s="7"/>
    </row>
    <row r="3897" spans="1:17" ht="20.25" hidden="1" x14ac:dyDescent="0.25">
      <c r="A3897" s="46"/>
      <c r="B3897" s="46"/>
      <c r="C3897" s="46"/>
      <c r="D3897" s="46"/>
      <c r="E3897" s="46"/>
      <c r="F3897" s="46"/>
      <c r="G3897" s="46"/>
      <c r="H3897" s="46"/>
      <c r="I3897" s="16"/>
      <c r="J3897" s="16"/>
      <c r="K3897" s="16"/>
      <c r="L3897" s="16"/>
      <c r="O3897" s="16"/>
      <c r="P3897" s="13"/>
      <c r="Q3897" s="7"/>
    </row>
    <row r="3898" spans="1:17" ht="20.25" hidden="1" x14ac:dyDescent="0.25">
      <c r="A3898" s="46"/>
      <c r="B3898" s="46"/>
      <c r="C3898" s="46"/>
      <c r="D3898" s="46"/>
      <c r="E3898" s="46"/>
      <c r="F3898" s="46"/>
      <c r="G3898" s="46"/>
      <c r="H3898" s="46"/>
      <c r="I3898" s="16"/>
      <c r="J3898" s="16"/>
      <c r="K3898" s="16"/>
      <c r="L3898" s="16"/>
      <c r="O3898" s="16"/>
      <c r="P3898" s="13"/>
      <c r="Q3898" s="7"/>
    </row>
    <row r="3899" spans="1:17" ht="20.25" hidden="1" x14ac:dyDescent="0.25">
      <c r="A3899" s="46"/>
      <c r="B3899" s="46"/>
      <c r="C3899" s="46"/>
      <c r="D3899" s="46"/>
      <c r="E3899" s="46"/>
      <c r="F3899" s="46"/>
      <c r="G3899" s="46"/>
      <c r="H3899" s="46"/>
      <c r="I3899" s="16"/>
      <c r="J3899" s="16"/>
      <c r="K3899" s="16"/>
      <c r="L3899" s="16"/>
      <c r="O3899" s="16"/>
      <c r="P3899" s="13"/>
      <c r="Q3899" s="7"/>
    </row>
    <row r="3900" spans="1:17" ht="20.25" hidden="1" x14ac:dyDescent="0.25">
      <c r="A3900" s="46"/>
      <c r="B3900" s="46"/>
      <c r="C3900" s="46"/>
      <c r="D3900" s="46"/>
      <c r="E3900" s="46"/>
      <c r="F3900" s="46"/>
      <c r="G3900" s="46"/>
      <c r="H3900" s="46"/>
      <c r="I3900" s="16"/>
      <c r="J3900" s="16"/>
      <c r="K3900" s="16"/>
      <c r="L3900" s="16"/>
      <c r="O3900" s="16"/>
      <c r="P3900" s="13"/>
      <c r="Q3900" s="7"/>
    </row>
    <row r="3901" spans="1:17" ht="20.25" hidden="1" x14ac:dyDescent="0.25">
      <c r="A3901" s="46"/>
      <c r="B3901" s="46"/>
      <c r="C3901" s="46"/>
      <c r="D3901" s="46"/>
      <c r="E3901" s="46"/>
      <c r="F3901" s="46"/>
      <c r="G3901" s="46"/>
      <c r="H3901" s="46"/>
      <c r="I3901" s="16"/>
      <c r="J3901" s="16"/>
      <c r="K3901" s="16"/>
      <c r="L3901" s="16"/>
      <c r="O3901" s="16"/>
      <c r="P3901" s="13"/>
      <c r="Q3901" s="7"/>
    </row>
    <row r="3902" spans="1:17" ht="20.25" hidden="1" x14ac:dyDescent="0.25">
      <c r="A3902" s="46"/>
      <c r="B3902" s="46"/>
      <c r="C3902" s="46"/>
      <c r="D3902" s="46"/>
      <c r="E3902" s="46"/>
      <c r="F3902" s="46"/>
      <c r="G3902" s="46"/>
      <c r="H3902" s="46"/>
      <c r="I3902" s="16"/>
      <c r="J3902" s="16"/>
      <c r="K3902" s="16"/>
      <c r="L3902" s="16"/>
      <c r="O3902" s="16"/>
      <c r="P3902" s="13"/>
      <c r="Q3902" s="7"/>
    </row>
    <row r="3903" spans="1:17" ht="20.25" hidden="1" x14ac:dyDescent="0.25">
      <c r="A3903" s="46"/>
      <c r="B3903" s="46"/>
      <c r="C3903" s="46"/>
      <c r="D3903" s="46"/>
      <c r="E3903" s="46"/>
      <c r="F3903" s="46"/>
      <c r="G3903" s="46"/>
      <c r="H3903" s="46"/>
      <c r="I3903" s="16"/>
      <c r="J3903" s="16"/>
      <c r="K3903" s="16"/>
      <c r="L3903" s="16"/>
      <c r="O3903" s="16"/>
      <c r="P3903" s="13"/>
      <c r="Q3903" s="7"/>
    </row>
    <row r="3904" spans="1:17" ht="20.25" hidden="1" x14ac:dyDescent="0.25">
      <c r="A3904" s="46"/>
      <c r="B3904" s="46"/>
      <c r="C3904" s="46"/>
      <c r="D3904" s="46"/>
      <c r="E3904" s="46"/>
      <c r="F3904" s="46"/>
      <c r="G3904" s="46"/>
      <c r="H3904" s="46"/>
      <c r="I3904" s="16"/>
      <c r="J3904" s="16"/>
      <c r="K3904" s="16"/>
      <c r="L3904" s="16"/>
      <c r="O3904" s="16"/>
      <c r="P3904" s="13"/>
      <c r="Q3904" s="7"/>
    </row>
    <row r="3905" spans="1:17" ht="20.25" hidden="1" x14ac:dyDescent="0.25">
      <c r="A3905" s="46"/>
      <c r="B3905" s="46"/>
      <c r="C3905" s="46"/>
      <c r="D3905" s="46"/>
      <c r="E3905" s="46"/>
      <c r="F3905" s="46"/>
      <c r="G3905" s="46"/>
      <c r="H3905" s="46"/>
      <c r="I3905" s="16"/>
      <c r="J3905" s="16"/>
      <c r="K3905" s="16"/>
      <c r="L3905" s="16"/>
      <c r="O3905" s="16"/>
      <c r="P3905" s="13"/>
      <c r="Q3905" s="7"/>
    </row>
    <row r="3906" spans="1:17" ht="20.25" hidden="1" x14ac:dyDescent="0.25">
      <c r="A3906" s="46"/>
      <c r="B3906" s="46"/>
      <c r="C3906" s="46"/>
      <c r="D3906" s="46"/>
      <c r="E3906" s="46"/>
      <c r="F3906" s="46"/>
      <c r="G3906" s="46"/>
      <c r="H3906" s="46"/>
      <c r="I3906" s="16"/>
      <c r="J3906" s="16"/>
      <c r="K3906" s="16"/>
      <c r="L3906" s="16"/>
      <c r="O3906" s="16"/>
      <c r="P3906" s="13"/>
      <c r="Q3906" s="7"/>
    </row>
    <row r="3907" spans="1:17" ht="20.25" hidden="1" x14ac:dyDescent="0.25">
      <c r="A3907" s="46"/>
      <c r="B3907" s="46"/>
      <c r="C3907" s="46"/>
      <c r="D3907" s="46"/>
      <c r="E3907" s="46"/>
      <c r="F3907" s="46"/>
      <c r="G3907" s="46"/>
      <c r="H3907" s="46"/>
      <c r="I3907" s="16"/>
      <c r="J3907" s="16"/>
      <c r="K3907" s="16"/>
      <c r="L3907" s="16"/>
      <c r="O3907" s="16"/>
      <c r="P3907" s="13"/>
      <c r="Q3907" s="7"/>
    </row>
    <row r="3908" spans="1:17" ht="20.25" hidden="1" x14ac:dyDescent="0.25">
      <c r="A3908" s="46"/>
      <c r="B3908" s="46"/>
      <c r="C3908" s="46"/>
      <c r="D3908" s="46"/>
      <c r="E3908" s="46"/>
      <c r="F3908" s="46"/>
      <c r="G3908" s="46"/>
      <c r="H3908" s="46"/>
      <c r="I3908" s="16"/>
      <c r="J3908" s="16"/>
      <c r="K3908" s="16"/>
      <c r="L3908" s="16"/>
      <c r="O3908" s="16"/>
      <c r="P3908" s="13"/>
      <c r="Q3908" s="7"/>
    </row>
    <row r="3909" spans="1:17" ht="20.25" hidden="1" x14ac:dyDescent="0.25">
      <c r="A3909" s="46"/>
      <c r="B3909" s="46"/>
      <c r="C3909" s="46"/>
      <c r="D3909" s="46"/>
      <c r="E3909" s="46"/>
      <c r="F3909" s="46"/>
      <c r="G3909" s="46"/>
      <c r="H3909" s="46"/>
      <c r="I3909" s="16"/>
      <c r="J3909" s="16"/>
      <c r="K3909" s="16"/>
      <c r="L3909" s="16"/>
      <c r="O3909" s="16"/>
      <c r="P3909" s="13"/>
      <c r="Q3909" s="7"/>
    </row>
    <row r="3910" spans="1:17" ht="20.25" hidden="1" x14ac:dyDescent="0.25">
      <c r="A3910" s="46"/>
      <c r="B3910" s="46"/>
      <c r="C3910" s="46"/>
      <c r="D3910" s="46"/>
      <c r="E3910" s="46"/>
      <c r="F3910" s="46"/>
      <c r="G3910" s="46"/>
      <c r="H3910" s="46"/>
      <c r="I3910" s="16"/>
      <c r="J3910" s="16"/>
      <c r="K3910" s="16"/>
      <c r="L3910" s="16"/>
      <c r="O3910" s="16"/>
      <c r="P3910" s="13"/>
      <c r="Q3910" s="7"/>
    </row>
    <row r="3911" spans="1:17" ht="20.25" hidden="1" x14ac:dyDescent="0.25">
      <c r="A3911" s="46"/>
      <c r="B3911" s="46"/>
      <c r="C3911" s="46"/>
      <c r="D3911" s="46"/>
      <c r="E3911" s="46"/>
      <c r="F3911" s="46"/>
      <c r="G3911" s="46"/>
      <c r="H3911" s="46"/>
      <c r="I3911" s="16"/>
      <c r="J3911" s="16"/>
      <c r="K3911" s="16"/>
      <c r="L3911" s="16"/>
      <c r="O3911" s="16"/>
      <c r="P3911" s="13"/>
      <c r="Q3911" s="7"/>
    </row>
    <row r="3912" spans="1:17" ht="20.25" hidden="1" x14ac:dyDescent="0.25">
      <c r="A3912" s="46"/>
      <c r="B3912" s="46"/>
      <c r="C3912" s="46"/>
      <c r="D3912" s="46"/>
      <c r="E3912" s="46"/>
      <c r="F3912" s="46"/>
      <c r="G3912" s="46"/>
      <c r="H3912" s="46"/>
      <c r="I3912" s="16"/>
      <c r="J3912" s="16"/>
      <c r="K3912" s="16"/>
      <c r="L3912" s="16"/>
      <c r="O3912" s="16"/>
      <c r="P3912" s="13"/>
      <c r="Q3912" s="7"/>
    </row>
    <row r="3913" spans="1:17" ht="20.25" hidden="1" x14ac:dyDescent="0.25">
      <c r="A3913" s="46"/>
      <c r="B3913" s="46"/>
      <c r="C3913" s="46"/>
      <c r="D3913" s="46"/>
      <c r="E3913" s="46"/>
      <c r="F3913" s="46"/>
      <c r="G3913" s="46"/>
      <c r="H3913" s="46"/>
      <c r="I3913" s="16"/>
      <c r="J3913" s="16"/>
      <c r="K3913" s="16"/>
      <c r="L3913" s="16"/>
      <c r="O3913" s="16"/>
      <c r="P3913" s="13"/>
      <c r="Q3913" s="7"/>
    </row>
    <row r="3914" spans="1:17" ht="20.25" hidden="1" x14ac:dyDescent="0.25">
      <c r="A3914" s="46"/>
      <c r="B3914" s="46"/>
      <c r="C3914" s="46"/>
      <c r="D3914" s="46"/>
      <c r="E3914" s="46"/>
      <c r="F3914" s="46"/>
      <c r="G3914" s="46"/>
      <c r="H3914" s="46"/>
      <c r="I3914" s="16"/>
      <c r="J3914" s="16"/>
      <c r="K3914" s="16"/>
      <c r="L3914" s="16"/>
      <c r="O3914" s="16"/>
      <c r="P3914" s="13"/>
      <c r="Q3914" s="7"/>
    </row>
    <row r="3915" spans="1:17" ht="20.25" hidden="1" x14ac:dyDescent="0.25">
      <c r="A3915" s="46"/>
      <c r="B3915" s="46"/>
      <c r="C3915" s="46"/>
      <c r="D3915" s="46"/>
      <c r="E3915" s="46"/>
      <c r="F3915" s="46"/>
      <c r="G3915" s="46"/>
      <c r="H3915" s="46"/>
      <c r="I3915" s="16"/>
      <c r="J3915" s="16"/>
      <c r="K3915" s="16"/>
      <c r="L3915" s="16"/>
      <c r="O3915" s="16"/>
      <c r="P3915" s="13"/>
      <c r="Q3915" s="7"/>
    </row>
    <row r="3916" spans="1:17" ht="20.25" hidden="1" x14ac:dyDescent="0.25">
      <c r="A3916" s="46"/>
      <c r="B3916" s="46"/>
      <c r="C3916" s="46"/>
      <c r="D3916" s="46"/>
      <c r="E3916" s="46"/>
      <c r="F3916" s="46"/>
      <c r="G3916" s="46"/>
      <c r="H3916" s="46"/>
      <c r="I3916" s="16"/>
      <c r="J3916" s="16"/>
      <c r="K3916" s="16"/>
      <c r="L3916" s="16"/>
      <c r="O3916" s="16"/>
      <c r="P3916" s="13"/>
      <c r="Q3916" s="7"/>
    </row>
    <row r="3917" spans="1:17" ht="20.25" hidden="1" x14ac:dyDescent="0.25">
      <c r="A3917" s="46"/>
      <c r="B3917" s="46"/>
      <c r="C3917" s="46"/>
      <c r="D3917" s="46"/>
      <c r="E3917" s="46"/>
      <c r="F3917" s="46"/>
      <c r="G3917" s="46"/>
      <c r="H3917" s="46"/>
      <c r="I3917" s="16"/>
      <c r="J3917" s="16"/>
      <c r="K3917" s="16"/>
      <c r="L3917" s="16"/>
      <c r="O3917" s="16"/>
      <c r="P3917" s="13"/>
      <c r="Q3917" s="7"/>
    </row>
    <row r="3918" spans="1:17" ht="20.25" hidden="1" x14ac:dyDescent="0.25">
      <c r="A3918" s="46"/>
      <c r="B3918" s="46"/>
      <c r="C3918" s="46"/>
      <c r="D3918" s="46"/>
      <c r="E3918" s="46"/>
      <c r="F3918" s="46"/>
      <c r="G3918" s="46"/>
      <c r="H3918" s="46"/>
      <c r="I3918" s="16"/>
      <c r="J3918" s="16"/>
      <c r="K3918" s="16"/>
      <c r="L3918" s="16"/>
      <c r="O3918" s="16"/>
      <c r="P3918" s="13"/>
      <c r="Q3918" s="7"/>
    </row>
    <row r="3919" spans="1:17" ht="20.25" hidden="1" x14ac:dyDescent="0.25">
      <c r="A3919" s="46"/>
      <c r="B3919" s="46"/>
      <c r="C3919" s="46"/>
      <c r="D3919" s="46"/>
      <c r="E3919" s="46"/>
      <c r="F3919" s="46"/>
      <c r="G3919" s="46"/>
      <c r="H3919" s="46"/>
      <c r="I3919" s="16"/>
      <c r="J3919" s="16"/>
      <c r="K3919" s="16"/>
      <c r="L3919" s="16"/>
      <c r="O3919" s="16"/>
      <c r="P3919" s="13"/>
      <c r="Q3919" s="7"/>
    </row>
    <row r="3920" spans="1:17" ht="20.25" hidden="1" x14ac:dyDescent="0.25">
      <c r="A3920" s="46"/>
      <c r="B3920" s="46"/>
      <c r="C3920" s="46"/>
      <c r="D3920" s="46"/>
      <c r="E3920" s="46"/>
      <c r="F3920" s="46"/>
      <c r="G3920" s="46"/>
      <c r="H3920" s="46"/>
      <c r="I3920" s="16"/>
      <c r="J3920" s="16"/>
      <c r="K3920" s="16"/>
      <c r="L3920" s="16"/>
      <c r="O3920" s="16"/>
      <c r="P3920" s="13"/>
      <c r="Q3920" s="7"/>
    </row>
    <row r="3921" spans="1:17" ht="20.25" hidden="1" x14ac:dyDescent="0.25">
      <c r="A3921" s="46"/>
      <c r="B3921" s="46"/>
      <c r="C3921" s="46"/>
      <c r="D3921" s="46"/>
      <c r="E3921" s="46"/>
      <c r="F3921" s="46"/>
      <c r="G3921" s="46"/>
      <c r="H3921" s="46"/>
      <c r="I3921" s="16"/>
      <c r="J3921" s="16"/>
      <c r="K3921" s="16"/>
      <c r="L3921" s="16"/>
      <c r="O3921" s="16"/>
      <c r="P3921" s="13"/>
      <c r="Q3921" s="7"/>
    </row>
    <row r="3922" spans="1:17" ht="20.25" hidden="1" x14ac:dyDescent="0.25">
      <c r="A3922" s="46"/>
      <c r="B3922" s="46"/>
      <c r="C3922" s="46"/>
      <c r="D3922" s="46"/>
      <c r="E3922" s="46"/>
      <c r="F3922" s="46"/>
      <c r="G3922" s="46"/>
      <c r="H3922" s="46"/>
      <c r="I3922" s="16"/>
      <c r="J3922" s="16"/>
      <c r="K3922" s="16"/>
      <c r="L3922" s="16"/>
      <c r="O3922" s="16"/>
      <c r="P3922" s="13"/>
      <c r="Q3922" s="7"/>
    </row>
    <row r="3923" spans="1:17" ht="20.25" hidden="1" x14ac:dyDescent="0.25">
      <c r="A3923" s="46"/>
      <c r="B3923" s="46"/>
      <c r="C3923" s="46"/>
      <c r="D3923" s="46"/>
      <c r="E3923" s="46"/>
      <c r="F3923" s="46"/>
      <c r="G3923" s="46"/>
      <c r="H3923" s="46"/>
      <c r="I3923" s="16"/>
      <c r="J3923" s="16"/>
      <c r="K3923" s="16"/>
      <c r="L3923" s="16"/>
      <c r="O3923" s="16"/>
      <c r="P3923" s="13"/>
      <c r="Q3923" s="7"/>
    </row>
    <row r="3924" spans="1:17" ht="20.25" hidden="1" x14ac:dyDescent="0.25">
      <c r="A3924" s="46"/>
      <c r="B3924" s="46"/>
      <c r="C3924" s="46"/>
      <c r="D3924" s="46"/>
      <c r="E3924" s="46"/>
      <c r="F3924" s="46"/>
      <c r="G3924" s="46"/>
      <c r="H3924" s="46"/>
      <c r="I3924" s="16"/>
      <c r="J3924" s="16"/>
      <c r="K3924" s="16"/>
      <c r="L3924" s="16"/>
      <c r="O3924" s="16"/>
      <c r="P3924" s="13"/>
      <c r="Q3924" s="7"/>
    </row>
    <row r="3925" spans="1:17" ht="20.25" hidden="1" x14ac:dyDescent="0.25">
      <c r="A3925" s="46"/>
      <c r="B3925" s="46"/>
      <c r="C3925" s="46"/>
      <c r="D3925" s="46"/>
      <c r="E3925" s="46"/>
      <c r="F3925" s="46"/>
      <c r="G3925" s="46"/>
      <c r="H3925" s="46"/>
      <c r="I3925" s="16"/>
      <c r="J3925" s="16"/>
      <c r="K3925" s="16"/>
      <c r="L3925" s="16"/>
      <c r="O3925" s="16"/>
      <c r="P3925" s="13"/>
      <c r="Q3925" s="7"/>
    </row>
    <row r="3926" spans="1:17" ht="20.25" hidden="1" x14ac:dyDescent="0.25">
      <c r="A3926" s="46"/>
      <c r="B3926" s="46"/>
      <c r="C3926" s="46"/>
      <c r="D3926" s="46"/>
      <c r="E3926" s="46"/>
      <c r="F3926" s="46"/>
      <c r="G3926" s="46"/>
      <c r="H3926" s="46"/>
      <c r="I3926" s="16"/>
      <c r="J3926" s="16"/>
      <c r="K3926" s="16"/>
      <c r="L3926" s="16"/>
      <c r="O3926" s="16"/>
      <c r="P3926" s="13"/>
      <c r="Q3926" s="7"/>
    </row>
    <row r="3927" spans="1:17" ht="20.25" hidden="1" x14ac:dyDescent="0.25">
      <c r="A3927" s="46"/>
      <c r="B3927" s="46"/>
      <c r="C3927" s="46"/>
      <c r="D3927" s="46"/>
      <c r="E3927" s="46"/>
      <c r="F3927" s="46"/>
      <c r="G3927" s="46"/>
      <c r="H3927" s="46"/>
      <c r="I3927" s="16"/>
      <c r="J3927" s="16"/>
      <c r="K3927" s="16"/>
      <c r="L3927" s="16"/>
      <c r="O3927" s="16"/>
      <c r="P3927" s="13"/>
      <c r="Q3927" s="7"/>
    </row>
    <row r="3928" spans="1:17" ht="20.25" hidden="1" x14ac:dyDescent="0.25">
      <c r="A3928" s="46"/>
      <c r="B3928" s="46"/>
      <c r="C3928" s="46"/>
      <c r="D3928" s="46"/>
      <c r="E3928" s="46"/>
      <c r="F3928" s="46"/>
      <c r="G3928" s="46"/>
      <c r="H3928" s="46"/>
      <c r="I3928" s="16"/>
      <c r="J3928" s="16"/>
      <c r="K3928" s="16"/>
      <c r="L3928" s="16"/>
      <c r="O3928" s="16"/>
      <c r="P3928" s="13"/>
      <c r="Q3928" s="7"/>
    </row>
    <row r="3929" spans="1:17" ht="20.25" hidden="1" x14ac:dyDescent="0.25">
      <c r="A3929" s="46"/>
      <c r="B3929" s="46"/>
      <c r="C3929" s="46"/>
      <c r="D3929" s="46"/>
      <c r="E3929" s="46"/>
      <c r="F3929" s="46"/>
      <c r="G3929" s="46"/>
      <c r="H3929" s="46"/>
      <c r="I3929" s="16"/>
      <c r="J3929" s="16"/>
      <c r="K3929" s="16"/>
      <c r="L3929" s="16"/>
      <c r="O3929" s="16"/>
      <c r="P3929" s="13"/>
      <c r="Q3929" s="7"/>
    </row>
    <row r="3930" spans="1:17" ht="20.25" hidden="1" x14ac:dyDescent="0.25">
      <c r="A3930" s="46"/>
      <c r="B3930" s="46"/>
      <c r="C3930" s="46"/>
      <c r="D3930" s="46"/>
      <c r="E3930" s="46"/>
      <c r="F3930" s="46"/>
      <c r="G3930" s="46"/>
      <c r="H3930" s="46"/>
      <c r="I3930" s="16"/>
      <c r="J3930" s="16"/>
      <c r="K3930" s="16"/>
      <c r="L3930" s="16"/>
      <c r="O3930" s="16"/>
      <c r="P3930" s="13"/>
      <c r="Q3930" s="7"/>
    </row>
    <row r="3931" spans="1:17" ht="20.25" hidden="1" x14ac:dyDescent="0.25">
      <c r="A3931" s="46"/>
      <c r="B3931" s="46"/>
      <c r="C3931" s="46"/>
      <c r="D3931" s="46"/>
      <c r="E3931" s="46"/>
      <c r="F3931" s="46"/>
      <c r="G3931" s="46"/>
      <c r="H3931" s="46"/>
      <c r="I3931" s="16"/>
      <c r="J3931" s="16"/>
      <c r="K3931" s="16"/>
      <c r="L3931" s="16"/>
      <c r="O3931" s="16"/>
      <c r="P3931" s="13"/>
      <c r="Q3931" s="7"/>
    </row>
    <row r="3932" spans="1:17" ht="20.25" hidden="1" x14ac:dyDescent="0.25">
      <c r="A3932" s="46"/>
      <c r="B3932" s="46"/>
      <c r="C3932" s="46"/>
      <c r="D3932" s="46"/>
      <c r="E3932" s="46"/>
      <c r="F3932" s="46"/>
      <c r="G3932" s="46"/>
      <c r="H3932" s="46"/>
      <c r="I3932" s="16"/>
      <c r="J3932" s="16"/>
      <c r="K3932" s="16"/>
      <c r="L3932" s="16"/>
      <c r="O3932" s="16"/>
      <c r="P3932" s="13"/>
      <c r="Q3932" s="7"/>
    </row>
    <row r="3933" spans="1:17" ht="20.25" hidden="1" x14ac:dyDescent="0.25">
      <c r="A3933" s="46"/>
      <c r="B3933" s="46"/>
      <c r="C3933" s="46"/>
      <c r="D3933" s="46"/>
      <c r="E3933" s="46"/>
      <c r="F3933" s="46"/>
      <c r="G3933" s="46"/>
      <c r="H3933" s="46"/>
      <c r="I3933" s="16"/>
      <c r="J3933" s="16"/>
      <c r="K3933" s="16"/>
      <c r="L3933" s="16"/>
      <c r="O3933" s="16"/>
      <c r="P3933" s="13"/>
      <c r="Q3933" s="7"/>
    </row>
    <row r="3934" spans="1:17" ht="20.25" hidden="1" x14ac:dyDescent="0.25">
      <c r="A3934" s="46"/>
      <c r="B3934" s="46"/>
      <c r="C3934" s="46"/>
      <c r="D3934" s="46"/>
      <c r="E3934" s="46"/>
      <c r="F3934" s="46"/>
      <c r="G3934" s="46"/>
      <c r="H3934" s="46"/>
      <c r="I3934" s="16"/>
      <c r="J3934" s="16"/>
      <c r="K3934" s="16"/>
      <c r="L3934" s="16"/>
      <c r="O3934" s="16"/>
      <c r="P3934" s="13"/>
      <c r="Q3934" s="7"/>
    </row>
    <row r="3935" spans="1:17" ht="20.25" hidden="1" x14ac:dyDescent="0.25">
      <c r="A3935" s="46"/>
      <c r="B3935" s="46"/>
      <c r="C3935" s="46"/>
      <c r="D3935" s="46"/>
      <c r="E3935" s="46"/>
      <c r="F3935" s="46"/>
      <c r="G3935" s="46"/>
      <c r="H3935" s="46"/>
      <c r="I3935" s="16"/>
      <c r="J3935" s="16"/>
      <c r="K3935" s="16"/>
      <c r="L3935" s="16"/>
      <c r="O3935" s="16"/>
      <c r="P3935" s="13"/>
      <c r="Q3935" s="7"/>
    </row>
    <row r="3936" spans="1:17" ht="20.25" hidden="1" x14ac:dyDescent="0.25">
      <c r="A3936" s="46"/>
      <c r="B3936" s="46"/>
      <c r="C3936" s="46"/>
      <c r="D3936" s="46"/>
      <c r="E3936" s="46"/>
      <c r="F3936" s="46"/>
      <c r="G3936" s="46"/>
      <c r="H3936" s="46"/>
      <c r="I3936" s="16"/>
      <c r="J3936" s="16"/>
      <c r="K3936" s="16"/>
      <c r="L3936" s="16"/>
      <c r="O3936" s="16"/>
      <c r="P3936" s="13"/>
      <c r="Q3936" s="7"/>
    </row>
    <row r="3937" spans="1:17" ht="20.25" hidden="1" x14ac:dyDescent="0.25">
      <c r="A3937" s="46"/>
      <c r="B3937" s="46"/>
      <c r="C3937" s="46"/>
      <c r="D3937" s="46"/>
      <c r="E3937" s="46"/>
      <c r="F3937" s="46"/>
      <c r="G3937" s="46"/>
      <c r="H3937" s="46"/>
      <c r="I3937" s="16"/>
      <c r="J3937" s="16"/>
      <c r="K3937" s="16"/>
      <c r="L3937" s="16"/>
      <c r="O3937" s="16"/>
      <c r="P3937" s="13"/>
      <c r="Q3937" s="7"/>
    </row>
    <row r="3938" spans="1:17" ht="20.25" hidden="1" x14ac:dyDescent="0.25">
      <c r="A3938" s="46"/>
      <c r="B3938" s="46"/>
      <c r="C3938" s="46"/>
      <c r="D3938" s="46"/>
      <c r="E3938" s="46"/>
      <c r="F3938" s="46"/>
      <c r="G3938" s="46"/>
      <c r="H3938" s="46"/>
      <c r="I3938" s="16"/>
      <c r="J3938" s="16"/>
      <c r="K3938" s="16"/>
      <c r="L3938" s="16"/>
      <c r="O3938" s="16"/>
      <c r="P3938" s="13"/>
      <c r="Q3938" s="7"/>
    </row>
    <row r="3939" spans="1:17" ht="20.25" hidden="1" x14ac:dyDescent="0.25">
      <c r="A3939" s="46"/>
      <c r="B3939" s="46"/>
      <c r="C3939" s="46"/>
      <c r="D3939" s="46"/>
      <c r="E3939" s="46"/>
      <c r="F3939" s="46"/>
      <c r="G3939" s="46"/>
      <c r="H3939" s="46"/>
      <c r="I3939" s="16"/>
      <c r="J3939" s="16"/>
      <c r="K3939" s="16"/>
      <c r="L3939" s="16"/>
      <c r="O3939" s="16"/>
      <c r="P3939" s="13"/>
      <c r="Q3939" s="7"/>
    </row>
    <row r="3940" spans="1:17" ht="20.25" hidden="1" x14ac:dyDescent="0.25">
      <c r="A3940" s="46"/>
      <c r="B3940" s="46"/>
      <c r="C3940" s="46"/>
      <c r="D3940" s="46"/>
      <c r="E3940" s="46"/>
      <c r="F3940" s="46"/>
      <c r="G3940" s="46"/>
      <c r="H3940" s="46"/>
      <c r="I3940" s="16"/>
      <c r="J3940" s="16"/>
      <c r="K3940" s="16"/>
      <c r="L3940" s="16"/>
      <c r="O3940" s="16"/>
      <c r="P3940" s="13"/>
      <c r="Q3940" s="7"/>
    </row>
    <row r="3941" spans="1:17" ht="20.25" hidden="1" x14ac:dyDescent="0.25">
      <c r="A3941" s="46"/>
      <c r="B3941" s="46"/>
      <c r="C3941" s="46"/>
      <c r="D3941" s="46"/>
      <c r="E3941" s="46"/>
      <c r="F3941" s="46"/>
      <c r="G3941" s="46"/>
      <c r="H3941" s="46"/>
      <c r="I3941" s="16"/>
      <c r="J3941" s="16"/>
      <c r="K3941" s="16"/>
      <c r="L3941" s="16"/>
      <c r="O3941" s="16"/>
      <c r="P3941" s="13"/>
      <c r="Q3941" s="7"/>
    </row>
    <row r="3942" spans="1:17" ht="20.25" hidden="1" x14ac:dyDescent="0.25">
      <c r="A3942" s="46"/>
      <c r="B3942" s="46"/>
      <c r="C3942" s="46"/>
      <c r="D3942" s="46"/>
      <c r="E3942" s="46"/>
      <c r="F3942" s="46"/>
      <c r="G3942" s="46"/>
      <c r="H3942" s="46"/>
      <c r="I3942" s="16"/>
      <c r="J3942" s="16"/>
      <c r="K3942" s="16"/>
      <c r="L3942" s="16"/>
      <c r="O3942" s="16"/>
      <c r="P3942" s="13"/>
      <c r="Q3942" s="7"/>
    </row>
    <row r="3943" spans="1:17" ht="20.25" hidden="1" x14ac:dyDescent="0.25">
      <c r="A3943" s="46"/>
      <c r="B3943" s="46"/>
      <c r="C3943" s="46"/>
      <c r="D3943" s="46"/>
      <c r="E3943" s="46"/>
      <c r="F3943" s="46"/>
      <c r="G3943" s="46"/>
      <c r="H3943" s="46"/>
      <c r="I3943" s="16"/>
      <c r="J3943" s="16"/>
      <c r="K3943" s="16"/>
      <c r="L3943" s="16"/>
      <c r="O3943" s="16"/>
      <c r="P3943" s="13"/>
      <c r="Q3943" s="7"/>
    </row>
    <row r="3944" spans="1:17" ht="20.25" hidden="1" x14ac:dyDescent="0.25">
      <c r="A3944" s="46"/>
      <c r="B3944" s="46"/>
      <c r="C3944" s="46"/>
      <c r="D3944" s="46"/>
      <c r="E3944" s="46"/>
      <c r="F3944" s="46"/>
      <c r="G3944" s="46"/>
      <c r="H3944" s="46"/>
      <c r="I3944" s="16"/>
      <c r="J3944" s="16"/>
      <c r="K3944" s="16"/>
      <c r="L3944" s="16"/>
      <c r="O3944" s="16"/>
      <c r="P3944" s="13"/>
      <c r="Q3944" s="7"/>
    </row>
    <row r="3945" spans="1:17" ht="20.25" hidden="1" x14ac:dyDescent="0.25">
      <c r="A3945" s="46"/>
      <c r="B3945" s="46"/>
      <c r="C3945" s="46"/>
      <c r="D3945" s="46"/>
      <c r="E3945" s="46"/>
      <c r="F3945" s="46"/>
      <c r="G3945" s="46"/>
      <c r="H3945" s="46"/>
      <c r="I3945" s="16"/>
      <c r="J3945" s="16"/>
      <c r="K3945" s="16"/>
      <c r="L3945" s="16"/>
      <c r="O3945" s="16"/>
      <c r="P3945" s="13"/>
      <c r="Q3945" s="7"/>
    </row>
    <row r="3946" spans="1:17" ht="20.25" hidden="1" x14ac:dyDescent="0.25">
      <c r="A3946" s="46"/>
      <c r="B3946" s="46"/>
      <c r="C3946" s="46"/>
      <c r="D3946" s="46"/>
      <c r="E3946" s="46"/>
      <c r="F3946" s="46"/>
      <c r="G3946" s="46"/>
      <c r="H3946" s="46"/>
      <c r="I3946" s="16"/>
      <c r="J3946" s="16"/>
      <c r="K3946" s="16"/>
      <c r="L3946" s="16"/>
      <c r="O3946" s="16"/>
      <c r="P3946" s="13"/>
      <c r="Q3946" s="7"/>
    </row>
    <row r="3947" spans="1:17" ht="20.25" hidden="1" x14ac:dyDescent="0.25">
      <c r="A3947" s="46"/>
      <c r="B3947" s="46"/>
      <c r="C3947" s="46"/>
      <c r="D3947" s="46"/>
      <c r="E3947" s="46"/>
      <c r="F3947" s="46"/>
      <c r="G3947" s="46"/>
      <c r="H3947" s="46"/>
      <c r="I3947" s="16"/>
      <c r="J3947" s="16"/>
      <c r="K3947" s="16"/>
      <c r="L3947" s="16"/>
      <c r="O3947" s="16"/>
      <c r="P3947" s="13"/>
      <c r="Q3947" s="7"/>
    </row>
    <row r="3948" spans="1:17" ht="20.25" hidden="1" x14ac:dyDescent="0.25">
      <c r="A3948" s="46"/>
      <c r="B3948" s="46"/>
      <c r="C3948" s="46"/>
      <c r="D3948" s="46"/>
      <c r="E3948" s="46"/>
      <c r="F3948" s="46"/>
      <c r="G3948" s="46"/>
      <c r="H3948" s="46"/>
      <c r="I3948" s="16"/>
      <c r="J3948" s="16"/>
      <c r="K3948" s="16"/>
      <c r="L3948" s="16"/>
      <c r="O3948" s="16"/>
      <c r="P3948" s="13"/>
      <c r="Q3948" s="7"/>
    </row>
    <row r="3949" spans="1:17" ht="20.25" hidden="1" x14ac:dyDescent="0.25">
      <c r="A3949" s="46"/>
      <c r="B3949" s="46"/>
      <c r="C3949" s="46"/>
      <c r="D3949" s="46"/>
      <c r="E3949" s="46"/>
      <c r="F3949" s="46"/>
      <c r="G3949" s="46"/>
      <c r="H3949" s="46"/>
      <c r="I3949" s="16"/>
      <c r="J3949" s="16"/>
      <c r="K3949" s="16"/>
      <c r="L3949" s="16"/>
      <c r="O3949" s="16"/>
      <c r="P3949" s="13"/>
      <c r="Q3949" s="7"/>
    </row>
    <row r="3950" spans="1:17" ht="20.25" hidden="1" x14ac:dyDescent="0.25">
      <c r="A3950" s="46"/>
      <c r="B3950" s="46"/>
      <c r="C3950" s="46"/>
      <c r="D3950" s="46"/>
      <c r="E3950" s="46"/>
      <c r="F3950" s="46"/>
      <c r="G3950" s="46"/>
      <c r="H3950" s="46"/>
      <c r="I3950" s="16"/>
      <c r="J3950" s="16"/>
      <c r="K3950" s="16"/>
      <c r="L3950" s="16"/>
      <c r="O3950" s="16"/>
      <c r="P3950" s="13"/>
      <c r="Q3950" s="7"/>
    </row>
    <row r="3951" spans="1:17" ht="20.25" hidden="1" x14ac:dyDescent="0.25">
      <c r="A3951" s="46"/>
      <c r="B3951" s="46"/>
      <c r="C3951" s="46"/>
      <c r="D3951" s="46"/>
      <c r="E3951" s="46"/>
      <c r="F3951" s="46"/>
      <c r="G3951" s="46"/>
      <c r="H3951" s="46"/>
      <c r="I3951" s="16"/>
      <c r="J3951" s="16"/>
      <c r="K3951" s="16"/>
      <c r="L3951" s="16"/>
      <c r="O3951" s="16"/>
      <c r="P3951" s="13"/>
      <c r="Q3951" s="7"/>
    </row>
    <row r="3952" spans="1:17" ht="20.25" hidden="1" x14ac:dyDescent="0.25">
      <c r="A3952" s="46"/>
      <c r="B3952" s="46"/>
      <c r="C3952" s="46"/>
      <c r="D3952" s="46"/>
      <c r="E3952" s="46"/>
      <c r="F3952" s="46"/>
      <c r="G3952" s="46"/>
      <c r="H3952" s="46"/>
      <c r="I3952" s="16"/>
      <c r="J3952" s="16"/>
      <c r="K3952" s="16"/>
      <c r="L3952" s="16"/>
      <c r="O3952" s="16"/>
      <c r="P3952" s="13"/>
      <c r="Q3952" s="7"/>
    </row>
    <row r="3953" spans="1:17" ht="20.25" hidden="1" x14ac:dyDescent="0.25">
      <c r="A3953" s="46"/>
      <c r="B3953" s="46"/>
      <c r="C3953" s="46"/>
      <c r="D3953" s="46"/>
      <c r="E3953" s="46"/>
      <c r="F3953" s="46"/>
      <c r="G3953" s="46"/>
      <c r="H3953" s="46"/>
      <c r="I3953" s="16"/>
      <c r="J3953" s="16"/>
      <c r="K3953" s="16"/>
      <c r="L3953" s="16"/>
      <c r="O3953" s="16"/>
      <c r="P3953" s="13"/>
      <c r="Q3953" s="7"/>
    </row>
    <row r="3954" spans="1:17" ht="20.25" hidden="1" x14ac:dyDescent="0.25">
      <c r="A3954" s="46"/>
      <c r="B3954" s="46"/>
      <c r="C3954" s="46"/>
      <c r="D3954" s="46"/>
      <c r="E3954" s="46"/>
      <c r="F3954" s="46"/>
      <c r="G3954" s="46"/>
      <c r="H3954" s="46"/>
      <c r="I3954" s="16"/>
      <c r="J3954" s="16"/>
      <c r="K3954" s="16"/>
      <c r="L3954" s="16"/>
      <c r="O3954" s="16"/>
      <c r="P3954" s="13"/>
      <c r="Q3954" s="7"/>
    </row>
    <row r="3955" spans="1:17" ht="20.25" hidden="1" x14ac:dyDescent="0.25">
      <c r="A3955" s="46"/>
      <c r="B3955" s="46"/>
      <c r="C3955" s="46"/>
      <c r="D3955" s="46"/>
      <c r="E3955" s="46"/>
      <c r="F3955" s="46"/>
      <c r="G3955" s="46"/>
      <c r="H3955" s="46"/>
      <c r="I3955" s="16"/>
      <c r="J3955" s="16"/>
      <c r="K3955" s="16"/>
      <c r="L3955" s="16"/>
      <c r="O3955" s="16"/>
      <c r="P3955" s="13"/>
      <c r="Q3955" s="7"/>
    </row>
    <row r="3956" spans="1:17" ht="20.25" hidden="1" x14ac:dyDescent="0.25">
      <c r="A3956" s="46"/>
      <c r="B3956" s="46"/>
      <c r="C3956" s="46"/>
      <c r="D3956" s="46"/>
      <c r="E3956" s="46"/>
      <c r="F3956" s="46"/>
      <c r="G3956" s="46"/>
      <c r="H3956" s="46"/>
      <c r="I3956" s="16"/>
      <c r="J3956" s="16"/>
      <c r="K3956" s="16"/>
      <c r="L3956" s="16"/>
      <c r="O3956" s="16"/>
      <c r="P3956" s="13"/>
      <c r="Q3956" s="7"/>
    </row>
    <row r="3957" spans="1:17" ht="20.25" hidden="1" x14ac:dyDescent="0.25">
      <c r="A3957" s="46"/>
      <c r="B3957" s="46"/>
      <c r="C3957" s="46"/>
      <c r="D3957" s="46"/>
      <c r="E3957" s="46"/>
      <c r="F3957" s="46"/>
      <c r="G3957" s="46"/>
      <c r="H3957" s="46"/>
      <c r="I3957" s="16"/>
      <c r="J3957" s="16"/>
      <c r="K3957" s="16"/>
      <c r="L3957" s="16"/>
      <c r="O3957" s="16"/>
      <c r="P3957" s="13"/>
      <c r="Q3957" s="7"/>
    </row>
    <row r="3958" spans="1:17" ht="20.25" hidden="1" x14ac:dyDescent="0.25">
      <c r="A3958" s="46"/>
      <c r="B3958" s="46"/>
      <c r="C3958" s="46"/>
      <c r="D3958" s="46"/>
      <c r="E3958" s="46"/>
      <c r="F3958" s="46"/>
      <c r="G3958" s="46"/>
      <c r="H3958" s="46"/>
      <c r="I3958" s="16"/>
      <c r="J3958" s="16"/>
      <c r="K3958" s="16"/>
      <c r="L3958" s="16"/>
      <c r="O3958" s="16"/>
      <c r="P3958" s="13"/>
      <c r="Q3958" s="7"/>
    </row>
    <row r="3959" spans="1:17" ht="20.25" hidden="1" x14ac:dyDescent="0.25">
      <c r="A3959" s="46"/>
      <c r="B3959" s="46"/>
      <c r="C3959" s="46"/>
      <c r="D3959" s="46"/>
      <c r="E3959" s="46"/>
      <c r="F3959" s="46"/>
      <c r="G3959" s="46"/>
      <c r="H3959" s="46"/>
      <c r="I3959" s="16"/>
      <c r="J3959" s="16"/>
      <c r="K3959" s="16"/>
      <c r="L3959" s="16"/>
      <c r="O3959" s="16"/>
      <c r="P3959" s="13"/>
      <c r="Q3959" s="7"/>
    </row>
    <row r="3960" spans="1:17" ht="20.25" hidden="1" x14ac:dyDescent="0.25">
      <c r="A3960" s="46"/>
      <c r="B3960" s="46"/>
      <c r="C3960" s="46"/>
      <c r="D3960" s="46"/>
      <c r="E3960" s="46"/>
      <c r="F3960" s="46"/>
      <c r="G3960" s="46"/>
      <c r="H3960" s="46"/>
      <c r="I3960" s="16"/>
      <c r="J3960" s="16"/>
      <c r="K3960" s="16"/>
      <c r="L3960" s="16"/>
      <c r="O3960" s="16"/>
      <c r="P3960" s="13"/>
      <c r="Q3960" s="7"/>
    </row>
    <row r="3961" spans="1:17" ht="20.25" hidden="1" x14ac:dyDescent="0.25">
      <c r="A3961" s="46"/>
      <c r="B3961" s="46"/>
      <c r="C3961" s="46"/>
      <c r="D3961" s="46"/>
      <c r="E3961" s="46"/>
      <c r="F3961" s="46"/>
      <c r="G3961" s="46"/>
      <c r="H3961" s="46"/>
      <c r="I3961" s="16"/>
      <c r="J3961" s="16"/>
      <c r="K3961" s="16"/>
      <c r="L3961" s="16"/>
      <c r="O3961" s="16"/>
      <c r="P3961" s="13"/>
      <c r="Q3961" s="7"/>
    </row>
    <row r="3962" spans="1:17" ht="20.25" hidden="1" x14ac:dyDescent="0.25">
      <c r="A3962" s="46"/>
      <c r="B3962" s="46"/>
      <c r="C3962" s="46"/>
      <c r="D3962" s="46"/>
      <c r="E3962" s="46"/>
      <c r="F3962" s="46"/>
      <c r="G3962" s="46"/>
      <c r="H3962" s="46"/>
      <c r="I3962" s="16"/>
      <c r="J3962" s="16"/>
      <c r="K3962" s="16"/>
      <c r="L3962" s="16"/>
      <c r="O3962" s="16"/>
      <c r="P3962" s="13"/>
      <c r="Q3962" s="7"/>
    </row>
    <row r="3963" spans="1:17" ht="20.25" hidden="1" x14ac:dyDescent="0.25">
      <c r="A3963" s="46"/>
      <c r="B3963" s="46"/>
      <c r="C3963" s="46"/>
      <c r="D3963" s="46"/>
      <c r="E3963" s="46"/>
      <c r="F3963" s="46"/>
      <c r="G3963" s="46"/>
      <c r="H3963" s="46"/>
      <c r="I3963" s="16"/>
      <c r="J3963" s="16"/>
      <c r="K3963" s="16"/>
      <c r="L3963" s="16"/>
      <c r="O3963" s="16"/>
      <c r="P3963" s="13"/>
      <c r="Q3963" s="7"/>
    </row>
    <row r="3964" spans="1:17" ht="20.25" hidden="1" x14ac:dyDescent="0.25">
      <c r="A3964" s="46"/>
      <c r="B3964" s="46"/>
      <c r="C3964" s="46"/>
      <c r="D3964" s="46"/>
      <c r="E3964" s="46"/>
      <c r="F3964" s="46"/>
      <c r="G3964" s="46"/>
      <c r="H3964" s="46"/>
      <c r="I3964" s="16"/>
      <c r="J3964" s="16"/>
      <c r="K3964" s="16"/>
      <c r="L3964" s="16"/>
      <c r="O3964" s="16"/>
      <c r="P3964" s="13"/>
      <c r="Q3964" s="7"/>
    </row>
    <row r="3965" spans="1:17" ht="20.25" hidden="1" x14ac:dyDescent="0.25">
      <c r="A3965" s="46"/>
      <c r="B3965" s="46"/>
      <c r="C3965" s="46"/>
      <c r="D3965" s="46"/>
      <c r="E3965" s="46"/>
      <c r="F3965" s="46"/>
      <c r="G3965" s="46"/>
      <c r="H3965" s="46"/>
      <c r="I3965" s="16"/>
      <c r="J3965" s="16"/>
      <c r="K3965" s="16"/>
      <c r="L3965" s="16"/>
      <c r="O3965" s="16"/>
      <c r="P3965" s="13"/>
      <c r="Q3965" s="7"/>
    </row>
    <row r="3966" spans="1:17" ht="20.25" hidden="1" x14ac:dyDescent="0.25">
      <c r="A3966" s="46"/>
      <c r="B3966" s="46"/>
      <c r="C3966" s="46"/>
      <c r="D3966" s="46"/>
      <c r="E3966" s="46"/>
      <c r="F3966" s="46"/>
      <c r="G3966" s="46"/>
      <c r="H3966" s="46"/>
      <c r="I3966" s="16"/>
      <c r="J3966" s="16"/>
      <c r="K3966" s="16"/>
      <c r="L3966" s="16"/>
      <c r="O3966" s="16"/>
      <c r="P3966" s="13"/>
      <c r="Q3966" s="7"/>
    </row>
    <row r="3967" spans="1:17" ht="20.25" hidden="1" x14ac:dyDescent="0.25">
      <c r="A3967" s="46"/>
      <c r="B3967" s="46"/>
      <c r="C3967" s="46"/>
      <c r="D3967" s="46"/>
      <c r="E3967" s="46"/>
      <c r="F3967" s="46"/>
      <c r="G3967" s="46"/>
      <c r="H3967" s="46"/>
      <c r="I3967" s="16"/>
      <c r="J3967" s="16"/>
      <c r="K3967" s="16"/>
      <c r="L3967" s="16"/>
      <c r="O3967" s="16"/>
      <c r="P3967" s="13"/>
      <c r="Q3967" s="7"/>
    </row>
    <row r="3968" spans="1:17" ht="20.25" hidden="1" x14ac:dyDescent="0.25">
      <c r="A3968" s="46"/>
      <c r="B3968" s="46"/>
      <c r="C3968" s="46"/>
      <c r="D3968" s="46"/>
      <c r="E3968" s="46"/>
      <c r="F3968" s="46"/>
      <c r="G3968" s="46"/>
      <c r="H3968" s="46"/>
      <c r="I3968" s="16"/>
      <c r="J3968" s="16"/>
      <c r="K3968" s="16"/>
      <c r="L3968" s="16"/>
      <c r="O3968" s="16"/>
      <c r="P3968" s="13"/>
      <c r="Q3968" s="7"/>
    </row>
    <row r="3969" spans="1:17" ht="20.25" hidden="1" x14ac:dyDescent="0.25">
      <c r="A3969" s="46"/>
      <c r="B3969" s="46"/>
      <c r="C3969" s="46"/>
      <c r="D3969" s="46"/>
      <c r="E3969" s="46"/>
      <c r="F3969" s="46"/>
      <c r="G3969" s="46"/>
      <c r="H3969" s="46"/>
      <c r="I3969" s="16"/>
      <c r="J3969" s="16"/>
      <c r="K3969" s="16"/>
      <c r="L3969" s="16"/>
      <c r="O3969" s="16"/>
      <c r="P3969" s="13"/>
      <c r="Q3969" s="7"/>
    </row>
    <row r="3970" spans="1:17" ht="20.25" hidden="1" x14ac:dyDescent="0.25">
      <c r="A3970" s="46"/>
      <c r="B3970" s="46"/>
      <c r="C3970" s="46"/>
      <c r="D3970" s="46"/>
      <c r="E3970" s="46"/>
      <c r="F3970" s="46"/>
      <c r="G3970" s="46"/>
      <c r="H3970" s="46"/>
      <c r="I3970" s="16"/>
      <c r="J3970" s="16"/>
      <c r="K3970" s="16"/>
      <c r="L3970" s="16"/>
      <c r="O3970" s="16"/>
      <c r="P3970" s="13"/>
      <c r="Q3970" s="7"/>
    </row>
    <row r="3971" spans="1:17" ht="20.25" hidden="1" x14ac:dyDescent="0.25">
      <c r="A3971" s="46"/>
      <c r="B3971" s="46"/>
      <c r="C3971" s="46"/>
      <c r="D3971" s="46"/>
      <c r="E3971" s="46"/>
      <c r="F3971" s="46"/>
      <c r="G3971" s="46"/>
      <c r="H3971" s="46"/>
      <c r="I3971" s="16"/>
      <c r="J3971" s="16"/>
      <c r="K3971" s="16"/>
      <c r="L3971" s="16"/>
      <c r="O3971" s="16"/>
      <c r="P3971" s="13"/>
      <c r="Q3971" s="7"/>
    </row>
    <row r="3972" spans="1:17" ht="20.25" hidden="1" x14ac:dyDescent="0.25">
      <c r="A3972" s="46"/>
      <c r="B3972" s="46"/>
      <c r="C3972" s="46"/>
      <c r="D3972" s="46"/>
      <c r="E3972" s="46"/>
      <c r="F3972" s="46"/>
      <c r="G3972" s="46"/>
      <c r="H3972" s="46"/>
      <c r="I3972" s="16"/>
      <c r="J3972" s="16"/>
      <c r="K3972" s="16"/>
      <c r="L3972" s="16"/>
      <c r="O3972" s="16"/>
      <c r="P3972" s="13"/>
      <c r="Q3972" s="7"/>
    </row>
    <row r="3973" spans="1:17" ht="20.25" hidden="1" x14ac:dyDescent="0.25">
      <c r="A3973" s="46"/>
      <c r="B3973" s="46"/>
      <c r="C3973" s="46"/>
      <c r="D3973" s="46"/>
      <c r="E3973" s="46"/>
      <c r="F3973" s="46"/>
      <c r="G3973" s="46"/>
      <c r="H3973" s="46"/>
      <c r="I3973" s="16"/>
      <c r="J3973" s="16"/>
      <c r="K3973" s="16"/>
      <c r="L3973" s="16"/>
      <c r="O3973" s="16"/>
      <c r="P3973" s="13"/>
      <c r="Q3973" s="7"/>
    </row>
    <row r="3974" spans="1:17" ht="20.25" hidden="1" x14ac:dyDescent="0.25">
      <c r="A3974" s="46"/>
      <c r="B3974" s="46"/>
      <c r="C3974" s="46"/>
      <c r="D3974" s="46"/>
      <c r="E3974" s="46"/>
      <c r="F3974" s="46"/>
      <c r="G3974" s="46"/>
      <c r="H3974" s="46"/>
      <c r="I3974" s="16"/>
      <c r="J3974" s="16"/>
      <c r="K3974" s="16"/>
      <c r="L3974" s="16"/>
      <c r="O3974" s="16"/>
      <c r="P3974" s="13"/>
      <c r="Q3974" s="7"/>
    </row>
    <row r="3975" spans="1:17" ht="20.25" hidden="1" x14ac:dyDescent="0.25">
      <c r="A3975" s="46"/>
      <c r="B3975" s="46"/>
      <c r="C3975" s="46"/>
      <c r="D3975" s="46"/>
      <c r="E3975" s="46"/>
      <c r="F3975" s="46"/>
      <c r="G3975" s="46"/>
      <c r="H3975" s="46"/>
      <c r="I3975" s="16"/>
      <c r="J3975" s="16"/>
      <c r="K3975" s="16"/>
      <c r="L3975" s="16"/>
      <c r="O3975" s="16"/>
      <c r="P3975" s="13"/>
      <c r="Q3975" s="7"/>
    </row>
    <row r="3976" spans="1:17" ht="20.25" hidden="1" x14ac:dyDescent="0.25">
      <c r="A3976" s="46"/>
      <c r="B3976" s="46"/>
      <c r="C3976" s="46"/>
      <c r="D3976" s="46"/>
      <c r="E3976" s="46"/>
      <c r="F3976" s="46"/>
      <c r="G3976" s="46"/>
      <c r="H3976" s="46"/>
      <c r="I3976" s="16"/>
      <c r="J3976" s="16"/>
      <c r="K3976" s="16"/>
      <c r="L3976" s="16"/>
      <c r="O3976" s="16"/>
      <c r="P3976" s="13"/>
      <c r="Q3976" s="7"/>
    </row>
    <row r="3977" spans="1:17" ht="20.25" hidden="1" x14ac:dyDescent="0.25">
      <c r="A3977" s="46"/>
      <c r="B3977" s="46"/>
      <c r="C3977" s="46"/>
      <c r="D3977" s="46"/>
      <c r="E3977" s="46"/>
      <c r="F3977" s="46"/>
      <c r="G3977" s="46"/>
      <c r="H3977" s="46"/>
      <c r="I3977" s="16"/>
      <c r="J3977" s="16"/>
      <c r="K3977" s="16"/>
      <c r="L3977" s="16"/>
      <c r="O3977" s="16"/>
      <c r="P3977" s="13"/>
      <c r="Q3977" s="7"/>
    </row>
    <row r="3978" spans="1:17" ht="20.25" hidden="1" x14ac:dyDescent="0.25">
      <c r="A3978" s="46"/>
      <c r="B3978" s="46"/>
      <c r="C3978" s="46"/>
      <c r="D3978" s="46"/>
      <c r="E3978" s="46"/>
      <c r="F3978" s="46"/>
      <c r="G3978" s="46"/>
      <c r="H3978" s="46"/>
      <c r="I3978" s="16"/>
      <c r="J3978" s="16"/>
      <c r="K3978" s="16"/>
      <c r="L3978" s="16"/>
      <c r="O3978" s="16"/>
      <c r="P3978" s="13"/>
      <c r="Q3978" s="7"/>
    </row>
    <row r="3979" spans="1:17" ht="20.25" hidden="1" x14ac:dyDescent="0.25">
      <c r="A3979" s="46"/>
      <c r="B3979" s="46"/>
      <c r="C3979" s="46"/>
      <c r="D3979" s="46"/>
      <c r="E3979" s="46"/>
      <c r="F3979" s="46"/>
      <c r="G3979" s="46"/>
      <c r="H3979" s="46"/>
      <c r="I3979" s="16"/>
      <c r="J3979" s="16"/>
      <c r="K3979" s="16"/>
      <c r="L3979" s="16"/>
      <c r="O3979" s="16"/>
      <c r="P3979" s="13"/>
      <c r="Q3979" s="7"/>
    </row>
    <row r="3980" spans="1:17" ht="20.25" hidden="1" x14ac:dyDescent="0.25">
      <c r="A3980" s="46"/>
      <c r="B3980" s="46"/>
      <c r="C3980" s="46"/>
      <c r="D3980" s="46"/>
      <c r="E3980" s="46"/>
      <c r="F3980" s="46"/>
      <c r="G3980" s="46"/>
      <c r="H3980" s="46"/>
      <c r="I3980" s="16"/>
      <c r="J3980" s="16"/>
      <c r="K3980" s="16"/>
      <c r="L3980" s="16"/>
      <c r="O3980" s="16"/>
      <c r="P3980" s="13"/>
      <c r="Q3980" s="7"/>
    </row>
    <row r="3981" spans="1:17" ht="20.25" hidden="1" x14ac:dyDescent="0.25">
      <c r="A3981" s="46"/>
      <c r="B3981" s="46"/>
      <c r="C3981" s="46"/>
      <c r="D3981" s="46"/>
      <c r="E3981" s="46"/>
      <c r="F3981" s="46"/>
      <c r="G3981" s="46"/>
      <c r="H3981" s="46"/>
      <c r="I3981" s="16"/>
      <c r="J3981" s="16"/>
      <c r="K3981" s="16"/>
      <c r="L3981" s="16"/>
      <c r="O3981" s="16"/>
      <c r="P3981" s="13"/>
      <c r="Q3981" s="7"/>
    </row>
    <row r="3982" spans="1:17" ht="20.25" hidden="1" x14ac:dyDescent="0.25">
      <c r="A3982" s="46"/>
      <c r="B3982" s="46"/>
      <c r="C3982" s="46"/>
      <c r="D3982" s="46"/>
      <c r="E3982" s="46"/>
      <c r="F3982" s="46"/>
      <c r="G3982" s="46"/>
      <c r="H3982" s="46"/>
      <c r="I3982" s="16"/>
      <c r="J3982" s="16"/>
      <c r="K3982" s="16"/>
      <c r="L3982" s="16"/>
      <c r="O3982" s="16"/>
      <c r="P3982" s="13"/>
      <c r="Q3982" s="7"/>
    </row>
    <row r="3983" spans="1:17" ht="20.25" hidden="1" x14ac:dyDescent="0.25">
      <c r="A3983" s="46"/>
      <c r="B3983" s="46"/>
      <c r="C3983" s="46"/>
      <c r="D3983" s="46"/>
      <c r="E3983" s="46"/>
      <c r="F3983" s="46"/>
      <c r="G3983" s="46"/>
      <c r="H3983" s="46"/>
      <c r="I3983" s="16"/>
      <c r="J3983" s="16"/>
      <c r="K3983" s="16"/>
      <c r="L3983" s="16"/>
      <c r="O3983" s="16"/>
      <c r="P3983" s="13"/>
      <c r="Q3983" s="7"/>
    </row>
    <row r="3984" spans="1:17" ht="20.25" hidden="1" x14ac:dyDescent="0.25">
      <c r="A3984" s="46"/>
      <c r="B3984" s="46"/>
      <c r="C3984" s="46"/>
      <c r="D3984" s="46"/>
      <c r="E3984" s="46"/>
      <c r="F3984" s="46"/>
      <c r="G3984" s="46"/>
      <c r="H3984" s="46"/>
      <c r="I3984" s="16"/>
      <c r="J3984" s="16"/>
      <c r="K3984" s="16"/>
      <c r="L3984" s="16"/>
      <c r="O3984" s="16"/>
      <c r="P3984" s="13"/>
      <c r="Q3984" s="7"/>
    </row>
    <row r="3985" spans="1:17" ht="20.25" hidden="1" x14ac:dyDescent="0.25">
      <c r="A3985" s="46"/>
      <c r="B3985" s="46"/>
      <c r="C3985" s="46"/>
      <c r="D3985" s="46"/>
      <c r="E3985" s="46"/>
      <c r="F3985" s="46"/>
      <c r="G3985" s="46"/>
      <c r="H3985" s="46"/>
      <c r="I3985" s="16"/>
      <c r="J3985" s="16"/>
      <c r="K3985" s="16"/>
      <c r="L3985" s="16"/>
      <c r="O3985" s="16"/>
      <c r="P3985" s="13"/>
      <c r="Q3985" s="7"/>
    </row>
    <row r="3986" spans="1:17" ht="20.25" hidden="1" x14ac:dyDescent="0.25">
      <c r="A3986" s="46"/>
      <c r="B3986" s="46"/>
      <c r="C3986" s="46"/>
      <c r="D3986" s="46"/>
      <c r="E3986" s="46"/>
      <c r="F3986" s="46"/>
      <c r="G3986" s="46"/>
      <c r="H3986" s="46"/>
      <c r="I3986" s="16"/>
      <c r="J3986" s="16"/>
      <c r="K3986" s="16"/>
      <c r="L3986" s="16"/>
      <c r="O3986" s="16"/>
      <c r="P3986" s="13"/>
      <c r="Q3986" s="7"/>
    </row>
    <row r="3987" spans="1:17" ht="20.25" hidden="1" x14ac:dyDescent="0.25">
      <c r="A3987" s="46"/>
      <c r="B3987" s="46"/>
      <c r="C3987" s="46"/>
      <c r="D3987" s="46"/>
      <c r="E3987" s="46"/>
      <c r="F3987" s="46"/>
      <c r="G3987" s="46"/>
      <c r="H3987" s="46"/>
      <c r="I3987" s="16"/>
      <c r="J3987" s="16"/>
      <c r="K3987" s="16"/>
      <c r="L3987" s="16"/>
      <c r="O3987" s="16"/>
      <c r="P3987" s="13"/>
      <c r="Q3987" s="7"/>
    </row>
    <row r="3988" spans="1:17" ht="20.25" hidden="1" x14ac:dyDescent="0.25">
      <c r="A3988" s="46"/>
      <c r="B3988" s="46"/>
      <c r="C3988" s="46"/>
      <c r="D3988" s="46"/>
      <c r="E3988" s="46"/>
      <c r="F3988" s="46"/>
      <c r="G3988" s="46"/>
      <c r="H3988" s="46"/>
      <c r="I3988" s="16"/>
      <c r="J3988" s="16"/>
      <c r="K3988" s="16"/>
      <c r="L3988" s="16"/>
      <c r="O3988" s="16"/>
      <c r="P3988" s="13"/>
      <c r="Q3988" s="7"/>
    </row>
    <row r="3989" spans="1:17" ht="20.25" hidden="1" x14ac:dyDescent="0.25">
      <c r="A3989" s="46"/>
      <c r="B3989" s="46"/>
      <c r="C3989" s="46"/>
      <c r="D3989" s="46"/>
      <c r="E3989" s="46"/>
      <c r="F3989" s="46"/>
      <c r="G3989" s="46"/>
      <c r="H3989" s="46"/>
      <c r="I3989" s="16"/>
      <c r="J3989" s="16"/>
      <c r="K3989" s="16"/>
      <c r="L3989" s="16"/>
      <c r="O3989" s="16"/>
      <c r="P3989" s="13"/>
      <c r="Q3989" s="7"/>
    </row>
    <row r="3990" spans="1:17" ht="20.25" hidden="1" x14ac:dyDescent="0.25">
      <c r="A3990" s="46"/>
      <c r="B3990" s="46"/>
      <c r="C3990" s="46"/>
      <c r="D3990" s="46"/>
      <c r="E3990" s="46"/>
      <c r="F3990" s="46"/>
      <c r="G3990" s="46"/>
      <c r="H3990" s="46"/>
      <c r="I3990" s="16"/>
      <c r="J3990" s="16"/>
      <c r="K3990" s="16"/>
      <c r="L3990" s="16"/>
      <c r="O3990" s="16"/>
      <c r="P3990" s="13"/>
      <c r="Q3990" s="7"/>
    </row>
    <row r="3991" spans="1:17" ht="20.25" hidden="1" x14ac:dyDescent="0.25">
      <c r="A3991" s="46"/>
      <c r="B3991" s="46"/>
      <c r="C3991" s="46"/>
      <c r="D3991" s="46"/>
      <c r="E3991" s="46"/>
      <c r="F3991" s="46"/>
      <c r="G3991" s="46"/>
      <c r="H3991" s="46"/>
      <c r="I3991" s="16"/>
      <c r="J3991" s="16"/>
      <c r="K3991" s="16"/>
      <c r="L3991" s="16"/>
      <c r="O3991" s="16"/>
      <c r="P3991" s="13"/>
      <c r="Q3991" s="7"/>
    </row>
    <row r="3992" spans="1:17" ht="20.25" hidden="1" x14ac:dyDescent="0.25">
      <c r="A3992" s="46"/>
      <c r="B3992" s="46"/>
      <c r="C3992" s="46"/>
      <c r="D3992" s="46"/>
      <c r="E3992" s="46"/>
      <c r="F3992" s="46"/>
      <c r="G3992" s="46"/>
      <c r="H3992" s="46"/>
      <c r="I3992" s="16"/>
      <c r="J3992" s="16"/>
      <c r="K3992" s="16"/>
      <c r="L3992" s="16"/>
      <c r="O3992" s="16"/>
      <c r="P3992" s="13"/>
      <c r="Q3992" s="7"/>
    </row>
    <row r="3993" spans="1:17" ht="20.25" hidden="1" x14ac:dyDescent="0.25">
      <c r="A3993" s="46"/>
      <c r="B3993" s="46"/>
      <c r="C3993" s="46"/>
      <c r="D3993" s="46"/>
      <c r="E3993" s="46"/>
      <c r="F3993" s="46"/>
      <c r="G3993" s="46"/>
      <c r="H3993" s="46"/>
      <c r="I3993" s="16"/>
      <c r="J3993" s="16"/>
      <c r="K3993" s="16"/>
      <c r="L3993" s="16"/>
      <c r="O3993" s="16"/>
      <c r="P3993" s="13"/>
      <c r="Q3993" s="7"/>
    </row>
    <row r="3994" spans="1:17" ht="20.25" hidden="1" x14ac:dyDescent="0.25">
      <c r="A3994" s="46"/>
      <c r="B3994" s="46"/>
      <c r="C3994" s="46"/>
      <c r="D3994" s="46"/>
      <c r="E3994" s="46"/>
      <c r="F3994" s="46"/>
      <c r="G3994" s="46"/>
      <c r="H3994" s="46"/>
      <c r="I3994" s="16"/>
      <c r="J3994" s="16"/>
      <c r="K3994" s="16"/>
      <c r="L3994" s="16"/>
      <c r="O3994" s="16"/>
      <c r="P3994" s="13"/>
      <c r="Q3994" s="7"/>
    </row>
    <row r="3995" spans="1:17" ht="20.25" hidden="1" x14ac:dyDescent="0.25">
      <c r="A3995" s="46"/>
      <c r="B3995" s="46"/>
      <c r="C3995" s="46"/>
      <c r="D3995" s="46"/>
      <c r="E3995" s="46"/>
      <c r="F3995" s="46"/>
      <c r="G3995" s="46"/>
      <c r="H3995" s="46"/>
      <c r="I3995" s="16"/>
      <c r="J3995" s="16"/>
      <c r="K3995" s="16"/>
      <c r="L3995" s="16"/>
      <c r="O3995" s="16"/>
      <c r="P3995" s="13"/>
      <c r="Q3995" s="7"/>
    </row>
    <row r="3996" spans="1:17" ht="20.25" hidden="1" x14ac:dyDescent="0.25">
      <c r="A3996" s="46"/>
      <c r="B3996" s="46"/>
      <c r="C3996" s="46"/>
      <c r="D3996" s="46"/>
      <c r="E3996" s="46"/>
      <c r="F3996" s="46"/>
      <c r="G3996" s="46"/>
      <c r="H3996" s="46"/>
      <c r="I3996" s="16"/>
      <c r="J3996" s="16"/>
      <c r="K3996" s="16"/>
      <c r="L3996" s="16"/>
      <c r="O3996" s="16"/>
      <c r="P3996" s="13"/>
      <c r="Q3996" s="7"/>
    </row>
    <row r="3997" spans="1:17" ht="20.25" hidden="1" x14ac:dyDescent="0.25">
      <c r="A3997" s="46"/>
      <c r="B3997" s="46"/>
      <c r="C3997" s="46"/>
      <c r="D3997" s="46"/>
      <c r="E3997" s="46"/>
      <c r="F3997" s="46"/>
      <c r="G3997" s="46"/>
      <c r="H3997" s="46"/>
      <c r="I3997" s="16"/>
      <c r="J3997" s="16"/>
      <c r="K3997" s="16"/>
      <c r="L3997" s="16"/>
      <c r="O3997" s="16"/>
      <c r="P3997" s="13"/>
      <c r="Q3997" s="7"/>
    </row>
    <row r="3998" spans="1:17" ht="20.25" hidden="1" x14ac:dyDescent="0.25">
      <c r="A3998" s="46"/>
      <c r="B3998" s="46"/>
      <c r="C3998" s="46"/>
      <c r="D3998" s="46"/>
      <c r="E3998" s="46"/>
      <c r="F3998" s="46"/>
      <c r="G3998" s="46"/>
      <c r="H3998" s="46"/>
      <c r="I3998" s="16"/>
      <c r="J3998" s="16"/>
      <c r="K3998" s="16"/>
      <c r="L3998" s="16"/>
      <c r="O3998" s="16"/>
      <c r="P3998" s="13"/>
      <c r="Q3998" s="7"/>
    </row>
    <row r="3999" spans="1:17" ht="20.25" hidden="1" x14ac:dyDescent="0.25">
      <c r="A3999" s="46"/>
      <c r="B3999" s="46"/>
      <c r="C3999" s="46"/>
      <c r="D3999" s="46"/>
      <c r="E3999" s="46"/>
      <c r="F3999" s="46"/>
      <c r="G3999" s="46"/>
      <c r="H3999" s="46"/>
      <c r="I3999" s="16"/>
      <c r="J3999" s="16"/>
      <c r="K3999" s="16"/>
      <c r="L3999" s="16"/>
      <c r="O3999" s="16"/>
      <c r="P3999" s="13"/>
      <c r="Q3999" s="7"/>
    </row>
    <row r="4000" spans="1:17" ht="20.25" hidden="1" x14ac:dyDescent="0.25">
      <c r="A4000" s="46"/>
      <c r="B4000" s="46"/>
      <c r="C4000" s="46"/>
      <c r="D4000" s="46"/>
      <c r="E4000" s="46"/>
      <c r="F4000" s="46"/>
      <c r="G4000" s="46"/>
      <c r="H4000" s="46"/>
      <c r="I4000" s="16"/>
      <c r="J4000" s="16"/>
      <c r="K4000" s="16"/>
      <c r="L4000" s="16"/>
      <c r="O4000" s="16"/>
      <c r="P4000" s="13"/>
      <c r="Q4000" s="7"/>
    </row>
    <row r="4001" spans="1:17" ht="20.25" hidden="1" x14ac:dyDescent="0.25">
      <c r="A4001" s="46"/>
      <c r="B4001" s="46"/>
      <c r="C4001" s="46"/>
      <c r="D4001" s="46"/>
      <c r="E4001" s="46"/>
      <c r="F4001" s="46"/>
      <c r="G4001" s="46"/>
      <c r="H4001" s="46"/>
      <c r="I4001" s="16"/>
      <c r="J4001" s="16"/>
      <c r="K4001" s="16"/>
      <c r="L4001" s="16"/>
      <c r="O4001" s="16"/>
      <c r="P4001" s="13"/>
      <c r="Q4001" s="7"/>
    </row>
    <row r="4002" spans="1:17" ht="20.25" hidden="1" x14ac:dyDescent="0.25">
      <c r="A4002" s="46"/>
      <c r="B4002" s="46"/>
      <c r="C4002" s="46"/>
      <c r="D4002" s="46"/>
      <c r="E4002" s="46"/>
      <c r="F4002" s="46"/>
      <c r="G4002" s="46"/>
      <c r="H4002" s="46"/>
      <c r="I4002" s="16"/>
      <c r="J4002" s="16"/>
      <c r="K4002" s="16"/>
      <c r="L4002" s="16"/>
      <c r="O4002" s="16"/>
      <c r="P4002" s="13"/>
      <c r="Q4002" s="7"/>
    </row>
    <row r="4003" spans="1:17" ht="20.25" hidden="1" x14ac:dyDescent="0.25">
      <c r="A4003" s="46"/>
      <c r="B4003" s="46"/>
      <c r="C4003" s="46"/>
      <c r="D4003" s="46"/>
      <c r="E4003" s="46"/>
      <c r="F4003" s="46"/>
      <c r="G4003" s="46"/>
      <c r="H4003" s="46"/>
      <c r="I4003" s="16"/>
      <c r="J4003" s="16"/>
      <c r="K4003" s="16"/>
      <c r="L4003" s="16"/>
      <c r="O4003" s="16"/>
      <c r="P4003" s="13"/>
      <c r="Q4003" s="7"/>
    </row>
    <row r="4004" spans="1:17" ht="20.25" hidden="1" x14ac:dyDescent="0.25">
      <c r="A4004" s="46"/>
      <c r="B4004" s="46"/>
      <c r="C4004" s="46"/>
      <c r="D4004" s="46"/>
      <c r="E4004" s="46"/>
      <c r="F4004" s="46"/>
      <c r="G4004" s="46"/>
      <c r="H4004" s="46"/>
      <c r="I4004" s="16"/>
      <c r="J4004" s="16"/>
      <c r="K4004" s="16"/>
      <c r="L4004" s="16"/>
      <c r="O4004" s="16"/>
      <c r="P4004" s="13"/>
      <c r="Q4004" s="7"/>
    </row>
    <row r="4005" spans="1:17" ht="20.25" hidden="1" x14ac:dyDescent="0.25">
      <c r="A4005" s="46"/>
      <c r="B4005" s="46"/>
      <c r="C4005" s="46"/>
      <c r="D4005" s="46"/>
      <c r="E4005" s="46"/>
      <c r="F4005" s="46"/>
      <c r="G4005" s="46"/>
      <c r="H4005" s="46"/>
      <c r="I4005" s="16"/>
      <c r="J4005" s="16"/>
      <c r="K4005" s="16"/>
      <c r="L4005" s="16"/>
      <c r="O4005" s="16"/>
      <c r="P4005" s="13"/>
      <c r="Q4005" s="7"/>
    </row>
    <row r="4006" spans="1:17" ht="20.25" hidden="1" x14ac:dyDescent="0.25">
      <c r="A4006" s="46"/>
      <c r="B4006" s="46"/>
      <c r="C4006" s="46"/>
      <c r="D4006" s="46"/>
      <c r="E4006" s="46"/>
      <c r="F4006" s="46"/>
      <c r="G4006" s="46"/>
      <c r="H4006" s="46"/>
      <c r="I4006" s="16"/>
      <c r="J4006" s="16"/>
      <c r="K4006" s="16"/>
      <c r="L4006" s="16"/>
      <c r="O4006" s="16"/>
      <c r="P4006" s="13"/>
      <c r="Q4006" s="7"/>
    </row>
    <row r="4007" spans="1:17" ht="20.25" hidden="1" x14ac:dyDescent="0.25">
      <c r="A4007" s="46"/>
      <c r="B4007" s="46"/>
      <c r="C4007" s="46"/>
      <c r="D4007" s="46"/>
      <c r="E4007" s="46"/>
      <c r="F4007" s="46"/>
      <c r="G4007" s="46"/>
      <c r="H4007" s="46"/>
      <c r="I4007" s="16"/>
      <c r="J4007" s="16"/>
      <c r="K4007" s="16"/>
      <c r="L4007" s="16"/>
      <c r="O4007" s="16"/>
      <c r="P4007" s="13"/>
      <c r="Q4007" s="7"/>
    </row>
    <row r="4008" spans="1:17" ht="20.25" hidden="1" x14ac:dyDescent="0.25">
      <c r="A4008" s="46"/>
      <c r="B4008" s="46"/>
      <c r="C4008" s="46"/>
      <c r="D4008" s="46"/>
      <c r="E4008" s="46"/>
      <c r="F4008" s="46"/>
      <c r="G4008" s="46"/>
      <c r="H4008" s="46"/>
      <c r="I4008" s="16"/>
      <c r="J4008" s="16"/>
      <c r="K4008" s="16"/>
      <c r="L4008" s="16"/>
      <c r="O4008" s="16"/>
      <c r="P4008" s="13"/>
      <c r="Q4008" s="7"/>
    </row>
    <row r="4009" spans="1:17" ht="20.25" hidden="1" x14ac:dyDescent="0.25">
      <c r="A4009" s="46"/>
      <c r="B4009" s="46"/>
      <c r="C4009" s="46"/>
      <c r="D4009" s="46"/>
      <c r="E4009" s="46"/>
      <c r="F4009" s="46"/>
      <c r="G4009" s="46"/>
      <c r="H4009" s="46"/>
      <c r="I4009" s="16"/>
      <c r="J4009" s="16"/>
      <c r="K4009" s="16"/>
      <c r="L4009" s="16"/>
      <c r="O4009" s="16"/>
      <c r="P4009" s="13"/>
      <c r="Q4009" s="7"/>
    </row>
    <row r="4010" spans="1:17" ht="20.25" hidden="1" x14ac:dyDescent="0.25">
      <c r="A4010" s="46"/>
      <c r="B4010" s="46"/>
      <c r="C4010" s="46"/>
      <c r="D4010" s="46"/>
      <c r="E4010" s="46"/>
      <c r="F4010" s="46"/>
      <c r="G4010" s="46"/>
      <c r="H4010" s="46"/>
      <c r="I4010" s="16"/>
      <c r="J4010" s="16"/>
      <c r="K4010" s="16"/>
      <c r="L4010" s="16"/>
      <c r="O4010" s="16"/>
      <c r="P4010" s="13"/>
      <c r="Q4010" s="7"/>
    </row>
    <row r="4011" spans="1:17" ht="20.25" hidden="1" x14ac:dyDescent="0.25">
      <c r="A4011" s="46"/>
      <c r="B4011" s="46"/>
      <c r="C4011" s="46"/>
      <c r="D4011" s="46"/>
      <c r="E4011" s="46"/>
      <c r="F4011" s="46"/>
      <c r="G4011" s="46"/>
      <c r="H4011" s="46"/>
      <c r="I4011" s="16"/>
      <c r="J4011" s="16"/>
      <c r="K4011" s="16"/>
      <c r="L4011" s="16"/>
      <c r="O4011" s="16"/>
      <c r="P4011" s="13"/>
      <c r="Q4011" s="7"/>
    </row>
    <row r="4012" spans="1:17" ht="20.25" hidden="1" x14ac:dyDescent="0.25">
      <c r="A4012" s="46"/>
      <c r="B4012" s="46"/>
      <c r="C4012" s="46"/>
      <c r="D4012" s="46"/>
      <c r="E4012" s="46"/>
      <c r="F4012" s="46"/>
      <c r="G4012" s="46"/>
      <c r="H4012" s="46"/>
      <c r="I4012" s="16"/>
      <c r="J4012" s="16"/>
      <c r="K4012" s="16"/>
      <c r="L4012" s="16"/>
      <c r="O4012" s="16"/>
      <c r="P4012" s="13"/>
      <c r="Q4012" s="7"/>
    </row>
    <row r="4013" spans="1:17" ht="20.25" hidden="1" x14ac:dyDescent="0.25">
      <c r="A4013" s="46"/>
      <c r="B4013" s="46"/>
      <c r="C4013" s="46"/>
      <c r="D4013" s="46"/>
      <c r="E4013" s="46"/>
      <c r="F4013" s="46"/>
      <c r="G4013" s="46"/>
      <c r="H4013" s="46"/>
      <c r="I4013" s="16"/>
      <c r="J4013" s="16"/>
      <c r="K4013" s="16"/>
      <c r="L4013" s="16"/>
      <c r="O4013" s="16"/>
      <c r="P4013" s="13"/>
      <c r="Q4013" s="7"/>
    </row>
    <row r="4014" spans="1:17" ht="20.25" hidden="1" x14ac:dyDescent="0.25">
      <c r="A4014" s="46"/>
      <c r="B4014" s="46"/>
      <c r="C4014" s="46"/>
      <c r="D4014" s="46"/>
      <c r="E4014" s="46"/>
      <c r="F4014" s="46"/>
      <c r="G4014" s="46"/>
      <c r="H4014" s="46"/>
      <c r="I4014" s="16"/>
      <c r="J4014" s="16"/>
      <c r="K4014" s="16"/>
      <c r="L4014" s="16"/>
      <c r="O4014" s="16"/>
      <c r="P4014" s="13"/>
      <c r="Q4014" s="7"/>
    </row>
    <row r="4015" spans="1:17" ht="20.25" hidden="1" x14ac:dyDescent="0.25">
      <c r="A4015" s="46"/>
      <c r="B4015" s="46"/>
      <c r="C4015" s="46"/>
      <c r="D4015" s="46"/>
      <c r="E4015" s="46"/>
      <c r="F4015" s="46"/>
      <c r="G4015" s="46"/>
      <c r="H4015" s="46"/>
      <c r="I4015" s="16"/>
      <c r="J4015" s="16"/>
      <c r="K4015" s="16"/>
      <c r="L4015" s="16"/>
      <c r="O4015" s="16"/>
      <c r="P4015" s="13"/>
      <c r="Q4015" s="7"/>
    </row>
    <row r="4016" spans="1:17" ht="20.25" hidden="1" x14ac:dyDescent="0.25">
      <c r="A4016" s="46"/>
      <c r="B4016" s="46"/>
      <c r="C4016" s="46"/>
      <c r="D4016" s="46"/>
      <c r="E4016" s="46"/>
      <c r="F4016" s="46"/>
      <c r="G4016" s="46"/>
      <c r="H4016" s="46"/>
      <c r="I4016" s="16"/>
      <c r="J4016" s="16"/>
      <c r="K4016" s="16"/>
      <c r="L4016" s="16"/>
      <c r="O4016" s="16"/>
      <c r="P4016" s="13"/>
      <c r="Q4016" s="7"/>
    </row>
    <row r="4017" spans="1:17" ht="20.25" hidden="1" x14ac:dyDescent="0.25">
      <c r="A4017" s="46"/>
      <c r="B4017" s="46"/>
      <c r="C4017" s="46"/>
      <c r="D4017" s="46"/>
      <c r="E4017" s="46"/>
      <c r="F4017" s="46"/>
      <c r="G4017" s="46"/>
      <c r="H4017" s="46"/>
      <c r="I4017" s="16"/>
      <c r="J4017" s="16"/>
      <c r="K4017" s="16"/>
      <c r="L4017" s="16"/>
      <c r="O4017" s="16"/>
      <c r="P4017" s="13"/>
      <c r="Q4017" s="7"/>
    </row>
    <row r="4018" spans="1:17" ht="20.25" hidden="1" x14ac:dyDescent="0.25">
      <c r="A4018" s="46"/>
      <c r="B4018" s="46"/>
      <c r="C4018" s="46"/>
      <c r="D4018" s="46"/>
      <c r="E4018" s="46"/>
      <c r="F4018" s="46"/>
      <c r="G4018" s="46"/>
      <c r="H4018" s="46"/>
      <c r="I4018" s="16"/>
      <c r="J4018" s="16"/>
      <c r="K4018" s="16"/>
      <c r="L4018" s="16"/>
      <c r="O4018" s="16"/>
      <c r="P4018" s="13"/>
      <c r="Q4018" s="7"/>
    </row>
    <row r="4019" spans="1:17" ht="20.25" hidden="1" x14ac:dyDescent="0.25">
      <c r="A4019" s="46"/>
      <c r="B4019" s="46"/>
      <c r="C4019" s="46"/>
      <c r="D4019" s="46"/>
      <c r="E4019" s="46"/>
      <c r="F4019" s="46"/>
      <c r="G4019" s="46"/>
      <c r="H4019" s="46"/>
      <c r="I4019" s="16"/>
      <c r="J4019" s="16"/>
      <c r="K4019" s="16"/>
      <c r="L4019" s="16"/>
      <c r="O4019" s="16"/>
      <c r="P4019" s="13"/>
      <c r="Q4019" s="7"/>
    </row>
    <row r="4020" spans="1:17" ht="20.25" hidden="1" x14ac:dyDescent="0.25">
      <c r="A4020" s="46"/>
      <c r="B4020" s="46"/>
      <c r="C4020" s="46"/>
      <c r="D4020" s="46"/>
      <c r="E4020" s="46"/>
      <c r="F4020" s="46"/>
      <c r="G4020" s="46"/>
      <c r="H4020" s="46"/>
      <c r="I4020" s="16"/>
      <c r="J4020" s="16"/>
      <c r="K4020" s="16"/>
      <c r="L4020" s="16"/>
      <c r="O4020" s="16"/>
      <c r="P4020" s="13"/>
      <c r="Q4020" s="7"/>
    </row>
    <row r="4021" spans="1:17" ht="20.25" hidden="1" x14ac:dyDescent="0.25">
      <c r="A4021" s="46"/>
      <c r="B4021" s="46"/>
      <c r="C4021" s="46"/>
      <c r="D4021" s="46"/>
      <c r="E4021" s="46"/>
      <c r="F4021" s="46"/>
      <c r="G4021" s="46"/>
      <c r="H4021" s="46"/>
      <c r="I4021" s="16"/>
      <c r="J4021" s="16"/>
      <c r="K4021" s="16"/>
      <c r="L4021" s="16"/>
      <c r="O4021" s="16"/>
      <c r="P4021" s="13"/>
      <c r="Q4021" s="7"/>
    </row>
    <row r="4022" spans="1:17" ht="20.25" hidden="1" x14ac:dyDescent="0.25">
      <c r="A4022" s="46"/>
      <c r="B4022" s="46"/>
      <c r="C4022" s="46"/>
      <c r="D4022" s="46"/>
      <c r="E4022" s="46"/>
      <c r="F4022" s="46"/>
      <c r="G4022" s="46"/>
      <c r="H4022" s="46"/>
      <c r="I4022" s="16"/>
      <c r="J4022" s="16"/>
      <c r="K4022" s="16"/>
      <c r="L4022" s="16"/>
      <c r="O4022" s="16"/>
      <c r="P4022" s="13"/>
      <c r="Q4022" s="7"/>
    </row>
    <row r="4023" spans="1:17" ht="20.25" hidden="1" x14ac:dyDescent="0.25">
      <c r="A4023" s="46"/>
      <c r="B4023" s="46"/>
      <c r="C4023" s="46"/>
      <c r="D4023" s="46"/>
      <c r="E4023" s="46"/>
      <c r="F4023" s="46"/>
      <c r="G4023" s="46"/>
      <c r="H4023" s="46"/>
      <c r="I4023" s="16"/>
      <c r="J4023" s="16"/>
      <c r="K4023" s="16"/>
      <c r="L4023" s="16"/>
      <c r="O4023" s="16"/>
      <c r="P4023" s="13"/>
      <c r="Q4023" s="7"/>
    </row>
    <row r="4024" spans="1:17" ht="20.25" hidden="1" x14ac:dyDescent="0.25">
      <c r="A4024" s="46"/>
      <c r="B4024" s="46"/>
      <c r="C4024" s="46"/>
      <c r="D4024" s="46"/>
      <c r="E4024" s="46"/>
      <c r="F4024" s="46"/>
      <c r="G4024" s="46"/>
      <c r="H4024" s="46"/>
      <c r="I4024" s="16"/>
      <c r="J4024" s="16"/>
      <c r="K4024" s="16"/>
      <c r="L4024" s="16"/>
      <c r="O4024" s="16"/>
      <c r="P4024" s="13"/>
      <c r="Q4024" s="7"/>
    </row>
    <row r="4025" spans="1:17" ht="20.25" hidden="1" x14ac:dyDescent="0.25">
      <c r="A4025" s="46"/>
      <c r="B4025" s="46"/>
      <c r="C4025" s="46"/>
      <c r="D4025" s="46"/>
      <c r="E4025" s="46"/>
      <c r="F4025" s="46"/>
      <c r="G4025" s="46"/>
      <c r="H4025" s="46"/>
      <c r="I4025" s="16"/>
      <c r="J4025" s="16"/>
      <c r="K4025" s="16"/>
      <c r="L4025" s="16"/>
      <c r="O4025" s="16"/>
      <c r="P4025" s="13"/>
      <c r="Q4025" s="7"/>
    </row>
    <row r="4026" spans="1:17" ht="20.25" hidden="1" x14ac:dyDescent="0.25">
      <c r="A4026" s="46"/>
      <c r="B4026" s="46"/>
      <c r="C4026" s="46"/>
      <c r="D4026" s="46"/>
      <c r="E4026" s="46"/>
      <c r="F4026" s="46"/>
      <c r="G4026" s="46"/>
      <c r="H4026" s="46"/>
      <c r="I4026" s="16"/>
      <c r="J4026" s="16"/>
      <c r="K4026" s="16"/>
      <c r="L4026" s="16"/>
      <c r="O4026" s="16"/>
      <c r="P4026" s="13"/>
      <c r="Q4026" s="7"/>
    </row>
    <row r="4027" spans="1:17" ht="20.25" hidden="1" x14ac:dyDescent="0.25">
      <c r="A4027" s="46"/>
      <c r="B4027" s="46"/>
      <c r="C4027" s="46"/>
      <c r="D4027" s="46"/>
      <c r="E4027" s="46"/>
      <c r="F4027" s="46"/>
      <c r="G4027" s="46"/>
      <c r="H4027" s="46"/>
      <c r="I4027" s="16"/>
      <c r="J4027" s="16"/>
      <c r="K4027" s="16"/>
      <c r="L4027" s="16"/>
      <c r="O4027" s="16"/>
      <c r="P4027" s="13"/>
      <c r="Q4027" s="7"/>
    </row>
    <row r="4028" spans="1:17" ht="20.25" hidden="1" x14ac:dyDescent="0.25">
      <c r="A4028" s="46"/>
      <c r="B4028" s="46"/>
      <c r="C4028" s="46"/>
      <c r="D4028" s="46"/>
      <c r="E4028" s="46"/>
      <c r="F4028" s="46"/>
      <c r="G4028" s="46"/>
      <c r="H4028" s="46"/>
      <c r="I4028" s="16"/>
      <c r="J4028" s="16"/>
      <c r="K4028" s="16"/>
      <c r="L4028" s="16"/>
      <c r="O4028" s="16"/>
      <c r="P4028" s="13"/>
      <c r="Q4028" s="7"/>
    </row>
    <row r="4029" spans="1:17" ht="20.25" hidden="1" x14ac:dyDescent="0.25">
      <c r="A4029" s="46"/>
      <c r="B4029" s="46"/>
      <c r="C4029" s="46"/>
      <c r="D4029" s="46"/>
      <c r="E4029" s="46"/>
      <c r="F4029" s="46"/>
      <c r="G4029" s="46"/>
      <c r="H4029" s="46"/>
      <c r="I4029" s="16"/>
      <c r="J4029" s="16"/>
      <c r="K4029" s="16"/>
      <c r="L4029" s="16"/>
      <c r="O4029" s="16"/>
      <c r="P4029" s="13"/>
      <c r="Q4029" s="7"/>
    </row>
    <row r="4030" spans="1:17" ht="20.25" hidden="1" x14ac:dyDescent="0.25">
      <c r="A4030" s="46"/>
      <c r="B4030" s="46"/>
      <c r="C4030" s="46"/>
      <c r="D4030" s="46"/>
      <c r="E4030" s="46"/>
      <c r="F4030" s="46"/>
      <c r="G4030" s="46"/>
      <c r="H4030" s="46"/>
      <c r="I4030" s="16"/>
      <c r="J4030" s="16"/>
      <c r="K4030" s="16"/>
      <c r="L4030" s="16"/>
      <c r="O4030" s="16"/>
      <c r="P4030" s="13"/>
      <c r="Q4030" s="7"/>
    </row>
    <row r="4031" spans="1:17" ht="20.25" hidden="1" x14ac:dyDescent="0.25">
      <c r="A4031" s="46"/>
      <c r="B4031" s="46"/>
      <c r="C4031" s="46"/>
      <c r="D4031" s="46"/>
      <c r="E4031" s="46"/>
      <c r="F4031" s="46"/>
      <c r="G4031" s="46"/>
      <c r="H4031" s="46"/>
      <c r="I4031" s="16"/>
      <c r="J4031" s="16"/>
      <c r="K4031" s="16"/>
      <c r="L4031" s="16"/>
      <c r="O4031" s="16"/>
      <c r="P4031" s="13"/>
      <c r="Q4031" s="7"/>
    </row>
    <row r="4032" spans="1:17" ht="20.25" hidden="1" x14ac:dyDescent="0.25">
      <c r="A4032" s="46"/>
      <c r="B4032" s="46"/>
      <c r="C4032" s="46"/>
      <c r="D4032" s="46"/>
      <c r="E4032" s="46"/>
      <c r="F4032" s="46"/>
      <c r="G4032" s="46"/>
      <c r="H4032" s="46"/>
      <c r="I4032" s="16"/>
      <c r="J4032" s="16"/>
      <c r="K4032" s="16"/>
      <c r="L4032" s="16"/>
      <c r="O4032" s="16"/>
      <c r="P4032" s="13"/>
      <c r="Q4032" s="7"/>
    </row>
    <row r="4033" spans="1:17" ht="20.25" hidden="1" x14ac:dyDescent="0.25">
      <c r="A4033" s="46"/>
      <c r="B4033" s="46"/>
      <c r="C4033" s="46"/>
      <c r="D4033" s="46"/>
      <c r="E4033" s="46"/>
      <c r="F4033" s="46"/>
      <c r="G4033" s="46"/>
      <c r="H4033" s="46"/>
      <c r="I4033" s="16"/>
      <c r="J4033" s="16"/>
      <c r="K4033" s="16"/>
      <c r="L4033" s="16"/>
      <c r="O4033" s="16"/>
      <c r="P4033" s="13"/>
      <c r="Q4033" s="7"/>
    </row>
    <row r="4034" spans="1:17" ht="20.25" hidden="1" x14ac:dyDescent="0.25">
      <c r="A4034" s="46"/>
      <c r="B4034" s="46"/>
      <c r="C4034" s="46"/>
      <c r="D4034" s="46"/>
      <c r="E4034" s="46"/>
      <c r="F4034" s="46"/>
      <c r="G4034" s="46"/>
      <c r="H4034" s="46"/>
      <c r="I4034" s="16"/>
      <c r="J4034" s="16"/>
      <c r="K4034" s="16"/>
      <c r="L4034" s="16"/>
      <c r="O4034" s="16"/>
      <c r="P4034" s="13"/>
      <c r="Q4034" s="7"/>
    </row>
    <row r="4035" spans="1:17" ht="20.25" hidden="1" x14ac:dyDescent="0.25">
      <c r="A4035" s="46"/>
      <c r="B4035" s="46"/>
      <c r="C4035" s="46"/>
      <c r="D4035" s="46"/>
      <c r="E4035" s="46"/>
      <c r="F4035" s="46"/>
      <c r="G4035" s="46"/>
      <c r="H4035" s="46"/>
      <c r="I4035" s="16"/>
      <c r="J4035" s="16"/>
      <c r="K4035" s="16"/>
      <c r="L4035" s="16"/>
      <c r="O4035" s="16"/>
      <c r="P4035" s="13"/>
      <c r="Q4035" s="7"/>
    </row>
    <row r="4036" spans="1:17" ht="20.25" hidden="1" x14ac:dyDescent="0.25">
      <c r="A4036" s="46"/>
      <c r="B4036" s="46"/>
      <c r="C4036" s="46"/>
      <c r="D4036" s="46"/>
      <c r="E4036" s="46"/>
      <c r="F4036" s="46"/>
      <c r="G4036" s="46"/>
      <c r="H4036" s="46"/>
      <c r="I4036" s="16"/>
      <c r="J4036" s="16"/>
      <c r="K4036" s="16"/>
      <c r="L4036" s="16"/>
      <c r="O4036" s="16"/>
      <c r="P4036" s="13"/>
      <c r="Q4036" s="7"/>
    </row>
    <row r="4037" spans="1:17" ht="20.25" hidden="1" x14ac:dyDescent="0.25">
      <c r="A4037" s="46"/>
      <c r="B4037" s="46"/>
      <c r="C4037" s="46"/>
      <c r="D4037" s="46"/>
      <c r="E4037" s="46"/>
      <c r="F4037" s="46"/>
      <c r="G4037" s="46"/>
      <c r="H4037" s="46"/>
      <c r="I4037" s="16"/>
      <c r="J4037" s="16"/>
      <c r="K4037" s="16"/>
      <c r="L4037" s="16"/>
      <c r="O4037" s="16"/>
      <c r="P4037" s="13"/>
      <c r="Q4037" s="7"/>
    </row>
    <row r="4038" spans="1:17" ht="20.25" hidden="1" x14ac:dyDescent="0.25">
      <c r="A4038" s="46"/>
      <c r="B4038" s="46"/>
      <c r="C4038" s="46"/>
      <c r="D4038" s="46"/>
      <c r="E4038" s="46"/>
      <c r="F4038" s="46"/>
      <c r="G4038" s="46"/>
      <c r="H4038" s="46"/>
      <c r="I4038" s="16"/>
      <c r="J4038" s="16"/>
      <c r="K4038" s="16"/>
      <c r="L4038" s="16"/>
      <c r="O4038" s="16"/>
      <c r="P4038" s="13"/>
      <c r="Q4038" s="7"/>
    </row>
    <row r="4039" spans="1:17" ht="20.25" hidden="1" x14ac:dyDescent="0.25">
      <c r="A4039" s="46"/>
      <c r="B4039" s="46"/>
      <c r="C4039" s="46"/>
      <c r="D4039" s="46"/>
      <c r="E4039" s="46"/>
      <c r="F4039" s="46"/>
      <c r="G4039" s="46"/>
      <c r="H4039" s="46"/>
      <c r="I4039" s="16"/>
      <c r="J4039" s="16"/>
      <c r="K4039" s="16"/>
      <c r="L4039" s="16"/>
      <c r="O4039" s="16"/>
      <c r="P4039" s="13"/>
      <c r="Q4039" s="7"/>
    </row>
    <row r="4040" spans="1:17" ht="20.25" hidden="1" x14ac:dyDescent="0.25">
      <c r="A4040" s="46"/>
      <c r="B4040" s="46"/>
      <c r="C4040" s="46"/>
      <c r="D4040" s="46"/>
      <c r="E4040" s="46"/>
      <c r="F4040" s="46"/>
      <c r="G4040" s="46"/>
      <c r="H4040" s="46"/>
      <c r="I4040" s="16"/>
      <c r="J4040" s="16"/>
      <c r="K4040" s="16"/>
      <c r="L4040" s="16"/>
      <c r="O4040" s="16"/>
      <c r="P4040" s="13"/>
      <c r="Q4040" s="7"/>
    </row>
    <row r="4041" spans="1:17" ht="20.25" hidden="1" x14ac:dyDescent="0.25">
      <c r="A4041" s="46"/>
      <c r="B4041" s="46"/>
      <c r="C4041" s="46"/>
      <c r="D4041" s="46"/>
      <c r="E4041" s="46"/>
      <c r="F4041" s="46"/>
      <c r="G4041" s="46"/>
      <c r="H4041" s="46"/>
      <c r="I4041" s="16"/>
      <c r="J4041" s="16"/>
      <c r="K4041" s="16"/>
      <c r="L4041" s="16"/>
      <c r="O4041" s="16"/>
      <c r="P4041" s="13"/>
      <c r="Q4041" s="7"/>
    </row>
    <row r="4042" spans="1:17" ht="20.25" hidden="1" x14ac:dyDescent="0.25">
      <c r="A4042" s="46"/>
      <c r="B4042" s="46"/>
      <c r="C4042" s="46"/>
      <c r="D4042" s="46"/>
      <c r="E4042" s="46"/>
      <c r="F4042" s="46"/>
      <c r="G4042" s="46"/>
      <c r="H4042" s="46"/>
      <c r="I4042" s="16"/>
      <c r="J4042" s="16"/>
      <c r="K4042" s="16"/>
      <c r="L4042" s="16"/>
      <c r="O4042" s="16"/>
      <c r="P4042" s="13"/>
      <c r="Q4042" s="7"/>
    </row>
    <row r="4043" spans="1:17" ht="20.25" hidden="1" x14ac:dyDescent="0.25">
      <c r="A4043" s="46"/>
      <c r="B4043" s="46"/>
      <c r="C4043" s="46"/>
      <c r="D4043" s="46"/>
      <c r="E4043" s="46"/>
      <c r="F4043" s="46"/>
      <c r="G4043" s="46"/>
      <c r="H4043" s="46"/>
      <c r="I4043" s="16"/>
      <c r="J4043" s="16"/>
      <c r="K4043" s="16"/>
      <c r="L4043" s="16"/>
      <c r="O4043" s="16"/>
      <c r="P4043" s="13"/>
      <c r="Q4043" s="7"/>
    </row>
    <row r="4044" spans="1:17" ht="20.25" hidden="1" x14ac:dyDescent="0.25">
      <c r="A4044" s="46"/>
      <c r="B4044" s="46"/>
      <c r="C4044" s="46"/>
      <c r="D4044" s="46"/>
      <c r="E4044" s="46"/>
      <c r="F4044" s="46"/>
      <c r="G4044" s="46"/>
      <c r="H4044" s="46"/>
      <c r="I4044" s="16"/>
      <c r="J4044" s="16"/>
      <c r="K4044" s="16"/>
      <c r="L4044" s="16"/>
      <c r="O4044" s="16"/>
      <c r="P4044" s="13"/>
      <c r="Q4044" s="7"/>
    </row>
    <row r="4045" spans="1:17" ht="20.25" hidden="1" x14ac:dyDescent="0.25">
      <c r="A4045" s="46"/>
      <c r="B4045" s="46"/>
      <c r="C4045" s="46"/>
      <c r="D4045" s="46"/>
      <c r="E4045" s="46"/>
      <c r="F4045" s="46"/>
      <c r="G4045" s="46"/>
      <c r="H4045" s="46"/>
      <c r="I4045" s="16"/>
      <c r="J4045" s="16"/>
      <c r="K4045" s="16"/>
      <c r="L4045" s="16"/>
      <c r="O4045" s="16"/>
      <c r="P4045" s="13"/>
      <c r="Q4045" s="7"/>
    </row>
    <row r="4046" spans="1:17" ht="20.25" hidden="1" x14ac:dyDescent="0.25">
      <c r="A4046" s="46"/>
      <c r="B4046" s="46"/>
      <c r="C4046" s="46"/>
      <c r="D4046" s="46"/>
      <c r="E4046" s="46"/>
      <c r="F4046" s="46"/>
      <c r="G4046" s="46"/>
      <c r="H4046" s="46"/>
      <c r="I4046" s="16"/>
      <c r="J4046" s="16"/>
      <c r="K4046" s="16"/>
      <c r="L4046" s="16"/>
      <c r="O4046" s="16"/>
      <c r="P4046" s="13"/>
      <c r="Q4046" s="7"/>
    </row>
    <row r="4047" spans="1:17" ht="20.25" hidden="1" x14ac:dyDescent="0.25">
      <c r="A4047" s="46"/>
      <c r="B4047" s="46"/>
      <c r="C4047" s="46"/>
      <c r="D4047" s="46"/>
      <c r="E4047" s="46"/>
      <c r="F4047" s="46"/>
      <c r="G4047" s="46"/>
      <c r="H4047" s="46"/>
      <c r="I4047" s="16"/>
      <c r="J4047" s="16"/>
      <c r="K4047" s="16"/>
      <c r="L4047" s="16"/>
      <c r="O4047" s="16"/>
      <c r="P4047" s="13"/>
      <c r="Q4047" s="7"/>
    </row>
    <row r="4048" spans="1:17" ht="20.25" hidden="1" x14ac:dyDescent="0.25">
      <c r="A4048" s="46"/>
      <c r="B4048" s="46"/>
      <c r="C4048" s="46"/>
      <c r="D4048" s="46"/>
      <c r="E4048" s="46"/>
      <c r="F4048" s="46"/>
      <c r="G4048" s="46"/>
      <c r="H4048" s="46"/>
      <c r="I4048" s="16"/>
      <c r="J4048" s="16"/>
      <c r="K4048" s="16"/>
      <c r="L4048" s="16"/>
      <c r="O4048" s="16"/>
      <c r="P4048" s="13"/>
      <c r="Q4048" s="7"/>
    </row>
    <row r="4049" spans="1:17" ht="20.25" hidden="1" x14ac:dyDescent="0.25">
      <c r="A4049" s="46"/>
      <c r="B4049" s="46"/>
      <c r="C4049" s="46"/>
      <c r="D4049" s="46"/>
      <c r="E4049" s="46"/>
      <c r="F4049" s="46"/>
      <c r="G4049" s="46"/>
      <c r="H4049" s="46"/>
      <c r="I4049" s="16"/>
      <c r="J4049" s="16"/>
      <c r="K4049" s="16"/>
      <c r="L4049" s="16"/>
      <c r="O4049" s="16"/>
      <c r="P4049" s="13"/>
      <c r="Q4049" s="7"/>
    </row>
    <row r="4050" spans="1:17" ht="20.25" hidden="1" x14ac:dyDescent="0.25">
      <c r="A4050" s="46"/>
      <c r="B4050" s="46"/>
      <c r="C4050" s="46"/>
      <c r="D4050" s="46"/>
      <c r="E4050" s="46"/>
      <c r="F4050" s="46"/>
      <c r="G4050" s="46"/>
      <c r="H4050" s="46"/>
      <c r="I4050" s="16"/>
      <c r="J4050" s="16"/>
      <c r="K4050" s="16"/>
      <c r="L4050" s="16"/>
      <c r="O4050" s="16"/>
      <c r="P4050" s="13"/>
      <c r="Q4050" s="7"/>
    </row>
    <row r="4051" spans="1:17" ht="20.25" hidden="1" x14ac:dyDescent="0.25">
      <c r="A4051" s="46"/>
      <c r="B4051" s="46"/>
      <c r="C4051" s="46"/>
      <c r="D4051" s="46"/>
      <c r="E4051" s="46"/>
      <c r="F4051" s="46"/>
      <c r="G4051" s="46"/>
      <c r="H4051" s="46"/>
      <c r="I4051" s="16"/>
      <c r="J4051" s="16"/>
      <c r="K4051" s="16"/>
      <c r="L4051" s="16"/>
      <c r="O4051" s="16"/>
      <c r="P4051" s="13"/>
      <c r="Q4051" s="7"/>
    </row>
    <row r="4052" spans="1:17" ht="20.25" hidden="1" x14ac:dyDescent="0.25">
      <c r="A4052" s="46"/>
      <c r="B4052" s="46"/>
      <c r="C4052" s="46"/>
      <c r="D4052" s="46"/>
      <c r="E4052" s="46"/>
      <c r="F4052" s="46"/>
      <c r="G4052" s="46"/>
      <c r="H4052" s="46"/>
      <c r="I4052" s="16"/>
      <c r="J4052" s="16"/>
      <c r="K4052" s="16"/>
      <c r="L4052" s="16"/>
      <c r="O4052" s="16"/>
      <c r="P4052" s="13"/>
      <c r="Q4052" s="7"/>
    </row>
    <row r="4053" spans="1:17" ht="20.25" hidden="1" x14ac:dyDescent="0.25">
      <c r="A4053" s="46"/>
      <c r="B4053" s="46"/>
      <c r="C4053" s="46"/>
      <c r="D4053" s="46"/>
      <c r="E4053" s="46"/>
      <c r="F4053" s="46"/>
      <c r="G4053" s="46"/>
      <c r="H4053" s="46"/>
      <c r="I4053" s="16"/>
      <c r="J4053" s="16"/>
      <c r="K4053" s="16"/>
      <c r="L4053" s="16"/>
      <c r="O4053" s="16"/>
      <c r="P4053" s="13"/>
      <c r="Q4053" s="7"/>
    </row>
    <row r="4054" spans="1:17" ht="20.25" hidden="1" x14ac:dyDescent="0.25">
      <c r="A4054" s="46"/>
      <c r="B4054" s="46"/>
      <c r="C4054" s="46"/>
      <c r="D4054" s="46"/>
      <c r="E4054" s="46"/>
      <c r="F4054" s="46"/>
      <c r="G4054" s="46"/>
      <c r="H4054" s="46"/>
      <c r="I4054" s="16"/>
      <c r="J4054" s="16"/>
      <c r="K4054" s="16"/>
      <c r="L4054" s="16"/>
      <c r="O4054" s="16"/>
      <c r="P4054" s="13"/>
      <c r="Q4054" s="7"/>
    </row>
    <row r="4055" spans="1:17" ht="20.25" hidden="1" x14ac:dyDescent="0.25">
      <c r="A4055" s="46"/>
      <c r="B4055" s="46"/>
      <c r="C4055" s="46"/>
      <c r="D4055" s="46"/>
      <c r="E4055" s="46"/>
      <c r="F4055" s="46"/>
      <c r="G4055" s="46"/>
      <c r="H4055" s="46"/>
      <c r="I4055" s="16"/>
      <c r="J4055" s="16"/>
      <c r="K4055" s="16"/>
      <c r="L4055" s="16"/>
      <c r="O4055" s="16"/>
      <c r="P4055" s="13"/>
      <c r="Q4055" s="7"/>
    </row>
    <row r="4056" spans="1:17" ht="20.25" hidden="1" x14ac:dyDescent="0.25">
      <c r="A4056" s="46"/>
      <c r="B4056" s="46"/>
      <c r="C4056" s="46"/>
      <c r="D4056" s="46"/>
      <c r="E4056" s="46"/>
      <c r="F4056" s="46"/>
      <c r="G4056" s="46"/>
      <c r="H4056" s="46"/>
      <c r="I4056" s="16"/>
      <c r="J4056" s="16"/>
      <c r="K4056" s="16"/>
      <c r="L4056" s="16"/>
      <c r="O4056" s="16"/>
      <c r="P4056" s="13"/>
      <c r="Q4056" s="7"/>
    </row>
    <row r="4057" spans="1:17" ht="20.25" hidden="1" x14ac:dyDescent="0.25">
      <c r="A4057" s="46"/>
      <c r="B4057" s="46"/>
      <c r="C4057" s="46"/>
      <c r="D4057" s="46"/>
      <c r="E4057" s="46"/>
      <c r="F4057" s="46"/>
      <c r="G4057" s="46"/>
      <c r="H4057" s="46"/>
      <c r="I4057" s="16"/>
      <c r="J4057" s="16"/>
      <c r="K4057" s="16"/>
      <c r="L4057" s="16"/>
      <c r="O4057" s="16"/>
      <c r="P4057" s="13"/>
      <c r="Q4057" s="7"/>
    </row>
    <row r="4058" spans="1:17" ht="20.25" hidden="1" x14ac:dyDescent="0.25">
      <c r="A4058" s="46"/>
      <c r="B4058" s="46"/>
      <c r="C4058" s="46"/>
      <c r="D4058" s="46"/>
      <c r="E4058" s="46"/>
      <c r="F4058" s="46"/>
      <c r="G4058" s="46"/>
      <c r="H4058" s="46"/>
      <c r="I4058" s="16"/>
      <c r="J4058" s="16"/>
      <c r="K4058" s="16"/>
      <c r="L4058" s="16"/>
      <c r="O4058" s="16"/>
      <c r="P4058" s="13"/>
      <c r="Q4058" s="7"/>
    </row>
    <row r="4059" spans="1:17" ht="20.25" hidden="1" x14ac:dyDescent="0.25">
      <c r="A4059" s="46"/>
      <c r="B4059" s="46"/>
      <c r="C4059" s="46"/>
      <c r="D4059" s="46"/>
      <c r="E4059" s="46"/>
      <c r="F4059" s="46"/>
      <c r="G4059" s="46"/>
      <c r="H4059" s="46"/>
      <c r="I4059" s="16"/>
      <c r="J4059" s="16"/>
      <c r="K4059" s="16"/>
      <c r="L4059" s="16"/>
      <c r="O4059" s="16"/>
      <c r="P4059" s="13"/>
      <c r="Q4059" s="7"/>
    </row>
    <row r="4060" spans="1:17" ht="20.25" hidden="1" x14ac:dyDescent="0.25">
      <c r="A4060" s="46"/>
      <c r="B4060" s="46"/>
      <c r="C4060" s="46"/>
      <c r="D4060" s="46"/>
      <c r="E4060" s="46"/>
      <c r="F4060" s="46"/>
      <c r="G4060" s="46"/>
      <c r="H4060" s="46"/>
      <c r="I4060" s="16"/>
      <c r="J4060" s="16"/>
      <c r="K4060" s="16"/>
      <c r="L4060" s="16"/>
      <c r="O4060" s="16"/>
      <c r="P4060" s="13"/>
      <c r="Q4060" s="7"/>
    </row>
    <row r="4061" spans="1:17" ht="20.25" hidden="1" x14ac:dyDescent="0.25">
      <c r="A4061" s="46"/>
      <c r="B4061" s="46"/>
      <c r="C4061" s="46"/>
      <c r="D4061" s="46"/>
      <c r="E4061" s="46"/>
      <c r="F4061" s="46"/>
      <c r="G4061" s="46"/>
      <c r="H4061" s="46"/>
      <c r="I4061" s="16"/>
      <c r="J4061" s="16"/>
      <c r="K4061" s="16"/>
      <c r="L4061" s="16"/>
      <c r="O4061" s="16"/>
      <c r="P4061" s="13"/>
      <c r="Q4061" s="7"/>
    </row>
    <row r="4062" spans="1:17" ht="20.25" hidden="1" x14ac:dyDescent="0.25">
      <c r="A4062" s="46"/>
      <c r="B4062" s="46"/>
      <c r="C4062" s="46"/>
      <c r="D4062" s="46"/>
      <c r="E4062" s="46"/>
      <c r="F4062" s="46"/>
      <c r="G4062" s="46"/>
      <c r="H4062" s="46"/>
      <c r="I4062" s="16"/>
      <c r="J4062" s="16"/>
      <c r="K4062" s="16"/>
      <c r="L4062" s="16"/>
      <c r="O4062" s="16"/>
      <c r="P4062" s="13"/>
      <c r="Q4062" s="7"/>
    </row>
    <row r="4063" spans="1:17" ht="20.25" hidden="1" x14ac:dyDescent="0.25">
      <c r="A4063" s="46"/>
      <c r="B4063" s="46"/>
      <c r="C4063" s="46"/>
      <c r="D4063" s="46"/>
      <c r="E4063" s="46"/>
      <c r="F4063" s="46"/>
      <c r="G4063" s="46"/>
      <c r="H4063" s="46"/>
      <c r="I4063" s="16"/>
      <c r="J4063" s="16"/>
      <c r="K4063" s="16"/>
      <c r="L4063" s="16"/>
      <c r="O4063" s="16"/>
      <c r="P4063" s="13"/>
      <c r="Q4063" s="7"/>
    </row>
    <row r="4064" spans="1:17" ht="20.25" hidden="1" x14ac:dyDescent="0.25">
      <c r="A4064" s="46"/>
      <c r="B4064" s="46"/>
      <c r="C4064" s="46"/>
      <c r="D4064" s="46"/>
      <c r="E4064" s="46"/>
      <c r="F4064" s="46"/>
      <c r="G4064" s="46"/>
      <c r="H4064" s="46"/>
      <c r="I4064" s="16"/>
      <c r="J4064" s="16"/>
      <c r="K4064" s="16"/>
      <c r="L4064" s="16"/>
      <c r="O4064" s="16"/>
      <c r="P4064" s="13"/>
      <c r="Q4064" s="7"/>
    </row>
    <row r="4065" spans="1:17" ht="20.25" hidden="1" x14ac:dyDescent="0.25">
      <c r="A4065" s="46"/>
      <c r="B4065" s="46"/>
      <c r="C4065" s="46"/>
      <c r="D4065" s="46"/>
      <c r="E4065" s="46"/>
      <c r="F4065" s="46"/>
      <c r="G4065" s="46"/>
      <c r="H4065" s="46"/>
      <c r="I4065" s="16"/>
      <c r="J4065" s="16"/>
      <c r="K4065" s="16"/>
      <c r="L4065" s="16"/>
      <c r="O4065" s="16"/>
      <c r="P4065" s="13"/>
      <c r="Q4065" s="7"/>
    </row>
    <row r="4066" spans="1:17" ht="20.25" hidden="1" x14ac:dyDescent="0.25">
      <c r="A4066" s="46"/>
      <c r="B4066" s="46"/>
      <c r="C4066" s="46"/>
      <c r="D4066" s="46"/>
      <c r="E4066" s="46"/>
      <c r="F4066" s="46"/>
      <c r="G4066" s="46"/>
      <c r="H4066" s="46"/>
      <c r="I4066" s="16"/>
      <c r="J4066" s="16"/>
      <c r="K4066" s="16"/>
      <c r="L4066" s="16"/>
      <c r="O4066" s="16"/>
      <c r="P4066" s="13"/>
      <c r="Q4066" s="7"/>
    </row>
    <row r="4067" spans="1:17" ht="20.25" hidden="1" x14ac:dyDescent="0.25">
      <c r="A4067" s="46"/>
      <c r="B4067" s="46"/>
      <c r="C4067" s="46"/>
      <c r="D4067" s="46"/>
      <c r="E4067" s="46"/>
      <c r="F4067" s="46"/>
      <c r="G4067" s="46"/>
      <c r="H4067" s="46"/>
      <c r="I4067" s="16"/>
      <c r="J4067" s="16"/>
      <c r="K4067" s="16"/>
      <c r="L4067" s="16"/>
      <c r="O4067" s="16"/>
      <c r="P4067" s="13"/>
      <c r="Q4067" s="7"/>
    </row>
    <row r="4068" spans="1:17" ht="20.25" hidden="1" x14ac:dyDescent="0.25">
      <c r="A4068" s="46"/>
      <c r="B4068" s="46"/>
      <c r="C4068" s="46"/>
      <c r="D4068" s="46"/>
      <c r="E4068" s="46"/>
      <c r="F4068" s="46"/>
      <c r="G4068" s="46"/>
      <c r="H4068" s="46"/>
      <c r="I4068" s="16"/>
      <c r="J4068" s="16"/>
      <c r="K4068" s="16"/>
      <c r="L4068" s="16"/>
      <c r="O4068" s="16"/>
      <c r="P4068" s="13"/>
      <c r="Q4068" s="7"/>
    </row>
    <row r="4069" spans="1:17" ht="20.25" hidden="1" x14ac:dyDescent="0.25">
      <c r="A4069" s="46"/>
      <c r="B4069" s="46"/>
      <c r="C4069" s="46"/>
      <c r="D4069" s="46"/>
      <c r="E4069" s="46"/>
      <c r="F4069" s="46"/>
      <c r="G4069" s="46"/>
      <c r="H4069" s="46"/>
      <c r="I4069" s="16"/>
      <c r="J4069" s="16"/>
      <c r="K4069" s="16"/>
      <c r="L4069" s="16"/>
      <c r="O4069" s="16"/>
      <c r="P4069" s="13"/>
      <c r="Q4069" s="7"/>
    </row>
    <row r="4070" spans="1:17" ht="20.25" hidden="1" x14ac:dyDescent="0.25">
      <c r="A4070" s="46"/>
      <c r="B4070" s="46"/>
      <c r="C4070" s="46"/>
      <c r="D4070" s="46"/>
      <c r="E4070" s="46"/>
      <c r="F4070" s="46"/>
      <c r="G4070" s="46"/>
      <c r="H4070" s="46"/>
      <c r="I4070" s="16"/>
      <c r="J4070" s="16"/>
      <c r="K4070" s="16"/>
      <c r="L4070" s="16"/>
      <c r="O4070" s="16"/>
      <c r="P4070" s="13"/>
      <c r="Q4070" s="7"/>
    </row>
    <row r="4071" spans="1:17" ht="20.25" hidden="1" x14ac:dyDescent="0.25">
      <c r="A4071" s="46"/>
      <c r="B4071" s="46"/>
      <c r="C4071" s="46"/>
      <c r="D4071" s="46"/>
      <c r="E4071" s="46"/>
      <c r="F4071" s="46"/>
      <c r="G4071" s="46"/>
      <c r="H4071" s="46"/>
      <c r="I4071" s="16"/>
      <c r="J4071" s="16"/>
      <c r="K4071" s="16"/>
      <c r="L4071" s="16"/>
      <c r="O4071" s="16"/>
      <c r="P4071" s="13"/>
      <c r="Q4071" s="7"/>
    </row>
    <row r="4072" spans="1:17" ht="20.25" hidden="1" x14ac:dyDescent="0.25">
      <c r="A4072" s="46"/>
      <c r="B4072" s="46"/>
      <c r="C4072" s="46"/>
      <c r="D4072" s="46"/>
      <c r="E4072" s="46"/>
      <c r="F4072" s="46"/>
      <c r="G4072" s="46"/>
      <c r="H4072" s="46"/>
      <c r="I4072" s="16"/>
      <c r="J4072" s="16"/>
      <c r="K4072" s="16"/>
      <c r="L4072" s="16"/>
      <c r="O4072" s="16"/>
      <c r="P4072" s="13"/>
      <c r="Q4072" s="7"/>
    </row>
    <row r="4073" spans="1:17" ht="20.25" hidden="1" x14ac:dyDescent="0.25">
      <c r="A4073" s="46"/>
      <c r="B4073" s="46"/>
      <c r="C4073" s="46"/>
      <c r="D4073" s="46"/>
      <c r="E4073" s="46"/>
      <c r="F4073" s="46"/>
      <c r="G4073" s="46"/>
      <c r="H4073" s="46"/>
      <c r="I4073" s="16"/>
      <c r="J4073" s="16"/>
      <c r="K4073" s="16"/>
      <c r="L4073" s="16"/>
      <c r="O4073" s="16"/>
      <c r="P4073" s="13"/>
      <c r="Q4073" s="7"/>
    </row>
    <row r="4074" spans="1:17" ht="20.25" hidden="1" x14ac:dyDescent="0.25">
      <c r="A4074" s="46"/>
      <c r="B4074" s="46"/>
      <c r="C4074" s="46"/>
      <c r="D4074" s="46"/>
      <c r="E4074" s="46"/>
      <c r="F4074" s="46"/>
      <c r="G4074" s="46"/>
      <c r="H4074" s="46"/>
      <c r="I4074" s="16"/>
      <c r="J4074" s="16"/>
      <c r="K4074" s="16"/>
      <c r="L4074" s="16"/>
      <c r="O4074" s="16"/>
      <c r="P4074" s="13"/>
      <c r="Q4074" s="7"/>
    </row>
    <row r="4075" spans="1:17" ht="20.25" hidden="1" x14ac:dyDescent="0.25">
      <c r="A4075" s="46"/>
      <c r="B4075" s="46"/>
      <c r="C4075" s="46"/>
      <c r="D4075" s="46"/>
      <c r="E4075" s="46"/>
      <c r="F4075" s="46"/>
      <c r="G4075" s="46"/>
      <c r="H4075" s="46"/>
      <c r="I4075" s="16"/>
      <c r="J4075" s="16"/>
      <c r="K4075" s="16"/>
      <c r="L4075" s="16"/>
      <c r="O4075" s="16"/>
      <c r="P4075" s="13"/>
      <c r="Q4075" s="7"/>
    </row>
    <row r="4076" spans="1:17" ht="20.25" hidden="1" x14ac:dyDescent="0.25">
      <c r="A4076" s="46"/>
      <c r="B4076" s="46"/>
      <c r="C4076" s="46"/>
      <c r="D4076" s="46"/>
      <c r="E4076" s="46"/>
      <c r="F4076" s="46"/>
      <c r="G4076" s="46"/>
      <c r="H4076" s="46"/>
      <c r="I4076" s="16"/>
      <c r="J4076" s="16"/>
      <c r="K4076" s="16"/>
      <c r="L4076" s="16"/>
      <c r="O4076" s="16"/>
      <c r="P4076" s="13"/>
      <c r="Q4076" s="7"/>
    </row>
    <row r="4077" spans="1:17" ht="20.25" hidden="1" x14ac:dyDescent="0.25">
      <c r="A4077" s="46"/>
      <c r="B4077" s="46"/>
      <c r="C4077" s="46"/>
      <c r="D4077" s="46"/>
      <c r="E4077" s="46"/>
      <c r="F4077" s="46"/>
      <c r="G4077" s="46"/>
      <c r="H4077" s="46"/>
      <c r="I4077" s="16"/>
      <c r="J4077" s="16"/>
      <c r="K4077" s="16"/>
      <c r="L4077" s="16"/>
      <c r="O4077" s="16"/>
      <c r="P4077" s="13"/>
      <c r="Q4077" s="7"/>
    </row>
    <row r="4078" spans="1:17" ht="20.25" hidden="1" x14ac:dyDescent="0.25">
      <c r="A4078" s="46"/>
      <c r="B4078" s="46"/>
      <c r="C4078" s="46"/>
      <c r="D4078" s="46"/>
      <c r="E4078" s="46"/>
      <c r="F4078" s="46"/>
      <c r="G4078" s="46"/>
      <c r="H4078" s="46"/>
      <c r="I4078" s="16"/>
      <c r="J4078" s="16"/>
      <c r="K4078" s="16"/>
      <c r="L4078" s="16"/>
      <c r="O4078" s="16"/>
      <c r="P4078" s="13"/>
      <c r="Q4078" s="7"/>
    </row>
    <row r="4079" spans="1:17" ht="20.25" hidden="1" x14ac:dyDescent="0.25">
      <c r="A4079" s="46"/>
      <c r="B4079" s="46"/>
      <c r="C4079" s="46"/>
      <c r="D4079" s="46"/>
      <c r="E4079" s="46"/>
      <c r="F4079" s="46"/>
      <c r="G4079" s="46"/>
      <c r="H4079" s="46"/>
      <c r="I4079" s="16"/>
      <c r="J4079" s="16"/>
      <c r="K4079" s="16"/>
      <c r="L4079" s="16"/>
      <c r="O4079" s="16"/>
      <c r="P4079" s="13"/>
      <c r="Q4079" s="7"/>
    </row>
    <row r="4080" spans="1:17" ht="20.25" hidden="1" x14ac:dyDescent="0.25">
      <c r="A4080" s="46"/>
      <c r="B4080" s="46"/>
      <c r="C4080" s="46"/>
      <c r="D4080" s="46"/>
      <c r="E4080" s="46"/>
      <c r="F4080" s="46"/>
      <c r="G4080" s="46"/>
      <c r="H4080" s="46"/>
      <c r="I4080" s="16"/>
      <c r="J4080" s="16"/>
      <c r="K4080" s="16"/>
      <c r="L4080" s="16"/>
      <c r="O4080" s="16"/>
      <c r="P4080" s="13"/>
      <c r="Q4080" s="7"/>
    </row>
    <row r="4081" spans="1:17" ht="20.25" hidden="1" x14ac:dyDescent="0.25">
      <c r="A4081" s="46"/>
      <c r="B4081" s="46"/>
      <c r="C4081" s="46"/>
      <c r="D4081" s="46"/>
      <c r="E4081" s="46"/>
      <c r="F4081" s="46"/>
      <c r="G4081" s="46"/>
      <c r="H4081" s="46"/>
      <c r="I4081" s="16"/>
      <c r="J4081" s="16"/>
      <c r="K4081" s="16"/>
      <c r="L4081" s="16"/>
      <c r="O4081" s="16"/>
      <c r="P4081" s="13"/>
      <c r="Q4081" s="7"/>
    </row>
    <row r="4082" spans="1:17" ht="20.25" hidden="1" x14ac:dyDescent="0.25">
      <c r="A4082" s="46"/>
      <c r="B4082" s="46"/>
      <c r="C4082" s="46"/>
      <c r="D4082" s="46"/>
      <c r="E4082" s="46"/>
      <c r="F4082" s="46"/>
      <c r="G4082" s="46"/>
      <c r="H4082" s="46"/>
      <c r="I4082" s="16"/>
      <c r="J4082" s="16"/>
      <c r="K4082" s="16"/>
      <c r="L4082" s="16"/>
      <c r="O4082" s="16"/>
      <c r="P4082" s="13"/>
      <c r="Q4082" s="7"/>
    </row>
    <row r="4083" spans="1:17" ht="20.25" hidden="1" x14ac:dyDescent="0.25">
      <c r="A4083" s="46"/>
      <c r="B4083" s="46"/>
      <c r="C4083" s="46"/>
      <c r="D4083" s="46"/>
      <c r="E4083" s="46"/>
      <c r="F4083" s="46"/>
      <c r="G4083" s="46"/>
      <c r="H4083" s="46"/>
      <c r="I4083" s="16"/>
      <c r="J4083" s="16"/>
      <c r="K4083" s="16"/>
      <c r="L4083" s="16"/>
      <c r="O4083" s="16"/>
      <c r="P4083" s="13"/>
      <c r="Q4083" s="7"/>
    </row>
    <row r="4084" spans="1:17" ht="20.25" hidden="1" x14ac:dyDescent="0.25">
      <c r="A4084" s="46"/>
      <c r="B4084" s="46"/>
      <c r="C4084" s="46"/>
      <c r="D4084" s="46"/>
      <c r="E4084" s="46"/>
      <c r="F4084" s="46"/>
      <c r="G4084" s="46"/>
      <c r="H4084" s="46"/>
      <c r="I4084" s="16"/>
      <c r="J4084" s="16"/>
      <c r="K4084" s="16"/>
      <c r="L4084" s="16"/>
      <c r="O4084" s="16"/>
      <c r="P4084" s="13"/>
      <c r="Q4084" s="7"/>
    </row>
    <row r="4085" spans="1:17" ht="20.25" hidden="1" x14ac:dyDescent="0.25">
      <c r="A4085" s="46"/>
      <c r="B4085" s="46"/>
      <c r="C4085" s="46"/>
      <c r="D4085" s="46"/>
      <c r="E4085" s="46"/>
      <c r="F4085" s="46"/>
      <c r="G4085" s="46"/>
      <c r="H4085" s="46"/>
      <c r="I4085" s="16"/>
      <c r="J4085" s="16"/>
      <c r="K4085" s="16"/>
      <c r="L4085" s="16"/>
      <c r="O4085" s="16"/>
      <c r="P4085" s="13"/>
      <c r="Q4085" s="7"/>
    </row>
    <row r="4086" spans="1:17" ht="20.25" hidden="1" x14ac:dyDescent="0.25">
      <c r="A4086" s="46"/>
      <c r="B4086" s="46"/>
      <c r="C4086" s="46"/>
      <c r="D4086" s="46"/>
      <c r="E4086" s="46"/>
      <c r="F4086" s="46"/>
      <c r="G4086" s="46"/>
      <c r="H4086" s="46"/>
      <c r="I4086" s="16"/>
      <c r="J4086" s="16"/>
      <c r="K4086" s="16"/>
      <c r="L4086" s="16"/>
      <c r="O4086" s="16"/>
      <c r="P4086" s="13"/>
      <c r="Q4086" s="7"/>
    </row>
    <row r="4087" spans="1:17" ht="20.25" hidden="1" x14ac:dyDescent="0.25">
      <c r="A4087" s="46"/>
      <c r="B4087" s="46"/>
      <c r="C4087" s="46"/>
      <c r="D4087" s="46"/>
      <c r="E4087" s="46"/>
      <c r="F4087" s="46"/>
      <c r="G4087" s="46"/>
      <c r="H4087" s="46"/>
      <c r="I4087" s="16"/>
      <c r="J4087" s="16"/>
      <c r="K4087" s="16"/>
      <c r="L4087" s="16"/>
      <c r="O4087" s="16"/>
      <c r="P4087" s="13"/>
      <c r="Q4087" s="7"/>
    </row>
    <row r="4088" spans="1:17" ht="20.25" hidden="1" x14ac:dyDescent="0.25">
      <c r="A4088" s="46"/>
      <c r="B4088" s="46"/>
      <c r="C4088" s="46"/>
      <c r="D4088" s="46"/>
      <c r="E4088" s="46"/>
      <c r="F4088" s="46"/>
      <c r="G4088" s="46"/>
      <c r="H4088" s="46"/>
      <c r="I4088" s="16"/>
      <c r="J4088" s="16"/>
      <c r="K4088" s="16"/>
      <c r="L4088" s="16"/>
      <c r="O4088" s="16"/>
      <c r="P4088" s="13"/>
      <c r="Q4088" s="7"/>
    </row>
    <row r="4089" spans="1:17" ht="20.25" hidden="1" x14ac:dyDescent="0.25">
      <c r="A4089" s="46"/>
      <c r="B4089" s="46"/>
      <c r="C4089" s="46"/>
      <c r="D4089" s="46"/>
      <c r="E4089" s="46"/>
      <c r="F4089" s="46"/>
      <c r="G4089" s="46"/>
      <c r="H4089" s="46"/>
      <c r="I4089" s="16"/>
      <c r="J4089" s="16"/>
      <c r="K4089" s="16"/>
      <c r="L4089" s="16"/>
      <c r="O4089" s="16"/>
      <c r="P4089" s="13"/>
      <c r="Q4089" s="7"/>
    </row>
    <row r="4090" spans="1:17" ht="20.25" hidden="1" x14ac:dyDescent="0.25">
      <c r="A4090" s="46"/>
      <c r="B4090" s="46"/>
      <c r="C4090" s="46"/>
      <c r="D4090" s="46"/>
      <c r="E4090" s="46"/>
      <c r="F4090" s="46"/>
      <c r="G4090" s="46"/>
      <c r="H4090" s="46"/>
      <c r="I4090" s="16"/>
      <c r="J4090" s="16"/>
      <c r="K4090" s="16"/>
      <c r="L4090" s="16"/>
      <c r="O4090" s="16"/>
      <c r="P4090" s="13"/>
      <c r="Q4090" s="7"/>
    </row>
    <row r="4091" spans="1:17" ht="20.25" hidden="1" x14ac:dyDescent="0.25">
      <c r="A4091" s="46"/>
      <c r="B4091" s="46"/>
      <c r="C4091" s="46"/>
      <c r="D4091" s="46"/>
      <c r="E4091" s="46"/>
      <c r="F4091" s="46"/>
      <c r="G4091" s="46"/>
      <c r="H4091" s="46"/>
      <c r="I4091" s="16"/>
      <c r="J4091" s="16"/>
      <c r="K4091" s="16"/>
      <c r="L4091" s="16"/>
      <c r="O4091" s="16"/>
      <c r="P4091" s="13"/>
      <c r="Q4091" s="7"/>
    </row>
    <row r="4092" spans="1:17" ht="20.25" hidden="1" x14ac:dyDescent="0.25">
      <c r="A4092" s="46"/>
      <c r="B4092" s="46"/>
      <c r="C4092" s="46"/>
      <c r="D4092" s="46"/>
      <c r="E4092" s="46"/>
      <c r="F4092" s="46"/>
      <c r="G4092" s="46"/>
      <c r="H4092" s="46"/>
      <c r="I4092" s="16"/>
      <c r="J4092" s="16"/>
      <c r="K4092" s="16"/>
      <c r="L4092" s="16"/>
      <c r="O4092" s="16"/>
      <c r="P4092" s="13"/>
      <c r="Q4092" s="7"/>
    </row>
    <row r="4093" spans="1:17" ht="20.25" hidden="1" x14ac:dyDescent="0.25">
      <c r="A4093" s="46"/>
      <c r="B4093" s="46"/>
      <c r="C4093" s="46"/>
      <c r="D4093" s="46"/>
      <c r="E4093" s="46"/>
      <c r="F4093" s="46"/>
      <c r="G4093" s="46"/>
      <c r="H4093" s="46"/>
      <c r="I4093" s="16"/>
      <c r="J4093" s="16"/>
      <c r="K4093" s="16"/>
      <c r="L4093" s="16"/>
      <c r="O4093" s="16"/>
      <c r="P4093" s="13"/>
      <c r="Q4093" s="7"/>
    </row>
    <row r="4094" spans="1:17" ht="20.25" hidden="1" x14ac:dyDescent="0.25">
      <c r="A4094" s="46"/>
      <c r="B4094" s="46"/>
      <c r="C4094" s="46"/>
      <c r="D4094" s="46"/>
      <c r="E4094" s="46"/>
      <c r="F4094" s="46"/>
      <c r="G4094" s="46"/>
      <c r="H4094" s="46"/>
      <c r="I4094" s="16"/>
      <c r="J4094" s="16"/>
      <c r="K4094" s="16"/>
      <c r="L4094" s="16"/>
      <c r="O4094" s="16"/>
      <c r="P4094" s="13"/>
      <c r="Q4094" s="7"/>
    </row>
    <row r="4095" spans="1:17" ht="20.25" hidden="1" x14ac:dyDescent="0.25">
      <c r="A4095" s="46"/>
      <c r="B4095" s="46"/>
      <c r="C4095" s="46"/>
      <c r="D4095" s="46"/>
      <c r="E4095" s="46"/>
      <c r="F4095" s="46"/>
      <c r="G4095" s="46"/>
      <c r="H4095" s="46"/>
      <c r="I4095" s="16"/>
      <c r="J4095" s="16"/>
      <c r="K4095" s="16"/>
      <c r="L4095" s="16"/>
      <c r="O4095" s="16"/>
      <c r="P4095" s="13"/>
      <c r="Q4095" s="7"/>
    </row>
    <row r="4096" spans="1:17" ht="20.25" hidden="1" x14ac:dyDescent="0.25">
      <c r="A4096" s="46"/>
      <c r="B4096" s="46"/>
      <c r="C4096" s="46"/>
      <c r="D4096" s="46"/>
      <c r="E4096" s="46"/>
      <c r="F4096" s="46"/>
      <c r="G4096" s="46"/>
      <c r="H4096" s="46"/>
      <c r="I4096" s="16"/>
      <c r="J4096" s="16"/>
      <c r="K4096" s="16"/>
      <c r="L4096" s="16"/>
      <c r="O4096" s="16"/>
      <c r="P4096" s="13"/>
      <c r="Q4096" s="7"/>
    </row>
    <row r="4097" spans="1:17" ht="20.25" hidden="1" x14ac:dyDescent="0.25">
      <c r="A4097" s="46"/>
      <c r="B4097" s="46"/>
      <c r="C4097" s="46"/>
      <c r="D4097" s="46"/>
      <c r="E4097" s="46"/>
      <c r="F4097" s="46"/>
      <c r="G4097" s="46"/>
      <c r="H4097" s="46"/>
      <c r="I4097" s="16"/>
      <c r="J4097" s="16"/>
      <c r="K4097" s="16"/>
      <c r="L4097" s="16"/>
      <c r="O4097" s="16"/>
      <c r="P4097" s="13"/>
      <c r="Q4097" s="7"/>
    </row>
    <row r="4098" spans="1:17" ht="20.25" hidden="1" x14ac:dyDescent="0.25">
      <c r="A4098" s="46"/>
      <c r="B4098" s="46"/>
      <c r="C4098" s="46"/>
      <c r="D4098" s="46"/>
      <c r="E4098" s="46"/>
      <c r="F4098" s="46"/>
      <c r="G4098" s="46"/>
      <c r="H4098" s="46"/>
      <c r="I4098" s="16"/>
      <c r="J4098" s="16"/>
      <c r="K4098" s="16"/>
      <c r="L4098" s="16"/>
      <c r="O4098" s="16"/>
      <c r="P4098" s="13"/>
      <c r="Q4098" s="7"/>
    </row>
    <row r="4099" spans="1:17" ht="20.25" hidden="1" x14ac:dyDescent="0.25">
      <c r="A4099" s="46"/>
      <c r="B4099" s="46"/>
      <c r="C4099" s="46"/>
      <c r="D4099" s="46"/>
      <c r="E4099" s="46"/>
      <c r="F4099" s="46"/>
      <c r="G4099" s="46"/>
      <c r="H4099" s="46"/>
      <c r="I4099" s="16"/>
      <c r="J4099" s="16"/>
      <c r="K4099" s="16"/>
      <c r="L4099" s="16"/>
      <c r="O4099" s="16"/>
      <c r="P4099" s="13"/>
      <c r="Q4099" s="7"/>
    </row>
    <row r="4100" spans="1:17" ht="20.25" hidden="1" x14ac:dyDescent="0.25">
      <c r="A4100" s="46"/>
      <c r="B4100" s="46"/>
      <c r="C4100" s="46"/>
      <c r="D4100" s="46"/>
      <c r="E4100" s="46"/>
      <c r="F4100" s="46"/>
      <c r="G4100" s="46"/>
      <c r="H4100" s="46"/>
      <c r="I4100" s="16"/>
      <c r="J4100" s="16"/>
      <c r="K4100" s="16"/>
      <c r="L4100" s="16"/>
      <c r="O4100" s="16"/>
      <c r="P4100" s="13"/>
      <c r="Q4100" s="7"/>
    </row>
    <row r="4101" spans="1:17" ht="20.25" hidden="1" x14ac:dyDescent="0.25">
      <c r="A4101" s="46"/>
      <c r="B4101" s="46"/>
      <c r="C4101" s="46"/>
      <c r="D4101" s="46"/>
      <c r="E4101" s="46"/>
      <c r="F4101" s="46"/>
      <c r="G4101" s="46"/>
      <c r="H4101" s="46"/>
      <c r="I4101" s="16"/>
      <c r="J4101" s="16"/>
      <c r="K4101" s="16"/>
      <c r="L4101" s="16"/>
      <c r="O4101" s="16"/>
      <c r="P4101" s="13"/>
      <c r="Q4101" s="7"/>
    </row>
    <row r="4102" spans="1:17" ht="20.25" hidden="1" x14ac:dyDescent="0.25">
      <c r="A4102" s="46"/>
      <c r="B4102" s="46"/>
      <c r="C4102" s="46"/>
      <c r="D4102" s="46"/>
      <c r="E4102" s="46"/>
      <c r="F4102" s="46"/>
      <c r="G4102" s="46"/>
      <c r="H4102" s="46"/>
      <c r="I4102" s="16"/>
      <c r="J4102" s="16"/>
      <c r="K4102" s="16"/>
      <c r="L4102" s="16"/>
      <c r="O4102" s="16"/>
      <c r="P4102" s="13"/>
      <c r="Q4102" s="7"/>
    </row>
    <row r="4103" spans="1:17" ht="20.25" hidden="1" x14ac:dyDescent="0.25">
      <c r="A4103" s="46"/>
      <c r="B4103" s="46"/>
      <c r="C4103" s="46"/>
      <c r="D4103" s="46"/>
      <c r="E4103" s="46"/>
      <c r="F4103" s="46"/>
      <c r="G4103" s="46"/>
      <c r="H4103" s="46"/>
      <c r="I4103" s="16"/>
      <c r="J4103" s="16"/>
      <c r="K4103" s="16"/>
      <c r="L4103" s="16"/>
      <c r="O4103" s="16"/>
      <c r="P4103" s="13"/>
      <c r="Q4103" s="7"/>
    </row>
    <row r="4104" spans="1:17" ht="20.25" hidden="1" x14ac:dyDescent="0.25">
      <c r="A4104" s="46"/>
      <c r="B4104" s="46"/>
      <c r="C4104" s="46"/>
      <c r="D4104" s="46"/>
      <c r="E4104" s="46"/>
      <c r="F4104" s="46"/>
      <c r="G4104" s="46"/>
      <c r="H4104" s="46"/>
      <c r="I4104" s="16"/>
      <c r="J4104" s="16"/>
      <c r="K4104" s="16"/>
      <c r="L4104" s="16"/>
      <c r="O4104" s="16"/>
      <c r="P4104" s="13"/>
      <c r="Q4104" s="7"/>
    </row>
    <row r="4105" spans="1:17" ht="20.25" hidden="1" x14ac:dyDescent="0.25">
      <c r="A4105" s="46"/>
      <c r="B4105" s="46"/>
      <c r="C4105" s="46"/>
      <c r="D4105" s="46"/>
      <c r="E4105" s="46"/>
      <c r="F4105" s="46"/>
      <c r="G4105" s="46"/>
      <c r="H4105" s="46"/>
      <c r="I4105" s="16"/>
      <c r="J4105" s="16"/>
      <c r="K4105" s="16"/>
      <c r="L4105" s="16"/>
      <c r="O4105" s="16"/>
      <c r="P4105" s="13"/>
      <c r="Q4105" s="7"/>
    </row>
    <row r="4106" spans="1:17" ht="20.25" hidden="1" x14ac:dyDescent="0.25">
      <c r="A4106" s="46"/>
      <c r="B4106" s="46"/>
      <c r="C4106" s="46"/>
      <c r="D4106" s="46"/>
      <c r="E4106" s="46"/>
      <c r="F4106" s="46"/>
      <c r="G4106" s="46"/>
      <c r="H4106" s="46"/>
      <c r="I4106" s="16"/>
      <c r="J4106" s="16"/>
      <c r="K4106" s="16"/>
      <c r="L4106" s="16"/>
      <c r="O4106" s="16"/>
      <c r="P4106" s="13"/>
      <c r="Q4106" s="7"/>
    </row>
    <row r="4107" spans="1:17" ht="20.25" hidden="1" x14ac:dyDescent="0.25">
      <c r="A4107" s="46"/>
      <c r="B4107" s="46"/>
      <c r="C4107" s="46"/>
      <c r="D4107" s="46"/>
      <c r="E4107" s="46"/>
      <c r="F4107" s="46"/>
      <c r="G4107" s="46"/>
      <c r="H4107" s="46"/>
      <c r="I4107" s="16"/>
      <c r="J4107" s="16"/>
      <c r="K4107" s="16"/>
      <c r="L4107" s="16"/>
      <c r="O4107" s="16"/>
      <c r="P4107" s="13"/>
      <c r="Q4107" s="7"/>
    </row>
    <row r="4108" spans="1:17" ht="20.25" hidden="1" x14ac:dyDescent="0.25">
      <c r="A4108" s="46"/>
      <c r="B4108" s="46"/>
      <c r="C4108" s="46"/>
      <c r="D4108" s="46"/>
      <c r="E4108" s="46"/>
      <c r="F4108" s="46"/>
      <c r="G4108" s="46"/>
      <c r="H4108" s="46"/>
      <c r="I4108" s="16"/>
      <c r="J4108" s="16"/>
      <c r="K4108" s="16"/>
      <c r="L4108" s="16"/>
      <c r="O4108" s="16"/>
      <c r="P4108" s="13"/>
      <c r="Q4108" s="7"/>
    </row>
    <row r="4109" spans="1:17" ht="20.25" hidden="1" x14ac:dyDescent="0.25">
      <c r="A4109" s="46"/>
      <c r="B4109" s="46"/>
      <c r="C4109" s="46"/>
      <c r="D4109" s="46"/>
      <c r="E4109" s="46"/>
      <c r="F4109" s="46"/>
      <c r="G4109" s="46"/>
      <c r="H4109" s="46"/>
      <c r="I4109" s="16"/>
      <c r="J4109" s="16"/>
      <c r="K4109" s="16"/>
      <c r="L4109" s="16"/>
      <c r="O4109" s="16"/>
      <c r="P4109" s="13"/>
      <c r="Q4109" s="7"/>
    </row>
    <row r="4110" spans="1:17" ht="20.25" hidden="1" x14ac:dyDescent="0.25">
      <c r="A4110" s="46"/>
      <c r="B4110" s="46"/>
      <c r="C4110" s="46"/>
      <c r="D4110" s="46"/>
      <c r="E4110" s="46"/>
      <c r="F4110" s="46"/>
      <c r="G4110" s="46"/>
      <c r="H4110" s="46"/>
      <c r="I4110" s="16"/>
      <c r="J4110" s="16"/>
      <c r="K4110" s="16"/>
      <c r="L4110" s="16"/>
      <c r="O4110" s="16"/>
      <c r="P4110" s="13"/>
      <c r="Q4110" s="7"/>
    </row>
    <row r="4111" spans="1:17" ht="20.25" hidden="1" x14ac:dyDescent="0.25">
      <c r="A4111" s="46"/>
      <c r="B4111" s="46"/>
      <c r="C4111" s="46"/>
      <c r="D4111" s="46"/>
      <c r="E4111" s="46"/>
      <c r="F4111" s="46"/>
      <c r="G4111" s="46"/>
      <c r="H4111" s="46"/>
      <c r="I4111" s="16"/>
      <c r="J4111" s="16"/>
      <c r="K4111" s="16"/>
      <c r="L4111" s="16"/>
      <c r="O4111" s="16"/>
      <c r="P4111" s="13"/>
      <c r="Q4111" s="7"/>
    </row>
    <row r="4112" spans="1:17" ht="20.25" hidden="1" x14ac:dyDescent="0.25">
      <c r="A4112" s="46"/>
      <c r="B4112" s="46"/>
      <c r="C4112" s="46"/>
      <c r="D4112" s="46"/>
      <c r="E4112" s="46"/>
      <c r="F4112" s="46"/>
      <c r="G4112" s="46"/>
      <c r="H4112" s="46"/>
      <c r="I4112" s="16"/>
      <c r="J4112" s="16"/>
      <c r="K4112" s="16"/>
      <c r="L4112" s="16"/>
      <c r="O4112" s="16"/>
      <c r="P4112" s="13"/>
      <c r="Q4112" s="7"/>
    </row>
    <row r="4113" spans="1:17" ht="20.25" hidden="1" x14ac:dyDescent="0.25">
      <c r="A4113" s="46"/>
      <c r="B4113" s="46"/>
      <c r="C4113" s="46"/>
      <c r="D4113" s="46"/>
      <c r="E4113" s="46"/>
      <c r="F4113" s="46"/>
      <c r="G4113" s="46"/>
      <c r="H4113" s="46"/>
      <c r="I4113" s="16"/>
      <c r="J4113" s="16"/>
      <c r="K4113" s="16"/>
      <c r="L4113" s="16"/>
      <c r="O4113" s="16"/>
      <c r="P4113" s="13"/>
      <c r="Q4113" s="7"/>
    </row>
    <row r="4114" spans="1:17" ht="20.25" hidden="1" x14ac:dyDescent="0.25">
      <c r="A4114" s="46"/>
      <c r="B4114" s="46"/>
      <c r="C4114" s="46"/>
      <c r="D4114" s="46"/>
      <c r="E4114" s="46"/>
      <c r="F4114" s="46"/>
      <c r="G4114" s="46"/>
      <c r="H4114" s="46"/>
      <c r="I4114" s="16"/>
      <c r="J4114" s="16"/>
      <c r="K4114" s="16"/>
      <c r="L4114" s="16"/>
      <c r="O4114" s="16"/>
      <c r="P4114" s="13"/>
      <c r="Q4114" s="7"/>
    </row>
    <row r="4115" spans="1:17" ht="20.25" hidden="1" x14ac:dyDescent="0.25">
      <c r="A4115" s="46"/>
      <c r="B4115" s="46"/>
      <c r="C4115" s="46"/>
      <c r="D4115" s="46"/>
      <c r="E4115" s="46"/>
      <c r="F4115" s="46"/>
      <c r="G4115" s="46"/>
      <c r="H4115" s="46"/>
      <c r="I4115" s="16"/>
      <c r="J4115" s="16"/>
      <c r="K4115" s="16"/>
      <c r="L4115" s="16"/>
      <c r="O4115" s="16"/>
      <c r="P4115" s="13"/>
      <c r="Q4115" s="7"/>
    </row>
    <row r="4116" spans="1:17" ht="20.25" hidden="1" x14ac:dyDescent="0.25">
      <c r="A4116" s="46"/>
      <c r="B4116" s="46"/>
      <c r="C4116" s="46"/>
      <c r="D4116" s="46"/>
      <c r="E4116" s="46"/>
      <c r="F4116" s="46"/>
      <c r="G4116" s="46"/>
      <c r="H4116" s="46"/>
      <c r="I4116" s="16"/>
      <c r="J4116" s="16"/>
      <c r="K4116" s="16"/>
      <c r="L4116" s="16"/>
      <c r="O4116" s="16"/>
      <c r="P4116" s="13"/>
      <c r="Q4116" s="7"/>
    </row>
    <row r="4117" spans="1:17" ht="20.25" hidden="1" x14ac:dyDescent="0.25">
      <c r="A4117" s="46"/>
      <c r="B4117" s="46"/>
      <c r="C4117" s="46"/>
      <c r="D4117" s="46"/>
      <c r="E4117" s="46"/>
      <c r="F4117" s="46"/>
      <c r="G4117" s="46"/>
      <c r="H4117" s="46"/>
      <c r="I4117" s="16"/>
      <c r="J4117" s="16"/>
      <c r="K4117" s="16"/>
      <c r="L4117" s="16"/>
      <c r="O4117" s="16"/>
      <c r="P4117" s="13"/>
      <c r="Q4117" s="7"/>
    </row>
    <row r="4118" spans="1:17" ht="20.25" hidden="1" x14ac:dyDescent="0.25">
      <c r="A4118" s="46"/>
      <c r="B4118" s="46"/>
      <c r="C4118" s="46"/>
      <c r="D4118" s="46"/>
      <c r="E4118" s="46"/>
      <c r="F4118" s="46"/>
      <c r="G4118" s="46"/>
      <c r="H4118" s="46"/>
      <c r="I4118" s="16"/>
      <c r="J4118" s="16"/>
      <c r="K4118" s="16"/>
      <c r="L4118" s="16"/>
      <c r="O4118" s="16"/>
      <c r="P4118" s="13"/>
      <c r="Q4118" s="7"/>
    </row>
    <row r="4119" spans="1:17" ht="20.25" hidden="1" x14ac:dyDescent="0.25">
      <c r="A4119" s="46"/>
      <c r="B4119" s="46"/>
      <c r="C4119" s="46"/>
      <c r="D4119" s="46"/>
      <c r="E4119" s="46"/>
      <c r="F4119" s="46"/>
      <c r="G4119" s="46"/>
      <c r="H4119" s="46"/>
      <c r="I4119" s="16"/>
      <c r="J4119" s="16"/>
      <c r="K4119" s="16"/>
      <c r="L4119" s="16"/>
      <c r="O4119" s="16"/>
      <c r="P4119" s="13"/>
      <c r="Q4119" s="7"/>
    </row>
    <row r="4120" spans="1:17" ht="20.25" hidden="1" x14ac:dyDescent="0.25">
      <c r="A4120" s="46"/>
      <c r="B4120" s="46"/>
      <c r="C4120" s="46"/>
      <c r="D4120" s="46"/>
      <c r="E4120" s="46"/>
      <c r="F4120" s="46"/>
      <c r="G4120" s="46"/>
      <c r="H4120" s="46"/>
      <c r="I4120" s="16"/>
      <c r="J4120" s="16"/>
      <c r="K4120" s="16"/>
      <c r="L4120" s="16"/>
      <c r="O4120" s="16"/>
      <c r="P4120" s="13"/>
      <c r="Q4120" s="7"/>
    </row>
    <row r="4121" spans="1:17" ht="20.25" hidden="1" x14ac:dyDescent="0.25">
      <c r="A4121" s="46"/>
      <c r="B4121" s="46"/>
      <c r="C4121" s="46"/>
      <c r="D4121" s="46"/>
      <c r="E4121" s="46"/>
      <c r="F4121" s="46"/>
      <c r="G4121" s="46"/>
      <c r="H4121" s="46"/>
      <c r="I4121" s="16"/>
      <c r="J4121" s="16"/>
      <c r="K4121" s="16"/>
      <c r="L4121" s="16"/>
      <c r="O4121" s="16"/>
      <c r="P4121" s="13"/>
      <c r="Q4121" s="7"/>
    </row>
    <row r="4122" spans="1:17" ht="20.25" hidden="1" x14ac:dyDescent="0.25">
      <c r="A4122" s="46"/>
      <c r="B4122" s="46"/>
      <c r="C4122" s="46"/>
      <c r="D4122" s="46"/>
      <c r="E4122" s="46"/>
      <c r="F4122" s="46"/>
      <c r="G4122" s="46"/>
      <c r="H4122" s="46"/>
      <c r="I4122" s="16"/>
      <c r="J4122" s="16"/>
      <c r="K4122" s="16"/>
      <c r="L4122" s="16"/>
      <c r="O4122" s="16"/>
      <c r="P4122" s="13"/>
      <c r="Q4122" s="7"/>
    </row>
    <row r="4123" spans="1:17" ht="20.25" hidden="1" x14ac:dyDescent="0.25">
      <c r="A4123" s="46"/>
      <c r="B4123" s="46"/>
      <c r="C4123" s="46"/>
      <c r="D4123" s="46"/>
      <c r="E4123" s="46"/>
      <c r="F4123" s="46"/>
      <c r="G4123" s="46"/>
      <c r="H4123" s="46"/>
      <c r="I4123" s="16"/>
      <c r="J4123" s="16"/>
      <c r="K4123" s="16"/>
      <c r="L4123" s="16"/>
      <c r="O4123" s="16"/>
      <c r="P4123" s="13"/>
      <c r="Q4123" s="7"/>
    </row>
    <row r="4124" spans="1:17" ht="20.25" hidden="1" x14ac:dyDescent="0.25">
      <c r="A4124" s="46"/>
      <c r="B4124" s="46"/>
      <c r="C4124" s="46"/>
      <c r="D4124" s="46"/>
      <c r="E4124" s="46"/>
      <c r="F4124" s="46"/>
      <c r="G4124" s="46"/>
      <c r="H4124" s="46"/>
      <c r="I4124" s="16"/>
      <c r="J4124" s="16"/>
      <c r="K4124" s="16"/>
      <c r="L4124" s="16"/>
      <c r="O4124" s="16"/>
      <c r="P4124" s="13"/>
      <c r="Q4124" s="7"/>
    </row>
    <row r="4125" spans="1:17" ht="20.25" hidden="1" x14ac:dyDescent="0.25">
      <c r="A4125" s="46"/>
      <c r="B4125" s="46"/>
      <c r="C4125" s="46"/>
      <c r="D4125" s="46"/>
      <c r="E4125" s="46"/>
      <c r="F4125" s="46"/>
      <c r="G4125" s="46"/>
      <c r="H4125" s="46"/>
      <c r="I4125" s="16"/>
      <c r="J4125" s="16"/>
      <c r="K4125" s="16"/>
      <c r="L4125" s="16"/>
      <c r="O4125" s="16"/>
      <c r="P4125" s="13"/>
      <c r="Q4125" s="7"/>
    </row>
    <row r="4126" spans="1:17" ht="20.25" hidden="1" x14ac:dyDescent="0.25">
      <c r="A4126" s="46"/>
      <c r="B4126" s="46"/>
      <c r="C4126" s="46"/>
      <c r="D4126" s="46"/>
      <c r="E4126" s="46"/>
      <c r="F4126" s="46"/>
      <c r="G4126" s="46"/>
      <c r="H4126" s="46"/>
      <c r="I4126" s="16"/>
      <c r="J4126" s="16"/>
      <c r="K4126" s="16"/>
      <c r="L4126" s="16"/>
      <c r="O4126" s="16"/>
      <c r="P4126" s="13"/>
      <c r="Q4126" s="7"/>
    </row>
    <row r="4127" spans="1:17" ht="20.25" hidden="1" x14ac:dyDescent="0.25">
      <c r="A4127" s="46"/>
      <c r="B4127" s="46"/>
      <c r="C4127" s="46"/>
      <c r="D4127" s="46"/>
      <c r="E4127" s="46"/>
      <c r="F4127" s="46"/>
      <c r="G4127" s="46"/>
      <c r="H4127" s="46"/>
      <c r="I4127" s="16"/>
      <c r="J4127" s="16"/>
      <c r="K4127" s="16"/>
      <c r="L4127" s="16"/>
      <c r="O4127" s="16"/>
      <c r="P4127" s="13"/>
      <c r="Q4127" s="7"/>
    </row>
    <row r="4128" spans="1:17" ht="20.25" hidden="1" x14ac:dyDescent="0.25">
      <c r="A4128" s="46"/>
      <c r="B4128" s="46"/>
      <c r="C4128" s="46"/>
      <c r="D4128" s="46"/>
      <c r="E4128" s="46"/>
      <c r="F4128" s="46"/>
      <c r="G4128" s="46"/>
      <c r="H4128" s="46"/>
      <c r="I4128" s="16"/>
      <c r="J4128" s="16"/>
      <c r="K4128" s="16"/>
      <c r="L4128" s="16"/>
      <c r="O4128" s="16"/>
      <c r="P4128" s="13"/>
      <c r="Q4128" s="7"/>
    </row>
    <row r="4129" spans="1:17" ht="20.25" hidden="1" x14ac:dyDescent="0.25">
      <c r="A4129" s="46"/>
      <c r="B4129" s="46"/>
      <c r="C4129" s="46"/>
      <c r="D4129" s="46"/>
      <c r="E4129" s="46"/>
      <c r="F4129" s="46"/>
      <c r="G4129" s="46"/>
      <c r="H4129" s="46"/>
      <c r="I4129" s="16"/>
      <c r="J4129" s="16"/>
      <c r="K4129" s="16"/>
      <c r="L4129" s="16"/>
      <c r="O4129" s="16"/>
      <c r="P4129" s="13"/>
      <c r="Q4129" s="7"/>
    </row>
    <row r="4130" spans="1:17" ht="20.25" hidden="1" x14ac:dyDescent="0.25">
      <c r="A4130" s="46"/>
      <c r="B4130" s="46"/>
      <c r="C4130" s="46"/>
      <c r="D4130" s="46"/>
      <c r="E4130" s="46"/>
      <c r="F4130" s="46"/>
      <c r="G4130" s="46"/>
      <c r="H4130" s="46"/>
      <c r="I4130" s="16"/>
      <c r="J4130" s="16"/>
      <c r="K4130" s="16"/>
      <c r="L4130" s="16"/>
      <c r="O4130" s="16"/>
      <c r="P4130" s="13"/>
      <c r="Q4130" s="7"/>
    </row>
    <row r="4131" spans="1:17" ht="20.25" hidden="1" x14ac:dyDescent="0.25">
      <c r="A4131" s="46"/>
      <c r="B4131" s="46"/>
      <c r="C4131" s="46"/>
      <c r="D4131" s="46"/>
      <c r="E4131" s="46"/>
      <c r="F4131" s="46"/>
      <c r="G4131" s="46"/>
      <c r="H4131" s="46"/>
      <c r="I4131" s="16"/>
      <c r="J4131" s="16"/>
      <c r="K4131" s="16"/>
      <c r="L4131" s="16"/>
      <c r="O4131" s="16"/>
      <c r="P4131" s="13"/>
      <c r="Q4131" s="7"/>
    </row>
    <row r="4132" spans="1:17" ht="20.25" hidden="1" x14ac:dyDescent="0.25">
      <c r="A4132" s="46"/>
      <c r="B4132" s="46"/>
      <c r="C4132" s="46"/>
      <c r="D4132" s="46"/>
      <c r="E4132" s="46"/>
      <c r="F4132" s="46"/>
      <c r="G4132" s="46"/>
      <c r="H4132" s="46"/>
      <c r="I4132" s="16"/>
      <c r="J4132" s="16"/>
      <c r="K4132" s="16"/>
      <c r="L4132" s="16"/>
      <c r="O4132" s="16"/>
      <c r="P4132" s="13"/>
      <c r="Q4132" s="7"/>
    </row>
    <row r="4133" spans="1:17" ht="20.25" hidden="1" x14ac:dyDescent="0.25">
      <c r="A4133" s="46"/>
      <c r="B4133" s="46"/>
      <c r="C4133" s="46"/>
      <c r="D4133" s="46"/>
      <c r="E4133" s="46"/>
      <c r="F4133" s="46"/>
      <c r="G4133" s="46"/>
      <c r="H4133" s="46"/>
      <c r="I4133" s="16"/>
      <c r="J4133" s="16"/>
      <c r="K4133" s="16"/>
      <c r="L4133" s="16"/>
      <c r="O4133" s="16"/>
      <c r="P4133" s="13"/>
      <c r="Q4133" s="7"/>
    </row>
    <row r="4134" spans="1:17" ht="20.25" hidden="1" x14ac:dyDescent="0.25">
      <c r="A4134" s="46"/>
      <c r="B4134" s="46"/>
      <c r="C4134" s="46"/>
      <c r="D4134" s="46"/>
      <c r="E4134" s="46"/>
      <c r="F4134" s="46"/>
      <c r="G4134" s="46"/>
      <c r="H4134" s="46"/>
      <c r="I4134" s="16"/>
      <c r="J4134" s="16"/>
      <c r="K4134" s="16"/>
      <c r="L4134" s="16"/>
      <c r="O4134" s="16"/>
      <c r="P4134" s="13"/>
      <c r="Q4134" s="7"/>
    </row>
    <row r="4135" spans="1:17" ht="20.25" hidden="1" x14ac:dyDescent="0.25">
      <c r="A4135" s="46"/>
      <c r="B4135" s="46"/>
      <c r="C4135" s="46"/>
      <c r="D4135" s="46"/>
      <c r="E4135" s="46"/>
      <c r="F4135" s="46"/>
      <c r="G4135" s="46"/>
      <c r="H4135" s="46"/>
      <c r="I4135" s="16"/>
      <c r="J4135" s="16"/>
      <c r="K4135" s="16"/>
      <c r="L4135" s="16"/>
      <c r="O4135" s="16"/>
      <c r="P4135" s="13"/>
      <c r="Q4135" s="7"/>
    </row>
    <row r="4136" spans="1:17" ht="20.25" hidden="1" x14ac:dyDescent="0.25">
      <c r="A4136" s="46"/>
      <c r="B4136" s="46"/>
      <c r="C4136" s="46"/>
      <c r="D4136" s="46"/>
      <c r="E4136" s="46"/>
      <c r="F4136" s="46"/>
      <c r="G4136" s="46"/>
      <c r="H4136" s="46"/>
      <c r="I4136" s="16"/>
      <c r="J4136" s="16"/>
      <c r="K4136" s="16"/>
      <c r="L4136" s="16"/>
      <c r="O4136" s="16"/>
      <c r="P4136" s="13"/>
      <c r="Q4136" s="7"/>
    </row>
    <row r="4137" spans="1:17" ht="20.25" hidden="1" x14ac:dyDescent="0.25">
      <c r="A4137" s="46"/>
      <c r="B4137" s="46"/>
      <c r="C4137" s="46"/>
      <c r="D4137" s="46"/>
      <c r="E4137" s="46"/>
      <c r="F4137" s="46"/>
      <c r="G4137" s="46"/>
      <c r="H4137" s="46"/>
      <c r="I4137" s="16"/>
      <c r="J4137" s="16"/>
      <c r="K4137" s="16"/>
      <c r="L4137" s="16"/>
      <c r="O4137" s="16"/>
      <c r="P4137" s="13"/>
      <c r="Q4137" s="7"/>
    </row>
    <row r="4138" spans="1:17" ht="20.25" hidden="1" x14ac:dyDescent="0.25">
      <c r="A4138" s="46"/>
      <c r="B4138" s="46"/>
      <c r="C4138" s="46"/>
      <c r="D4138" s="46"/>
      <c r="E4138" s="46"/>
      <c r="F4138" s="46"/>
      <c r="G4138" s="46"/>
      <c r="H4138" s="46"/>
      <c r="I4138" s="16"/>
      <c r="J4138" s="16"/>
      <c r="K4138" s="16"/>
      <c r="L4138" s="16"/>
      <c r="O4138" s="16"/>
      <c r="P4138" s="13"/>
      <c r="Q4138" s="7"/>
    </row>
    <row r="4139" spans="1:17" ht="20.25" hidden="1" x14ac:dyDescent="0.25">
      <c r="A4139" s="46"/>
      <c r="B4139" s="46"/>
      <c r="C4139" s="46"/>
      <c r="D4139" s="46"/>
      <c r="E4139" s="46"/>
      <c r="F4139" s="46"/>
      <c r="G4139" s="46"/>
      <c r="H4139" s="46"/>
      <c r="I4139" s="16"/>
      <c r="J4139" s="16"/>
      <c r="K4139" s="16"/>
      <c r="L4139" s="16"/>
      <c r="O4139" s="16"/>
      <c r="P4139" s="13"/>
      <c r="Q4139" s="7"/>
    </row>
    <row r="4140" spans="1:17" ht="20.25" hidden="1" x14ac:dyDescent="0.25">
      <c r="A4140" s="46"/>
      <c r="B4140" s="46"/>
      <c r="C4140" s="46"/>
      <c r="D4140" s="46"/>
      <c r="E4140" s="46"/>
      <c r="F4140" s="46"/>
      <c r="G4140" s="46"/>
      <c r="H4140" s="46"/>
      <c r="I4140" s="16"/>
      <c r="J4140" s="16"/>
      <c r="K4140" s="16"/>
      <c r="L4140" s="16"/>
      <c r="O4140" s="16"/>
      <c r="P4140" s="13"/>
      <c r="Q4140" s="7"/>
    </row>
    <row r="4141" spans="1:17" ht="20.25" hidden="1" x14ac:dyDescent="0.25">
      <c r="A4141" s="46"/>
      <c r="B4141" s="46"/>
      <c r="C4141" s="46"/>
      <c r="D4141" s="46"/>
      <c r="E4141" s="46"/>
      <c r="F4141" s="46"/>
      <c r="G4141" s="46"/>
      <c r="H4141" s="46"/>
      <c r="I4141" s="16"/>
      <c r="J4141" s="16"/>
      <c r="K4141" s="16"/>
      <c r="L4141" s="16"/>
      <c r="O4141" s="16"/>
      <c r="P4141" s="13"/>
      <c r="Q4141" s="7"/>
    </row>
    <row r="4142" spans="1:17" ht="20.25" hidden="1" x14ac:dyDescent="0.25">
      <c r="A4142" s="46"/>
      <c r="B4142" s="46"/>
      <c r="C4142" s="46"/>
      <c r="D4142" s="46"/>
      <c r="E4142" s="46"/>
      <c r="F4142" s="46"/>
      <c r="G4142" s="46"/>
      <c r="H4142" s="46"/>
      <c r="I4142" s="16"/>
      <c r="J4142" s="16"/>
      <c r="K4142" s="16"/>
      <c r="L4142" s="16"/>
      <c r="O4142" s="16"/>
      <c r="P4142" s="13"/>
      <c r="Q4142" s="7"/>
    </row>
    <row r="4143" spans="1:17" ht="20.25" hidden="1" x14ac:dyDescent="0.25">
      <c r="A4143" s="46"/>
      <c r="B4143" s="46"/>
      <c r="C4143" s="46"/>
      <c r="D4143" s="46"/>
      <c r="E4143" s="46"/>
      <c r="F4143" s="46"/>
      <c r="G4143" s="46"/>
      <c r="H4143" s="46"/>
      <c r="I4143" s="16"/>
      <c r="J4143" s="16"/>
      <c r="K4143" s="16"/>
      <c r="L4143" s="16"/>
      <c r="O4143" s="16"/>
      <c r="P4143" s="13"/>
      <c r="Q4143" s="7"/>
    </row>
    <row r="4144" spans="1:17" ht="20.25" hidden="1" x14ac:dyDescent="0.25">
      <c r="A4144" s="46"/>
      <c r="B4144" s="46"/>
      <c r="C4144" s="46"/>
      <c r="D4144" s="46"/>
      <c r="E4144" s="46"/>
      <c r="F4144" s="46"/>
      <c r="G4144" s="46"/>
      <c r="H4144" s="46"/>
      <c r="I4144" s="16"/>
      <c r="J4144" s="16"/>
      <c r="K4144" s="16"/>
      <c r="L4144" s="16"/>
      <c r="O4144" s="16"/>
      <c r="P4144" s="13"/>
      <c r="Q4144" s="7"/>
    </row>
    <row r="4145" spans="1:17" ht="20.25" hidden="1" x14ac:dyDescent="0.25">
      <c r="A4145" s="46"/>
      <c r="B4145" s="46"/>
      <c r="C4145" s="46"/>
      <c r="D4145" s="46"/>
      <c r="E4145" s="46"/>
      <c r="F4145" s="46"/>
      <c r="G4145" s="46"/>
      <c r="H4145" s="46"/>
      <c r="I4145" s="16"/>
      <c r="J4145" s="16"/>
      <c r="K4145" s="16"/>
      <c r="L4145" s="16"/>
      <c r="O4145" s="16"/>
      <c r="P4145" s="13"/>
      <c r="Q4145" s="7"/>
    </row>
    <row r="4146" spans="1:17" ht="20.25" hidden="1" x14ac:dyDescent="0.25">
      <c r="A4146" s="46"/>
      <c r="B4146" s="46"/>
      <c r="C4146" s="46"/>
      <c r="D4146" s="46"/>
      <c r="E4146" s="46"/>
      <c r="F4146" s="46"/>
      <c r="G4146" s="46"/>
      <c r="H4146" s="46"/>
      <c r="I4146" s="16"/>
      <c r="J4146" s="16"/>
      <c r="K4146" s="16"/>
      <c r="L4146" s="16"/>
      <c r="O4146" s="16"/>
      <c r="P4146" s="13"/>
      <c r="Q4146" s="7"/>
    </row>
    <row r="4147" spans="1:17" ht="20.25" hidden="1" x14ac:dyDescent="0.25">
      <c r="A4147" s="46"/>
      <c r="B4147" s="46"/>
      <c r="C4147" s="46"/>
      <c r="D4147" s="46"/>
      <c r="E4147" s="46"/>
      <c r="F4147" s="46"/>
      <c r="G4147" s="46"/>
      <c r="H4147" s="46"/>
      <c r="I4147" s="16"/>
      <c r="J4147" s="16"/>
      <c r="K4147" s="16"/>
      <c r="L4147" s="16"/>
      <c r="O4147" s="16"/>
      <c r="P4147" s="13"/>
      <c r="Q4147" s="7"/>
    </row>
    <row r="4148" spans="1:17" ht="20.25" hidden="1" x14ac:dyDescent="0.25">
      <c r="A4148" s="46"/>
      <c r="B4148" s="46"/>
      <c r="C4148" s="46"/>
      <c r="D4148" s="46"/>
      <c r="E4148" s="46"/>
      <c r="F4148" s="46"/>
      <c r="G4148" s="46"/>
      <c r="H4148" s="46"/>
      <c r="I4148" s="16"/>
      <c r="J4148" s="16"/>
      <c r="K4148" s="16"/>
      <c r="L4148" s="16"/>
      <c r="O4148" s="16"/>
      <c r="P4148" s="13"/>
      <c r="Q4148" s="7"/>
    </row>
    <row r="4149" spans="1:17" ht="20.25" hidden="1" x14ac:dyDescent="0.25">
      <c r="A4149" s="46"/>
      <c r="B4149" s="46"/>
      <c r="C4149" s="46"/>
      <c r="D4149" s="46"/>
      <c r="E4149" s="46"/>
      <c r="F4149" s="46"/>
      <c r="G4149" s="46"/>
      <c r="H4149" s="46"/>
      <c r="I4149" s="16"/>
      <c r="J4149" s="16"/>
      <c r="K4149" s="16"/>
      <c r="L4149" s="16"/>
      <c r="O4149" s="16"/>
      <c r="P4149" s="13"/>
      <c r="Q4149" s="7"/>
    </row>
    <row r="4150" spans="1:17" ht="20.25" hidden="1" x14ac:dyDescent="0.25">
      <c r="A4150" s="46"/>
      <c r="B4150" s="46"/>
      <c r="C4150" s="46"/>
      <c r="D4150" s="46"/>
      <c r="E4150" s="46"/>
      <c r="F4150" s="46"/>
      <c r="G4150" s="46"/>
      <c r="H4150" s="46"/>
      <c r="I4150" s="16"/>
      <c r="J4150" s="16"/>
      <c r="K4150" s="16"/>
      <c r="L4150" s="16"/>
      <c r="O4150" s="16"/>
      <c r="P4150" s="13"/>
      <c r="Q4150" s="7"/>
    </row>
    <row r="4151" spans="1:17" ht="20.25" hidden="1" x14ac:dyDescent="0.25">
      <c r="A4151" s="46"/>
      <c r="B4151" s="46"/>
      <c r="C4151" s="46"/>
      <c r="D4151" s="46"/>
      <c r="E4151" s="46"/>
      <c r="F4151" s="46"/>
      <c r="G4151" s="46"/>
      <c r="H4151" s="46"/>
      <c r="I4151" s="16"/>
      <c r="J4151" s="16"/>
      <c r="K4151" s="16"/>
      <c r="L4151" s="16"/>
      <c r="O4151" s="16"/>
      <c r="P4151" s="13"/>
      <c r="Q4151" s="7"/>
    </row>
    <row r="4152" spans="1:17" ht="20.25" hidden="1" x14ac:dyDescent="0.25">
      <c r="A4152" s="46"/>
      <c r="B4152" s="46"/>
      <c r="C4152" s="46"/>
      <c r="D4152" s="46"/>
      <c r="E4152" s="46"/>
      <c r="F4152" s="46"/>
      <c r="G4152" s="46"/>
      <c r="H4152" s="46"/>
      <c r="I4152" s="16"/>
      <c r="J4152" s="16"/>
      <c r="K4152" s="16"/>
      <c r="L4152" s="16"/>
      <c r="O4152" s="16"/>
      <c r="P4152" s="13"/>
      <c r="Q4152" s="7"/>
    </row>
    <row r="4153" spans="1:17" ht="20.25" hidden="1" x14ac:dyDescent="0.25">
      <c r="A4153" s="46"/>
      <c r="B4153" s="46"/>
      <c r="C4153" s="46"/>
      <c r="D4153" s="46"/>
      <c r="E4153" s="46"/>
      <c r="F4153" s="46"/>
      <c r="G4153" s="46"/>
      <c r="H4153" s="46"/>
      <c r="I4153" s="16"/>
      <c r="J4153" s="16"/>
      <c r="K4153" s="16"/>
      <c r="L4153" s="16"/>
      <c r="O4153" s="16"/>
      <c r="P4153" s="13"/>
      <c r="Q4153" s="7"/>
    </row>
    <row r="4154" spans="1:17" ht="20.25" hidden="1" x14ac:dyDescent="0.25">
      <c r="A4154" s="46"/>
      <c r="B4154" s="46"/>
      <c r="C4154" s="46"/>
      <c r="D4154" s="46"/>
      <c r="E4154" s="46"/>
      <c r="F4154" s="46"/>
      <c r="G4154" s="46"/>
      <c r="H4154" s="46"/>
      <c r="I4154" s="16"/>
      <c r="J4154" s="16"/>
      <c r="K4154" s="16"/>
      <c r="L4154" s="16"/>
      <c r="O4154" s="16"/>
      <c r="P4154" s="13"/>
      <c r="Q4154" s="7"/>
    </row>
    <row r="4155" spans="1:17" ht="20.25" hidden="1" x14ac:dyDescent="0.25">
      <c r="A4155" s="46"/>
      <c r="B4155" s="46"/>
      <c r="C4155" s="46"/>
      <c r="D4155" s="46"/>
      <c r="E4155" s="46"/>
      <c r="F4155" s="46"/>
      <c r="G4155" s="46"/>
      <c r="H4155" s="46"/>
      <c r="I4155" s="16"/>
      <c r="J4155" s="16"/>
      <c r="K4155" s="16"/>
      <c r="L4155" s="16"/>
      <c r="O4155" s="16"/>
      <c r="P4155" s="13"/>
      <c r="Q4155" s="7"/>
    </row>
    <row r="4156" spans="1:17" ht="20.25" hidden="1" x14ac:dyDescent="0.25">
      <c r="A4156" s="46"/>
      <c r="B4156" s="46"/>
      <c r="C4156" s="46"/>
      <c r="D4156" s="46"/>
      <c r="E4156" s="46"/>
      <c r="F4156" s="46"/>
      <c r="G4156" s="46"/>
      <c r="H4156" s="46"/>
      <c r="I4156" s="16"/>
      <c r="J4156" s="16"/>
      <c r="K4156" s="16"/>
      <c r="L4156" s="16"/>
      <c r="O4156" s="16"/>
      <c r="P4156" s="13"/>
      <c r="Q4156" s="7"/>
    </row>
    <row r="4157" spans="1:17" ht="20.25" hidden="1" x14ac:dyDescent="0.25">
      <c r="A4157" s="46"/>
      <c r="B4157" s="46"/>
      <c r="C4157" s="46"/>
      <c r="D4157" s="46"/>
      <c r="E4157" s="46"/>
      <c r="F4157" s="46"/>
      <c r="G4157" s="46"/>
      <c r="H4157" s="46"/>
      <c r="I4157" s="16"/>
      <c r="J4157" s="16"/>
      <c r="K4157" s="16"/>
      <c r="L4157" s="16"/>
      <c r="O4157" s="16"/>
      <c r="P4157" s="13"/>
      <c r="Q4157" s="7"/>
    </row>
    <row r="4158" spans="1:17" ht="20.25" hidden="1" x14ac:dyDescent="0.25">
      <c r="A4158" s="46"/>
      <c r="B4158" s="46"/>
      <c r="C4158" s="46"/>
      <c r="D4158" s="46"/>
      <c r="E4158" s="46"/>
      <c r="F4158" s="46"/>
      <c r="G4158" s="46"/>
      <c r="H4158" s="46"/>
      <c r="I4158" s="16"/>
      <c r="J4158" s="16"/>
      <c r="K4158" s="16"/>
      <c r="L4158" s="16"/>
      <c r="O4158" s="16"/>
      <c r="P4158" s="13"/>
      <c r="Q4158" s="7"/>
    </row>
    <row r="4159" spans="1:17" ht="20.25" hidden="1" x14ac:dyDescent="0.25">
      <c r="A4159" s="46"/>
      <c r="B4159" s="46"/>
      <c r="C4159" s="46"/>
      <c r="D4159" s="46"/>
      <c r="E4159" s="46"/>
      <c r="F4159" s="46"/>
      <c r="G4159" s="46"/>
      <c r="H4159" s="46"/>
      <c r="I4159" s="16"/>
      <c r="J4159" s="16"/>
      <c r="K4159" s="16"/>
      <c r="L4159" s="16"/>
      <c r="O4159" s="16"/>
      <c r="P4159" s="13"/>
      <c r="Q4159" s="7"/>
    </row>
    <row r="4160" spans="1:17" ht="20.25" hidden="1" x14ac:dyDescent="0.25">
      <c r="A4160" s="46"/>
      <c r="B4160" s="46"/>
      <c r="C4160" s="46"/>
      <c r="D4160" s="46"/>
      <c r="E4160" s="46"/>
      <c r="F4160" s="46"/>
      <c r="G4160" s="46"/>
      <c r="H4160" s="46"/>
      <c r="I4160" s="16"/>
      <c r="J4160" s="16"/>
      <c r="K4160" s="16"/>
      <c r="L4160" s="16"/>
      <c r="O4160" s="16"/>
      <c r="P4160" s="13"/>
      <c r="Q4160" s="7"/>
    </row>
    <row r="4161" spans="1:17" ht="20.25" hidden="1" x14ac:dyDescent="0.25">
      <c r="A4161" s="46"/>
      <c r="B4161" s="46"/>
      <c r="C4161" s="46"/>
      <c r="D4161" s="46"/>
      <c r="E4161" s="46"/>
      <c r="F4161" s="46"/>
      <c r="G4161" s="46"/>
      <c r="H4161" s="46"/>
      <c r="I4161" s="16"/>
      <c r="J4161" s="16"/>
      <c r="K4161" s="16"/>
      <c r="L4161" s="16"/>
      <c r="O4161" s="16"/>
      <c r="P4161" s="13"/>
      <c r="Q4161" s="7"/>
    </row>
    <row r="4162" spans="1:17" ht="20.25" hidden="1" x14ac:dyDescent="0.25">
      <c r="A4162" s="46"/>
      <c r="B4162" s="46"/>
      <c r="C4162" s="46"/>
      <c r="D4162" s="46"/>
      <c r="E4162" s="46"/>
      <c r="F4162" s="46"/>
      <c r="G4162" s="46"/>
      <c r="H4162" s="46"/>
      <c r="I4162" s="16"/>
      <c r="J4162" s="16"/>
      <c r="K4162" s="16"/>
      <c r="L4162" s="16"/>
      <c r="O4162" s="16"/>
      <c r="P4162" s="13"/>
      <c r="Q4162" s="7"/>
    </row>
    <row r="4163" spans="1:17" ht="20.25" hidden="1" x14ac:dyDescent="0.25">
      <c r="A4163" s="46"/>
      <c r="B4163" s="46"/>
      <c r="C4163" s="46"/>
      <c r="D4163" s="46"/>
      <c r="E4163" s="46"/>
      <c r="F4163" s="46"/>
      <c r="G4163" s="46"/>
      <c r="H4163" s="46"/>
      <c r="I4163" s="16"/>
      <c r="J4163" s="16"/>
      <c r="K4163" s="16"/>
      <c r="L4163" s="16"/>
      <c r="O4163" s="16"/>
      <c r="P4163" s="13"/>
      <c r="Q4163" s="7"/>
    </row>
    <row r="4164" spans="1:17" ht="20.25" hidden="1" x14ac:dyDescent="0.25">
      <c r="A4164" s="46"/>
      <c r="B4164" s="46"/>
      <c r="C4164" s="46"/>
      <c r="D4164" s="46"/>
      <c r="E4164" s="46"/>
      <c r="F4164" s="46"/>
      <c r="G4164" s="46"/>
      <c r="H4164" s="46"/>
      <c r="I4164" s="16"/>
      <c r="J4164" s="16"/>
      <c r="K4164" s="16"/>
      <c r="L4164" s="16"/>
      <c r="O4164" s="16"/>
      <c r="P4164" s="13"/>
      <c r="Q4164" s="7"/>
    </row>
    <row r="4165" spans="1:17" ht="20.25" hidden="1" x14ac:dyDescent="0.25">
      <c r="A4165" s="46"/>
      <c r="B4165" s="46"/>
      <c r="C4165" s="46"/>
      <c r="D4165" s="46"/>
      <c r="E4165" s="46"/>
      <c r="F4165" s="46"/>
      <c r="G4165" s="46"/>
      <c r="H4165" s="46"/>
      <c r="I4165" s="16"/>
      <c r="J4165" s="16"/>
      <c r="K4165" s="16"/>
      <c r="L4165" s="16"/>
      <c r="O4165" s="16"/>
      <c r="P4165" s="13"/>
      <c r="Q4165" s="7"/>
    </row>
    <row r="4166" spans="1:17" ht="20.25" hidden="1" x14ac:dyDescent="0.25">
      <c r="A4166" s="46"/>
      <c r="B4166" s="46"/>
      <c r="C4166" s="46"/>
      <c r="D4166" s="46"/>
      <c r="E4166" s="46"/>
      <c r="F4166" s="46"/>
      <c r="G4166" s="46"/>
      <c r="H4166" s="46"/>
      <c r="I4166" s="16"/>
      <c r="J4166" s="16"/>
      <c r="K4166" s="16"/>
      <c r="L4166" s="16"/>
      <c r="O4166" s="16"/>
      <c r="P4166" s="13"/>
      <c r="Q4166" s="7"/>
    </row>
    <row r="4167" spans="1:17" ht="20.25" hidden="1" x14ac:dyDescent="0.25">
      <c r="A4167" s="46"/>
      <c r="B4167" s="46"/>
      <c r="C4167" s="46"/>
      <c r="D4167" s="46"/>
      <c r="E4167" s="46"/>
      <c r="F4167" s="46"/>
      <c r="G4167" s="46"/>
      <c r="H4167" s="46"/>
      <c r="I4167" s="16"/>
      <c r="J4167" s="16"/>
      <c r="K4167" s="16"/>
      <c r="L4167" s="16"/>
      <c r="O4167" s="16"/>
      <c r="P4167" s="13"/>
      <c r="Q4167" s="7"/>
    </row>
    <row r="4168" spans="1:17" ht="20.25" hidden="1" x14ac:dyDescent="0.25">
      <c r="A4168" s="46"/>
      <c r="B4168" s="46"/>
      <c r="C4168" s="46"/>
      <c r="D4168" s="46"/>
      <c r="E4168" s="46"/>
      <c r="F4168" s="46"/>
      <c r="G4168" s="46"/>
      <c r="H4168" s="46"/>
      <c r="I4168" s="16"/>
      <c r="J4168" s="16"/>
      <c r="K4168" s="16"/>
      <c r="L4168" s="16"/>
      <c r="O4168" s="16"/>
      <c r="P4168" s="13"/>
      <c r="Q4168" s="7"/>
    </row>
    <row r="4169" spans="1:17" ht="20.25" hidden="1" x14ac:dyDescent="0.25">
      <c r="A4169" s="46"/>
      <c r="B4169" s="46"/>
      <c r="C4169" s="46"/>
      <c r="D4169" s="46"/>
      <c r="E4169" s="46"/>
      <c r="F4169" s="46"/>
      <c r="G4169" s="46"/>
      <c r="H4169" s="46"/>
      <c r="I4169" s="16"/>
      <c r="J4169" s="16"/>
      <c r="K4169" s="16"/>
      <c r="L4169" s="16"/>
      <c r="O4169" s="16"/>
      <c r="P4169" s="13"/>
      <c r="Q4169" s="7"/>
    </row>
    <row r="4170" spans="1:17" ht="20.25" hidden="1" x14ac:dyDescent="0.25">
      <c r="A4170" s="46"/>
      <c r="B4170" s="46"/>
      <c r="C4170" s="46"/>
      <c r="D4170" s="46"/>
      <c r="E4170" s="46"/>
      <c r="F4170" s="46"/>
      <c r="G4170" s="46"/>
      <c r="H4170" s="46"/>
      <c r="I4170" s="16"/>
      <c r="J4170" s="16"/>
      <c r="K4170" s="16"/>
      <c r="L4170" s="16"/>
      <c r="O4170" s="16"/>
      <c r="P4170" s="13"/>
      <c r="Q4170" s="7"/>
    </row>
    <row r="4171" spans="1:17" ht="20.25" hidden="1" x14ac:dyDescent="0.25">
      <c r="A4171" s="46"/>
      <c r="B4171" s="46"/>
      <c r="C4171" s="46"/>
      <c r="D4171" s="46"/>
      <c r="E4171" s="46"/>
      <c r="F4171" s="46"/>
      <c r="G4171" s="46"/>
      <c r="H4171" s="46"/>
      <c r="I4171" s="16"/>
      <c r="J4171" s="16"/>
      <c r="K4171" s="16"/>
      <c r="L4171" s="16"/>
      <c r="O4171" s="16"/>
      <c r="P4171" s="13"/>
      <c r="Q4171" s="7"/>
    </row>
    <row r="4172" spans="1:17" ht="20.25" hidden="1" x14ac:dyDescent="0.25">
      <c r="A4172" s="46"/>
      <c r="B4172" s="46"/>
      <c r="C4172" s="46"/>
      <c r="D4172" s="46"/>
      <c r="E4172" s="46"/>
      <c r="F4172" s="46"/>
      <c r="G4172" s="46"/>
      <c r="H4172" s="46"/>
      <c r="I4172" s="16"/>
      <c r="J4172" s="16"/>
      <c r="K4172" s="16"/>
      <c r="L4172" s="16"/>
      <c r="O4172" s="16"/>
      <c r="P4172" s="13"/>
      <c r="Q4172" s="7"/>
    </row>
    <row r="4173" spans="1:17" ht="20.25" hidden="1" x14ac:dyDescent="0.25">
      <c r="A4173" s="46"/>
      <c r="B4173" s="46"/>
      <c r="C4173" s="46"/>
      <c r="D4173" s="46"/>
      <c r="E4173" s="46"/>
      <c r="F4173" s="46"/>
      <c r="G4173" s="46"/>
      <c r="H4173" s="46"/>
      <c r="I4173" s="16"/>
      <c r="J4173" s="16"/>
      <c r="K4173" s="16"/>
      <c r="L4173" s="16"/>
      <c r="O4173" s="16"/>
      <c r="P4173" s="13"/>
      <c r="Q4173" s="7"/>
    </row>
    <row r="4174" spans="1:17" ht="20.25" hidden="1" x14ac:dyDescent="0.25">
      <c r="A4174" s="46"/>
      <c r="B4174" s="46"/>
      <c r="C4174" s="46"/>
      <c r="D4174" s="46"/>
      <c r="E4174" s="46"/>
      <c r="F4174" s="46"/>
      <c r="G4174" s="46"/>
      <c r="H4174" s="46"/>
      <c r="I4174" s="16"/>
      <c r="J4174" s="16"/>
      <c r="K4174" s="16"/>
      <c r="L4174" s="16"/>
      <c r="O4174" s="16"/>
      <c r="P4174" s="13"/>
      <c r="Q4174" s="7"/>
    </row>
    <row r="4175" spans="1:17" ht="20.25" hidden="1" x14ac:dyDescent="0.25">
      <c r="A4175" s="46"/>
      <c r="B4175" s="46"/>
      <c r="C4175" s="46"/>
      <c r="D4175" s="46"/>
      <c r="E4175" s="46"/>
      <c r="F4175" s="46"/>
      <c r="G4175" s="46"/>
      <c r="H4175" s="46"/>
      <c r="I4175" s="16"/>
      <c r="J4175" s="16"/>
      <c r="K4175" s="16"/>
      <c r="L4175" s="16"/>
      <c r="O4175" s="16"/>
      <c r="P4175" s="13"/>
      <c r="Q4175" s="7"/>
    </row>
    <row r="4176" spans="1:17" ht="20.25" hidden="1" x14ac:dyDescent="0.25">
      <c r="A4176" s="46"/>
      <c r="B4176" s="46"/>
      <c r="C4176" s="46"/>
      <c r="D4176" s="46"/>
      <c r="E4176" s="46"/>
      <c r="F4176" s="46"/>
      <c r="G4176" s="46"/>
      <c r="H4176" s="46"/>
      <c r="I4176" s="16"/>
      <c r="J4176" s="16"/>
      <c r="K4176" s="16"/>
      <c r="L4176" s="16"/>
      <c r="O4176" s="16"/>
      <c r="P4176" s="13"/>
      <c r="Q4176" s="7"/>
    </row>
    <row r="4177" spans="1:17" ht="20.25" hidden="1" x14ac:dyDescent="0.25">
      <c r="A4177" s="46"/>
      <c r="B4177" s="46"/>
      <c r="C4177" s="46"/>
      <c r="D4177" s="46"/>
      <c r="E4177" s="46"/>
      <c r="F4177" s="46"/>
      <c r="G4177" s="46"/>
      <c r="H4177" s="46"/>
      <c r="I4177" s="16"/>
      <c r="J4177" s="16"/>
      <c r="K4177" s="16"/>
      <c r="L4177" s="16"/>
      <c r="O4177" s="16"/>
      <c r="P4177" s="13"/>
      <c r="Q4177" s="7"/>
    </row>
    <row r="4178" spans="1:17" ht="20.25" hidden="1" x14ac:dyDescent="0.25">
      <c r="A4178" s="46"/>
      <c r="B4178" s="46"/>
      <c r="C4178" s="46"/>
      <c r="D4178" s="46"/>
      <c r="E4178" s="46"/>
      <c r="F4178" s="46"/>
      <c r="G4178" s="46"/>
      <c r="H4178" s="46"/>
      <c r="I4178" s="16"/>
      <c r="J4178" s="16"/>
      <c r="K4178" s="16"/>
      <c r="L4178" s="16"/>
      <c r="O4178" s="16"/>
      <c r="P4178" s="13"/>
      <c r="Q4178" s="7"/>
    </row>
    <row r="4179" spans="1:17" ht="20.25" hidden="1" x14ac:dyDescent="0.25">
      <c r="A4179" s="46"/>
      <c r="B4179" s="46"/>
      <c r="C4179" s="46"/>
      <c r="D4179" s="46"/>
      <c r="E4179" s="46"/>
      <c r="F4179" s="46"/>
      <c r="G4179" s="46"/>
      <c r="H4179" s="46"/>
      <c r="I4179" s="16"/>
      <c r="J4179" s="16"/>
      <c r="K4179" s="16"/>
      <c r="L4179" s="16"/>
      <c r="O4179" s="16"/>
      <c r="P4179" s="13"/>
      <c r="Q4179" s="7"/>
    </row>
    <row r="4180" spans="1:17" ht="20.25" hidden="1" x14ac:dyDescent="0.25">
      <c r="A4180" s="46"/>
      <c r="B4180" s="46"/>
      <c r="C4180" s="46"/>
      <c r="D4180" s="46"/>
      <c r="E4180" s="46"/>
      <c r="F4180" s="46"/>
      <c r="G4180" s="46"/>
      <c r="H4180" s="46"/>
      <c r="I4180" s="16"/>
      <c r="J4180" s="16"/>
      <c r="K4180" s="16"/>
      <c r="L4180" s="16"/>
      <c r="O4180" s="16"/>
      <c r="P4180" s="13"/>
      <c r="Q4180" s="7"/>
    </row>
    <row r="4181" spans="1:17" ht="20.25" hidden="1" x14ac:dyDescent="0.25">
      <c r="A4181" s="46"/>
      <c r="B4181" s="46"/>
      <c r="C4181" s="46"/>
      <c r="D4181" s="46"/>
      <c r="E4181" s="46"/>
      <c r="F4181" s="46"/>
      <c r="G4181" s="46"/>
      <c r="H4181" s="46"/>
      <c r="I4181" s="16"/>
      <c r="J4181" s="16"/>
      <c r="K4181" s="16"/>
      <c r="L4181" s="16"/>
      <c r="O4181" s="16"/>
      <c r="P4181" s="13"/>
      <c r="Q4181" s="7"/>
    </row>
    <row r="4182" spans="1:17" ht="20.25" hidden="1" x14ac:dyDescent="0.25">
      <c r="A4182" s="46"/>
      <c r="B4182" s="46"/>
      <c r="C4182" s="46"/>
      <c r="D4182" s="46"/>
      <c r="E4182" s="46"/>
      <c r="F4182" s="46"/>
      <c r="G4182" s="46"/>
      <c r="H4182" s="46"/>
      <c r="I4182" s="16"/>
      <c r="J4182" s="16"/>
      <c r="K4182" s="16"/>
      <c r="L4182" s="16"/>
      <c r="O4182" s="16"/>
      <c r="P4182" s="13"/>
      <c r="Q4182" s="7"/>
    </row>
    <row r="4183" spans="1:17" ht="20.25" hidden="1" x14ac:dyDescent="0.25">
      <c r="A4183" s="46"/>
      <c r="B4183" s="46"/>
      <c r="C4183" s="46"/>
      <c r="D4183" s="46"/>
      <c r="E4183" s="46"/>
      <c r="F4183" s="46"/>
      <c r="G4183" s="46"/>
      <c r="H4183" s="46"/>
      <c r="I4183" s="16"/>
      <c r="J4183" s="16"/>
      <c r="K4183" s="16"/>
      <c r="L4183" s="16"/>
      <c r="O4183" s="16"/>
      <c r="P4183" s="13"/>
      <c r="Q4183" s="7"/>
    </row>
    <row r="4184" spans="1:17" ht="20.25" hidden="1" x14ac:dyDescent="0.25">
      <c r="A4184" s="46"/>
      <c r="B4184" s="46"/>
      <c r="C4184" s="46"/>
      <c r="D4184" s="46"/>
      <c r="E4184" s="46"/>
      <c r="F4184" s="46"/>
      <c r="G4184" s="46"/>
      <c r="H4184" s="46"/>
      <c r="I4184" s="16"/>
      <c r="J4184" s="16"/>
      <c r="K4184" s="16"/>
      <c r="L4184" s="16"/>
      <c r="O4184" s="16"/>
      <c r="P4184" s="13"/>
      <c r="Q4184" s="7"/>
    </row>
    <row r="4185" spans="1:17" ht="20.25" hidden="1" x14ac:dyDescent="0.25">
      <c r="A4185" s="46"/>
      <c r="B4185" s="46"/>
      <c r="C4185" s="46"/>
      <c r="D4185" s="46"/>
      <c r="E4185" s="46"/>
      <c r="F4185" s="46"/>
      <c r="G4185" s="46"/>
      <c r="H4185" s="46"/>
      <c r="I4185" s="16"/>
      <c r="J4185" s="16"/>
      <c r="K4185" s="16"/>
      <c r="L4185" s="16"/>
      <c r="O4185" s="16"/>
      <c r="P4185" s="13"/>
      <c r="Q4185" s="7"/>
    </row>
    <row r="4186" spans="1:17" ht="20.25" hidden="1" x14ac:dyDescent="0.25">
      <c r="A4186" s="46"/>
      <c r="B4186" s="46"/>
      <c r="C4186" s="46"/>
      <c r="D4186" s="46"/>
      <c r="E4186" s="46"/>
      <c r="F4186" s="46"/>
      <c r="G4186" s="46"/>
      <c r="H4186" s="46"/>
      <c r="I4186" s="16"/>
      <c r="J4186" s="16"/>
      <c r="K4186" s="16"/>
      <c r="L4186" s="16"/>
      <c r="O4186" s="16"/>
      <c r="P4186" s="13"/>
      <c r="Q4186" s="7"/>
    </row>
    <row r="4187" spans="1:17" ht="20.25" hidden="1" x14ac:dyDescent="0.25">
      <c r="A4187" s="46"/>
      <c r="B4187" s="46"/>
      <c r="C4187" s="46"/>
      <c r="D4187" s="46"/>
      <c r="E4187" s="46"/>
      <c r="F4187" s="46"/>
      <c r="G4187" s="46"/>
      <c r="H4187" s="46"/>
      <c r="I4187" s="16"/>
      <c r="J4187" s="16"/>
      <c r="K4187" s="16"/>
      <c r="L4187" s="16"/>
      <c r="O4187" s="16"/>
      <c r="P4187" s="13"/>
      <c r="Q4187" s="7"/>
    </row>
    <row r="4188" spans="1:17" ht="20.25" hidden="1" x14ac:dyDescent="0.25">
      <c r="A4188" s="46"/>
      <c r="B4188" s="46"/>
      <c r="C4188" s="46"/>
      <c r="D4188" s="46"/>
      <c r="E4188" s="46"/>
      <c r="F4188" s="46"/>
      <c r="G4188" s="46"/>
      <c r="H4188" s="46"/>
      <c r="I4188" s="16"/>
      <c r="J4188" s="16"/>
      <c r="K4188" s="16"/>
      <c r="L4188" s="16"/>
      <c r="O4188" s="16"/>
      <c r="P4188" s="13"/>
      <c r="Q4188" s="7"/>
    </row>
    <row r="4189" spans="1:17" ht="20.25" hidden="1" x14ac:dyDescent="0.25">
      <c r="A4189" s="46"/>
      <c r="B4189" s="46"/>
      <c r="C4189" s="46"/>
      <c r="D4189" s="46"/>
      <c r="E4189" s="46"/>
      <c r="F4189" s="46"/>
      <c r="G4189" s="46"/>
      <c r="H4189" s="46"/>
      <c r="I4189" s="16"/>
      <c r="J4189" s="16"/>
      <c r="K4189" s="16"/>
      <c r="L4189" s="16"/>
      <c r="O4189" s="16"/>
      <c r="P4189" s="13"/>
      <c r="Q4189" s="7"/>
    </row>
    <row r="4190" spans="1:17" ht="20.25" hidden="1" x14ac:dyDescent="0.25">
      <c r="A4190" s="46"/>
      <c r="B4190" s="46"/>
      <c r="C4190" s="46"/>
      <c r="D4190" s="46"/>
      <c r="E4190" s="46"/>
      <c r="F4190" s="46"/>
      <c r="G4190" s="46"/>
      <c r="H4190" s="46"/>
      <c r="I4190" s="16"/>
      <c r="J4190" s="16"/>
      <c r="K4190" s="16"/>
      <c r="L4190" s="16"/>
      <c r="O4190" s="16"/>
      <c r="P4190" s="13"/>
      <c r="Q4190" s="7"/>
    </row>
    <row r="4191" spans="1:17" ht="20.25" hidden="1" x14ac:dyDescent="0.25">
      <c r="A4191" s="46"/>
      <c r="B4191" s="46"/>
      <c r="C4191" s="46"/>
      <c r="D4191" s="46"/>
      <c r="E4191" s="46"/>
      <c r="F4191" s="46"/>
      <c r="G4191" s="46"/>
      <c r="H4191" s="46"/>
      <c r="I4191" s="16"/>
      <c r="J4191" s="16"/>
      <c r="K4191" s="16"/>
      <c r="L4191" s="16"/>
      <c r="O4191" s="16"/>
      <c r="P4191" s="13"/>
      <c r="Q4191" s="7"/>
    </row>
    <row r="4192" spans="1:17" ht="20.25" hidden="1" x14ac:dyDescent="0.25">
      <c r="A4192" s="46"/>
      <c r="B4192" s="46"/>
      <c r="C4192" s="46"/>
      <c r="D4192" s="46"/>
      <c r="E4192" s="46"/>
      <c r="F4192" s="46"/>
      <c r="G4192" s="46"/>
      <c r="H4192" s="46"/>
      <c r="I4192" s="16"/>
      <c r="J4192" s="16"/>
      <c r="K4192" s="16"/>
      <c r="L4192" s="16"/>
      <c r="O4192" s="16"/>
      <c r="P4192" s="13"/>
      <c r="Q4192" s="7"/>
    </row>
    <row r="4193" spans="1:17" ht="20.25" hidden="1" x14ac:dyDescent="0.25">
      <c r="A4193" s="46"/>
      <c r="B4193" s="46"/>
      <c r="C4193" s="46"/>
      <c r="D4193" s="46"/>
      <c r="E4193" s="46"/>
      <c r="F4193" s="46"/>
      <c r="G4193" s="46"/>
      <c r="H4193" s="46"/>
      <c r="I4193" s="16"/>
      <c r="J4193" s="16"/>
      <c r="K4193" s="16"/>
      <c r="L4193" s="16"/>
      <c r="O4193" s="16"/>
      <c r="P4193" s="13"/>
      <c r="Q4193" s="7"/>
    </row>
    <row r="4194" spans="1:17" ht="20.25" hidden="1" x14ac:dyDescent="0.25">
      <c r="A4194" s="46"/>
      <c r="B4194" s="46"/>
      <c r="C4194" s="46"/>
      <c r="D4194" s="46"/>
      <c r="E4194" s="46"/>
      <c r="F4194" s="46"/>
      <c r="G4194" s="46"/>
      <c r="H4194" s="46"/>
      <c r="I4194" s="16"/>
      <c r="J4194" s="16"/>
      <c r="K4194" s="16"/>
      <c r="L4194" s="16"/>
      <c r="O4194" s="16"/>
      <c r="P4194" s="13"/>
      <c r="Q4194" s="7"/>
    </row>
    <row r="4195" spans="1:17" ht="20.25" hidden="1" x14ac:dyDescent="0.25">
      <c r="A4195" s="46"/>
      <c r="B4195" s="46"/>
      <c r="C4195" s="46"/>
      <c r="D4195" s="46"/>
      <c r="E4195" s="46"/>
      <c r="F4195" s="46"/>
      <c r="G4195" s="46"/>
      <c r="H4195" s="46"/>
      <c r="I4195" s="16"/>
      <c r="J4195" s="16"/>
      <c r="K4195" s="16"/>
      <c r="L4195" s="16"/>
      <c r="O4195" s="16"/>
      <c r="P4195" s="13"/>
      <c r="Q4195" s="7"/>
    </row>
    <row r="4196" spans="1:17" ht="20.25" hidden="1" x14ac:dyDescent="0.25">
      <c r="A4196" s="46"/>
      <c r="B4196" s="46"/>
      <c r="C4196" s="46"/>
      <c r="D4196" s="46"/>
      <c r="E4196" s="46"/>
      <c r="F4196" s="46"/>
      <c r="G4196" s="46"/>
      <c r="H4196" s="46"/>
      <c r="I4196" s="16"/>
      <c r="J4196" s="16"/>
      <c r="K4196" s="16"/>
      <c r="L4196" s="16"/>
      <c r="O4196" s="16"/>
      <c r="P4196" s="13"/>
      <c r="Q4196" s="7"/>
    </row>
    <row r="4197" spans="1:17" ht="20.25" hidden="1" x14ac:dyDescent="0.25">
      <c r="A4197" s="46"/>
      <c r="B4197" s="46"/>
      <c r="C4197" s="46"/>
      <c r="D4197" s="46"/>
      <c r="E4197" s="46"/>
      <c r="F4197" s="46"/>
      <c r="G4197" s="46"/>
      <c r="H4197" s="46"/>
      <c r="I4197" s="16"/>
      <c r="J4197" s="16"/>
      <c r="K4197" s="16"/>
      <c r="L4197" s="16"/>
      <c r="O4197" s="16"/>
      <c r="P4197" s="13"/>
      <c r="Q4197" s="7"/>
    </row>
    <row r="4198" spans="1:17" ht="20.25" hidden="1" x14ac:dyDescent="0.25">
      <c r="A4198" s="46"/>
      <c r="B4198" s="46"/>
      <c r="C4198" s="46"/>
      <c r="D4198" s="46"/>
      <c r="E4198" s="46"/>
      <c r="F4198" s="46"/>
      <c r="G4198" s="46"/>
      <c r="H4198" s="46"/>
      <c r="I4198" s="16"/>
      <c r="J4198" s="16"/>
      <c r="K4198" s="16"/>
      <c r="L4198" s="16"/>
      <c r="O4198" s="16"/>
      <c r="P4198" s="13"/>
      <c r="Q4198" s="7"/>
    </row>
    <row r="4199" spans="1:17" ht="20.25" hidden="1" x14ac:dyDescent="0.25">
      <c r="A4199" s="46"/>
      <c r="B4199" s="46"/>
      <c r="C4199" s="46"/>
      <c r="D4199" s="46"/>
      <c r="E4199" s="46"/>
      <c r="F4199" s="46"/>
      <c r="G4199" s="46"/>
      <c r="H4199" s="46"/>
      <c r="I4199" s="16"/>
      <c r="J4199" s="16"/>
      <c r="K4199" s="16"/>
      <c r="L4199" s="16"/>
      <c r="O4199" s="16"/>
      <c r="P4199" s="13"/>
      <c r="Q4199" s="7"/>
    </row>
    <row r="4200" spans="1:17" ht="20.25" hidden="1" x14ac:dyDescent="0.25">
      <c r="A4200" s="46"/>
      <c r="B4200" s="46"/>
      <c r="C4200" s="46"/>
      <c r="D4200" s="46"/>
      <c r="E4200" s="46"/>
      <c r="F4200" s="46"/>
      <c r="G4200" s="46"/>
      <c r="H4200" s="46"/>
      <c r="I4200" s="16"/>
      <c r="J4200" s="16"/>
      <c r="K4200" s="16"/>
      <c r="L4200" s="16"/>
      <c r="O4200" s="16"/>
      <c r="P4200" s="13"/>
      <c r="Q4200" s="7"/>
    </row>
    <row r="4201" spans="1:17" ht="20.25" hidden="1" x14ac:dyDescent="0.25">
      <c r="A4201" s="46"/>
      <c r="B4201" s="46"/>
      <c r="C4201" s="46"/>
      <c r="D4201" s="46"/>
      <c r="E4201" s="46"/>
      <c r="F4201" s="46"/>
      <c r="G4201" s="46"/>
      <c r="H4201" s="46"/>
      <c r="I4201" s="16"/>
      <c r="J4201" s="16"/>
      <c r="K4201" s="16"/>
      <c r="L4201" s="16"/>
      <c r="O4201" s="16"/>
      <c r="P4201" s="13"/>
      <c r="Q4201" s="7"/>
    </row>
    <row r="4202" spans="1:17" ht="20.25" hidden="1" x14ac:dyDescent="0.25">
      <c r="A4202" s="46"/>
      <c r="B4202" s="46"/>
      <c r="C4202" s="46"/>
      <c r="D4202" s="46"/>
      <c r="E4202" s="46"/>
      <c r="F4202" s="46"/>
      <c r="G4202" s="46"/>
      <c r="H4202" s="46"/>
      <c r="I4202" s="16"/>
      <c r="J4202" s="16"/>
      <c r="K4202" s="16"/>
      <c r="L4202" s="16"/>
      <c r="O4202" s="16"/>
      <c r="P4202" s="13"/>
      <c r="Q4202" s="7"/>
    </row>
    <row r="4203" spans="1:17" ht="20.25" hidden="1" x14ac:dyDescent="0.25">
      <c r="A4203" s="46"/>
      <c r="B4203" s="46"/>
      <c r="C4203" s="46"/>
      <c r="D4203" s="46"/>
      <c r="E4203" s="46"/>
      <c r="F4203" s="46"/>
      <c r="G4203" s="46"/>
      <c r="H4203" s="46"/>
      <c r="I4203" s="16"/>
      <c r="J4203" s="16"/>
      <c r="K4203" s="16"/>
      <c r="L4203" s="16"/>
      <c r="O4203" s="16"/>
      <c r="P4203" s="13"/>
      <c r="Q4203" s="7"/>
    </row>
    <row r="4204" spans="1:17" ht="20.25" hidden="1" x14ac:dyDescent="0.25">
      <c r="A4204" s="46"/>
      <c r="B4204" s="46"/>
      <c r="C4204" s="46"/>
      <c r="D4204" s="46"/>
      <c r="E4204" s="46"/>
      <c r="F4204" s="46"/>
      <c r="G4204" s="46"/>
      <c r="H4204" s="46"/>
      <c r="I4204" s="16"/>
      <c r="J4204" s="16"/>
      <c r="K4204" s="16"/>
      <c r="L4204" s="16"/>
      <c r="O4204" s="16"/>
      <c r="P4204" s="13"/>
      <c r="Q4204" s="7"/>
    </row>
    <row r="4205" spans="1:17" ht="20.25" hidden="1" x14ac:dyDescent="0.25">
      <c r="A4205" s="46"/>
      <c r="B4205" s="46"/>
      <c r="C4205" s="46"/>
      <c r="D4205" s="46"/>
      <c r="E4205" s="46"/>
      <c r="F4205" s="46"/>
      <c r="G4205" s="46"/>
      <c r="H4205" s="46"/>
      <c r="I4205" s="16"/>
      <c r="J4205" s="16"/>
      <c r="K4205" s="16"/>
      <c r="L4205" s="16"/>
      <c r="O4205" s="16"/>
      <c r="P4205" s="13"/>
      <c r="Q4205" s="7"/>
    </row>
    <row r="4206" spans="1:17" ht="20.25" hidden="1" x14ac:dyDescent="0.25">
      <c r="A4206" s="46"/>
      <c r="B4206" s="46"/>
      <c r="C4206" s="46"/>
      <c r="D4206" s="46"/>
      <c r="E4206" s="46"/>
      <c r="F4206" s="46"/>
      <c r="G4206" s="46"/>
      <c r="H4206" s="46"/>
      <c r="I4206" s="16"/>
      <c r="J4206" s="16"/>
      <c r="K4206" s="16"/>
      <c r="L4206" s="16"/>
      <c r="O4206" s="16"/>
      <c r="P4206" s="13"/>
      <c r="Q4206" s="7"/>
    </row>
    <row r="4207" spans="1:17" ht="20.25" hidden="1" x14ac:dyDescent="0.25">
      <c r="A4207" s="46"/>
      <c r="B4207" s="46"/>
      <c r="C4207" s="46"/>
      <c r="D4207" s="46"/>
      <c r="E4207" s="46"/>
      <c r="F4207" s="46"/>
      <c r="G4207" s="46"/>
      <c r="H4207" s="46"/>
      <c r="I4207" s="16"/>
      <c r="J4207" s="16"/>
      <c r="K4207" s="16"/>
      <c r="L4207" s="16"/>
      <c r="O4207" s="16"/>
      <c r="P4207" s="13"/>
      <c r="Q4207" s="7"/>
    </row>
    <row r="4208" spans="1:17" ht="20.25" hidden="1" x14ac:dyDescent="0.25">
      <c r="A4208" s="46"/>
      <c r="B4208" s="46"/>
      <c r="C4208" s="46"/>
      <c r="D4208" s="46"/>
      <c r="E4208" s="46"/>
      <c r="F4208" s="46"/>
      <c r="G4208" s="46"/>
      <c r="H4208" s="46"/>
      <c r="I4208" s="16"/>
      <c r="J4208" s="16"/>
      <c r="K4208" s="16"/>
      <c r="L4208" s="16"/>
      <c r="O4208" s="16"/>
      <c r="P4208" s="13"/>
      <c r="Q4208" s="7"/>
    </row>
    <row r="4209" spans="1:17" ht="20.25" hidden="1" x14ac:dyDescent="0.25">
      <c r="A4209" s="46"/>
      <c r="B4209" s="46"/>
      <c r="C4209" s="46"/>
      <c r="D4209" s="46"/>
      <c r="E4209" s="46"/>
      <c r="F4209" s="46"/>
      <c r="G4209" s="46"/>
      <c r="H4209" s="46"/>
      <c r="I4209" s="16"/>
      <c r="J4209" s="16"/>
      <c r="K4209" s="16"/>
      <c r="L4209" s="16"/>
      <c r="O4209" s="16"/>
      <c r="P4209" s="13"/>
      <c r="Q4209" s="7"/>
    </row>
    <row r="4210" spans="1:17" ht="20.25" hidden="1" x14ac:dyDescent="0.25">
      <c r="A4210" s="46"/>
      <c r="B4210" s="46"/>
      <c r="C4210" s="46"/>
      <c r="D4210" s="46"/>
      <c r="E4210" s="46"/>
      <c r="F4210" s="46"/>
      <c r="G4210" s="46"/>
      <c r="H4210" s="46"/>
      <c r="I4210" s="16"/>
      <c r="J4210" s="16"/>
      <c r="K4210" s="16"/>
      <c r="L4210" s="16"/>
      <c r="O4210" s="16"/>
      <c r="P4210" s="13"/>
      <c r="Q4210" s="7"/>
    </row>
    <row r="4211" spans="1:17" ht="20.25" hidden="1" x14ac:dyDescent="0.25">
      <c r="A4211" s="46"/>
      <c r="B4211" s="46"/>
      <c r="C4211" s="46"/>
      <c r="D4211" s="46"/>
      <c r="E4211" s="46"/>
      <c r="F4211" s="46"/>
      <c r="G4211" s="46"/>
      <c r="H4211" s="46"/>
      <c r="I4211" s="16"/>
      <c r="J4211" s="16"/>
      <c r="K4211" s="16"/>
      <c r="L4211" s="16"/>
      <c r="O4211" s="16"/>
      <c r="P4211" s="13"/>
      <c r="Q4211" s="7"/>
    </row>
    <row r="4212" spans="1:17" ht="20.25" hidden="1" x14ac:dyDescent="0.25">
      <c r="A4212" s="46"/>
      <c r="B4212" s="46"/>
      <c r="C4212" s="46"/>
      <c r="D4212" s="46"/>
      <c r="E4212" s="46"/>
      <c r="F4212" s="46"/>
      <c r="G4212" s="46"/>
      <c r="H4212" s="46"/>
      <c r="I4212" s="16"/>
      <c r="J4212" s="16"/>
      <c r="K4212" s="16"/>
      <c r="L4212" s="16"/>
      <c r="O4212" s="16"/>
      <c r="P4212" s="13"/>
      <c r="Q4212" s="7"/>
    </row>
    <row r="4213" spans="1:17" ht="20.25" hidden="1" x14ac:dyDescent="0.25">
      <c r="A4213" s="46"/>
      <c r="B4213" s="46"/>
      <c r="C4213" s="46"/>
      <c r="D4213" s="46"/>
      <c r="E4213" s="46"/>
      <c r="F4213" s="46"/>
      <c r="G4213" s="46"/>
      <c r="H4213" s="46"/>
      <c r="I4213" s="16"/>
      <c r="J4213" s="16"/>
      <c r="K4213" s="16"/>
      <c r="L4213" s="16"/>
      <c r="O4213" s="16"/>
      <c r="P4213" s="13"/>
      <c r="Q4213" s="7"/>
    </row>
    <row r="4214" spans="1:17" ht="20.25" hidden="1" x14ac:dyDescent="0.25">
      <c r="A4214" s="46"/>
      <c r="B4214" s="46"/>
      <c r="C4214" s="46"/>
      <c r="D4214" s="46"/>
      <c r="E4214" s="46"/>
      <c r="F4214" s="46"/>
      <c r="G4214" s="46"/>
      <c r="H4214" s="46"/>
      <c r="I4214" s="16"/>
      <c r="J4214" s="16"/>
      <c r="K4214" s="16"/>
      <c r="L4214" s="16"/>
      <c r="O4214" s="16"/>
      <c r="P4214" s="13"/>
      <c r="Q4214" s="7"/>
    </row>
    <row r="4215" spans="1:17" ht="20.25" hidden="1" x14ac:dyDescent="0.25">
      <c r="A4215" s="46"/>
      <c r="B4215" s="46"/>
      <c r="C4215" s="46"/>
      <c r="D4215" s="46"/>
      <c r="E4215" s="46"/>
      <c r="F4215" s="46"/>
      <c r="G4215" s="46"/>
      <c r="H4215" s="46"/>
      <c r="I4215" s="16"/>
      <c r="J4215" s="16"/>
      <c r="K4215" s="16"/>
      <c r="L4215" s="16"/>
      <c r="O4215" s="16"/>
      <c r="P4215" s="13"/>
      <c r="Q4215" s="7"/>
    </row>
    <row r="4216" spans="1:17" ht="20.25" hidden="1" x14ac:dyDescent="0.25">
      <c r="A4216" s="46"/>
      <c r="B4216" s="46"/>
      <c r="C4216" s="46"/>
      <c r="D4216" s="46"/>
      <c r="E4216" s="46"/>
      <c r="F4216" s="46"/>
      <c r="G4216" s="46"/>
      <c r="H4216" s="46"/>
      <c r="I4216" s="16"/>
      <c r="J4216" s="16"/>
      <c r="K4216" s="16"/>
      <c r="L4216" s="16"/>
      <c r="O4216" s="16"/>
      <c r="P4216" s="13"/>
      <c r="Q4216" s="7"/>
    </row>
    <row r="4217" spans="1:17" ht="20.25" hidden="1" x14ac:dyDescent="0.25">
      <c r="A4217" s="46"/>
      <c r="B4217" s="46"/>
      <c r="C4217" s="46"/>
      <c r="D4217" s="46"/>
      <c r="E4217" s="46"/>
      <c r="F4217" s="46"/>
      <c r="G4217" s="46"/>
      <c r="H4217" s="46"/>
      <c r="I4217" s="16"/>
      <c r="J4217" s="16"/>
      <c r="K4217" s="16"/>
      <c r="L4217" s="16"/>
      <c r="O4217" s="16"/>
      <c r="P4217" s="13"/>
      <c r="Q4217" s="7"/>
    </row>
    <row r="4218" spans="1:17" ht="20.25" hidden="1" x14ac:dyDescent="0.25">
      <c r="A4218" s="46"/>
      <c r="B4218" s="46"/>
      <c r="C4218" s="46"/>
      <c r="D4218" s="46"/>
      <c r="E4218" s="46"/>
      <c r="F4218" s="46"/>
      <c r="G4218" s="46"/>
      <c r="H4218" s="46"/>
      <c r="I4218" s="16"/>
      <c r="J4218" s="16"/>
      <c r="K4218" s="16"/>
      <c r="L4218" s="16"/>
      <c r="O4218" s="16"/>
      <c r="P4218" s="13"/>
      <c r="Q4218" s="7"/>
    </row>
    <row r="4219" spans="1:17" ht="20.25" hidden="1" x14ac:dyDescent="0.25">
      <c r="A4219" s="46"/>
      <c r="B4219" s="46"/>
      <c r="C4219" s="46"/>
      <c r="D4219" s="46"/>
      <c r="E4219" s="46"/>
      <c r="F4219" s="46"/>
      <c r="G4219" s="46"/>
      <c r="H4219" s="46"/>
      <c r="I4219" s="16"/>
      <c r="J4219" s="16"/>
      <c r="K4219" s="16"/>
      <c r="L4219" s="16"/>
      <c r="O4219" s="16"/>
      <c r="P4219" s="13"/>
      <c r="Q4219" s="7"/>
    </row>
    <row r="4220" spans="1:17" ht="20.25" hidden="1" x14ac:dyDescent="0.25">
      <c r="A4220" s="46"/>
      <c r="B4220" s="46"/>
      <c r="C4220" s="46"/>
      <c r="D4220" s="46"/>
      <c r="E4220" s="46"/>
      <c r="F4220" s="46"/>
      <c r="G4220" s="46"/>
      <c r="H4220" s="46"/>
      <c r="I4220" s="16"/>
      <c r="J4220" s="16"/>
      <c r="K4220" s="16"/>
      <c r="L4220" s="16"/>
      <c r="O4220" s="16"/>
      <c r="P4220" s="13"/>
      <c r="Q4220" s="7"/>
    </row>
    <row r="4221" spans="1:17" ht="20.25" hidden="1" x14ac:dyDescent="0.25">
      <c r="A4221" s="46"/>
      <c r="B4221" s="46"/>
      <c r="C4221" s="46"/>
      <c r="D4221" s="46"/>
      <c r="E4221" s="46"/>
      <c r="F4221" s="46"/>
      <c r="G4221" s="46"/>
      <c r="H4221" s="46"/>
      <c r="I4221" s="16"/>
      <c r="J4221" s="16"/>
      <c r="K4221" s="16"/>
      <c r="L4221" s="16"/>
      <c r="O4221" s="16"/>
      <c r="P4221" s="13"/>
      <c r="Q4221" s="7"/>
    </row>
    <row r="4222" spans="1:17" ht="20.25" hidden="1" x14ac:dyDescent="0.25">
      <c r="A4222" s="46"/>
      <c r="B4222" s="46"/>
      <c r="C4222" s="46"/>
      <c r="D4222" s="46"/>
      <c r="E4222" s="46"/>
      <c r="F4222" s="46"/>
      <c r="G4222" s="46"/>
      <c r="H4222" s="46"/>
      <c r="I4222" s="16"/>
      <c r="J4222" s="16"/>
      <c r="K4222" s="16"/>
      <c r="L4222" s="16"/>
      <c r="O4222" s="16"/>
      <c r="P4222" s="13"/>
      <c r="Q4222" s="7"/>
    </row>
    <row r="4223" spans="1:17" ht="20.25" hidden="1" x14ac:dyDescent="0.25">
      <c r="A4223" s="46"/>
      <c r="B4223" s="46"/>
      <c r="C4223" s="46"/>
      <c r="D4223" s="46"/>
      <c r="E4223" s="46"/>
      <c r="F4223" s="46"/>
      <c r="G4223" s="46"/>
      <c r="H4223" s="46"/>
      <c r="I4223" s="16"/>
      <c r="J4223" s="16"/>
      <c r="K4223" s="16"/>
      <c r="L4223" s="16"/>
      <c r="O4223" s="16"/>
      <c r="P4223" s="13"/>
      <c r="Q4223" s="7"/>
    </row>
    <row r="4224" spans="1:17" ht="20.25" hidden="1" x14ac:dyDescent="0.25">
      <c r="A4224" s="46"/>
      <c r="B4224" s="46"/>
      <c r="C4224" s="46"/>
      <c r="D4224" s="46"/>
      <c r="E4224" s="46"/>
      <c r="F4224" s="46"/>
      <c r="G4224" s="46"/>
      <c r="H4224" s="46"/>
      <c r="I4224" s="16"/>
      <c r="J4224" s="16"/>
      <c r="K4224" s="16"/>
      <c r="L4224" s="16"/>
      <c r="O4224" s="16"/>
      <c r="P4224" s="13"/>
      <c r="Q4224" s="7"/>
    </row>
    <row r="4225" spans="1:17" ht="20.25" hidden="1" x14ac:dyDescent="0.25">
      <c r="A4225" s="46"/>
      <c r="B4225" s="46"/>
      <c r="C4225" s="46"/>
      <c r="D4225" s="46"/>
      <c r="E4225" s="46"/>
      <c r="F4225" s="46"/>
      <c r="G4225" s="46"/>
      <c r="H4225" s="46"/>
      <c r="I4225" s="16"/>
      <c r="J4225" s="16"/>
      <c r="K4225" s="16"/>
      <c r="L4225" s="16"/>
      <c r="O4225" s="16"/>
      <c r="P4225" s="13"/>
      <c r="Q4225" s="7"/>
    </row>
    <row r="4226" spans="1:17" ht="20.25" hidden="1" x14ac:dyDescent="0.25">
      <c r="A4226" s="46"/>
      <c r="B4226" s="46"/>
      <c r="C4226" s="46"/>
      <c r="D4226" s="46"/>
      <c r="E4226" s="46"/>
      <c r="F4226" s="46"/>
      <c r="G4226" s="46"/>
      <c r="H4226" s="46"/>
      <c r="I4226" s="16"/>
      <c r="J4226" s="16"/>
      <c r="K4226" s="16"/>
      <c r="L4226" s="16"/>
      <c r="O4226" s="16"/>
      <c r="P4226" s="13"/>
      <c r="Q4226" s="7"/>
    </row>
    <row r="4227" spans="1:17" ht="20.25" hidden="1" x14ac:dyDescent="0.25">
      <c r="A4227" s="46"/>
      <c r="B4227" s="46"/>
      <c r="C4227" s="46"/>
      <c r="D4227" s="46"/>
      <c r="E4227" s="46"/>
      <c r="F4227" s="46"/>
      <c r="G4227" s="46"/>
      <c r="H4227" s="46"/>
      <c r="I4227" s="16"/>
      <c r="J4227" s="16"/>
      <c r="K4227" s="16"/>
      <c r="L4227" s="16"/>
      <c r="O4227" s="16"/>
      <c r="P4227" s="13"/>
      <c r="Q4227" s="7"/>
    </row>
    <row r="4228" spans="1:17" ht="20.25" hidden="1" x14ac:dyDescent="0.25">
      <c r="A4228" s="46"/>
      <c r="B4228" s="46"/>
      <c r="C4228" s="46"/>
      <c r="D4228" s="46"/>
      <c r="E4228" s="46"/>
      <c r="F4228" s="46"/>
      <c r="G4228" s="46"/>
      <c r="H4228" s="46"/>
      <c r="I4228" s="16"/>
      <c r="J4228" s="16"/>
      <c r="K4228" s="16"/>
      <c r="L4228" s="16"/>
      <c r="O4228" s="16"/>
      <c r="P4228" s="13"/>
      <c r="Q4228" s="7"/>
    </row>
    <row r="4229" spans="1:17" ht="20.25" hidden="1" x14ac:dyDescent="0.25">
      <c r="A4229" s="46"/>
      <c r="B4229" s="46"/>
      <c r="C4229" s="46"/>
      <c r="D4229" s="46"/>
      <c r="E4229" s="46"/>
      <c r="F4229" s="46"/>
      <c r="G4229" s="46"/>
      <c r="H4229" s="46"/>
      <c r="I4229" s="16"/>
      <c r="J4229" s="16"/>
      <c r="K4229" s="16"/>
      <c r="L4229" s="16"/>
      <c r="O4229" s="16"/>
      <c r="P4229" s="13"/>
      <c r="Q4229" s="7"/>
    </row>
    <row r="4230" spans="1:17" ht="20.25" hidden="1" x14ac:dyDescent="0.25">
      <c r="A4230" s="46"/>
      <c r="B4230" s="46"/>
      <c r="C4230" s="46"/>
      <c r="D4230" s="46"/>
      <c r="E4230" s="46"/>
      <c r="F4230" s="46"/>
      <c r="G4230" s="46"/>
      <c r="H4230" s="46"/>
      <c r="I4230" s="16"/>
      <c r="J4230" s="16"/>
      <c r="K4230" s="16"/>
      <c r="L4230" s="16"/>
      <c r="O4230" s="16"/>
      <c r="P4230" s="13"/>
      <c r="Q4230" s="7"/>
    </row>
    <row r="4231" spans="1:17" ht="20.25" hidden="1" x14ac:dyDescent="0.25">
      <c r="A4231" s="46"/>
      <c r="B4231" s="46"/>
      <c r="C4231" s="46"/>
      <c r="D4231" s="46"/>
      <c r="E4231" s="46"/>
      <c r="F4231" s="46"/>
      <c r="G4231" s="46"/>
      <c r="H4231" s="46"/>
      <c r="I4231" s="16"/>
      <c r="J4231" s="16"/>
      <c r="K4231" s="16"/>
      <c r="L4231" s="16"/>
      <c r="O4231" s="16"/>
      <c r="P4231" s="13"/>
      <c r="Q4231" s="7"/>
    </row>
    <row r="4232" spans="1:17" ht="20.25" hidden="1" x14ac:dyDescent="0.25">
      <c r="A4232" s="46"/>
      <c r="B4232" s="46"/>
      <c r="C4232" s="46"/>
      <c r="D4232" s="46"/>
      <c r="E4232" s="46"/>
      <c r="F4232" s="46"/>
      <c r="G4232" s="46"/>
      <c r="H4232" s="46"/>
      <c r="I4232" s="16"/>
      <c r="J4232" s="16"/>
      <c r="K4232" s="16"/>
      <c r="L4232" s="16"/>
      <c r="O4232" s="16"/>
      <c r="P4232" s="13"/>
      <c r="Q4232" s="7"/>
    </row>
    <row r="4233" spans="1:17" ht="20.25" hidden="1" x14ac:dyDescent="0.25">
      <c r="A4233" s="46"/>
      <c r="B4233" s="46"/>
      <c r="C4233" s="46"/>
      <c r="D4233" s="46"/>
      <c r="E4233" s="46"/>
      <c r="F4233" s="46"/>
      <c r="G4233" s="46"/>
      <c r="H4233" s="46"/>
      <c r="I4233" s="16"/>
      <c r="J4233" s="16"/>
      <c r="K4233" s="16"/>
      <c r="L4233" s="16"/>
      <c r="O4233" s="16"/>
      <c r="P4233" s="13"/>
      <c r="Q4233" s="7"/>
    </row>
    <row r="4234" spans="1:17" ht="20.25" hidden="1" x14ac:dyDescent="0.25">
      <c r="A4234" s="46"/>
      <c r="B4234" s="46"/>
      <c r="C4234" s="46"/>
      <c r="D4234" s="46"/>
      <c r="E4234" s="46"/>
      <c r="F4234" s="46"/>
      <c r="G4234" s="46"/>
      <c r="H4234" s="46"/>
      <c r="I4234" s="16"/>
      <c r="J4234" s="16"/>
      <c r="K4234" s="16"/>
      <c r="L4234" s="16"/>
      <c r="O4234" s="16"/>
      <c r="P4234" s="13"/>
      <c r="Q4234" s="7"/>
    </row>
    <row r="4235" spans="1:17" ht="20.25" hidden="1" x14ac:dyDescent="0.25">
      <c r="A4235" s="46"/>
      <c r="B4235" s="46"/>
      <c r="C4235" s="46"/>
      <c r="D4235" s="46"/>
      <c r="E4235" s="46"/>
      <c r="F4235" s="46"/>
      <c r="G4235" s="46"/>
      <c r="H4235" s="46"/>
      <c r="I4235" s="16"/>
      <c r="J4235" s="16"/>
      <c r="K4235" s="16"/>
      <c r="L4235" s="16"/>
      <c r="O4235" s="16"/>
      <c r="P4235" s="13"/>
      <c r="Q4235" s="7"/>
    </row>
    <row r="4236" spans="1:17" ht="20.25" hidden="1" x14ac:dyDescent="0.25">
      <c r="A4236" s="46"/>
      <c r="B4236" s="46"/>
      <c r="C4236" s="46"/>
      <c r="D4236" s="46"/>
      <c r="E4236" s="46"/>
      <c r="F4236" s="46"/>
      <c r="G4236" s="46"/>
      <c r="H4236" s="46"/>
      <c r="I4236" s="16"/>
      <c r="J4236" s="16"/>
      <c r="K4236" s="16"/>
      <c r="L4236" s="16"/>
      <c r="O4236" s="16"/>
      <c r="P4236" s="13"/>
      <c r="Q4236" s="7"/>
    </row>
    <row r="4237" spans="1:17" ht="20.25" hidden="1" x14ac:dyDescent="0.25">
      <c r="A4237" s="46"/>
      <c r="B4237" s="46"/>
      <c r="C4237" s="46"/>
      <c r="D4237" s="46"/>
      <c r="E4237" s="46"/>
      <c r="F4237" s="46"/>
      <c r="G4237" s="46"/>
      <c r="H4237" s="46"/>
      <c r="I4237" s="16"/>
      <c r="J4237" s="16"/>
      <c r="K4237" s="16"/>
      <c r="L4237" s="16"/>
      <c r="O4237" s="16"/>
      <c r="P4237" s="13"/>
      <c r="Q4237" s="7"/>
    </row>
    <row r="4238" spans="1:17" ht="20.25" hidden="1" x14ac:dyDescent="0.25">
      <c r="A4238" s="46"/>
      <c r="B4238" s="46"/>
      <c r="C4238" s="46"/>
      <c r="D4238" s="46"/>
      <c r="E4238" s="46"/>
      <c r="F4238" s="46"/>
      <c r="G4238" s="46"/>
      <c r="H4238" s="46"/>
      <c r="I4238" s="16"/>
      <c r="J4238" s="16"/>
      <c r="K4238" s="16"/>
      <c r="L4238" s="16"/>
      <c r="O4238" s="16"/>
      <c r="P4238" s="13"/>
      <c r="Q4238" s="7"/>
    </row>
    <row r="4239" spans="1:17" ht="20.25" hidden="1" x14ac:dyDescent="0.25">
      <c r="A4239" s="46"/>
      <c r="B4239" s="46"/>
      <c r="C4239" s="46"/>
      <c r="D4239" s="46"/>
      <c r="E4239" s="46"/>
      <c r="F4239" s="46"/>
      <c r="G4239" s="46"/>
      <c r="H4239" s="46"/>
      <c r="I4239" s="16"/>
      <c r="J4239" s="16"/>
      <c r="K4239" s="16"/>
      <c r="L4239" s="16"/>
      <c r="O4239" s="16"/>
      <c r="P4239" s="13"/>
      <c r="Q4239" s="7"/>
    </row>
    <row r="4240" spans="1:17" ht="20.25" hidden="1" x14ac:dyDescent="0.25">
      <c r="A4240" s="46"/>
      <c r="B4240" s="46"/>
      <c r="C4240" s="46"/>
      <c r="D4240" s="46"/>
      <c r="E4240" s="46"/>
      <c r="F4240" s="46"/>
      <c r="G4240" s="46"/>
      <c r="H4240" s="46"/>
      <c r="I4240" s="16"/>
      <c r="J4240" s="16"/>
      <c r="K4240" s="16"/>
      <c r="L4240" s="16"/>
      <c r="O4240" s="16"/>
      <c r="P4240" s="13"/>
      <c r="Q4240" s="7"/>
    </row>
    <row r="4241" spans="1:17" ht="20.25" hidden="1" x14ac:dyDescent="0.25">
      <c r="A4241" s="46"/>
      <c r="B4241" s="46"/>
      <c r="C4241" s="46"/>
      <c r="D4241" s="46"/>
      <c r="E4241" s="46"/>
      <c r="F4241" s="46"/>
      <c r="G4241" s="46"/>
      <c r="H4241" s="46"/>
      <c r="I4241" s="16"/>
      <c r="J4241" s="16"/>
      <c r="K4241" s="16"/>
      <c r="L4241" s="16"/>
      <c r="O4241" s="16"/>
      <c r="P4241" s="13"/>
      <c r="Q4241" s="7"/>
    </row>
    <row r="4242" spans="1:17" ht="20.25" hidden="1" x14ac:dyDescent="0.25">
      <c r="A4242" s="46"/>
      <c r="B4242" s="46"/>
      <c r="C4242" s="46"/>
      <c r="D4242" s="46"/>
      <c r="E4242" s="46"/>
      <c r="F4242" s="46"/>
      <c r="G4242" s="46"/>
      <c r="H4242" s="46"/>
      <c r="I4242" s="16"/>
      <c r="J4242" s="16"/>
      <c r="K4242" s="16"/>
      <c r="L4242" s="16"/>
      <c r="O4242" s="16"/>
      <c r="P4242" s="13"/>
      <c r="Q4242" s="7"/>
    </row>
    <row r="4243" spans="1:17" ht="20.25" hidden="1" x14ac:dyDescent="0.25">
      <c r="A4243" s="46"/>
      <c r="B4243" s="46"/>
      <c r="C4243" s="46"/>
      <c r="D4243" s="46"/>
      <c r="E4243" s="46"/>
      <c r="F4243" s="46"/>
      <c r="G4243" s="46"/>
      <c r="H4243" s="46"/>
      <c r="I4243" s="16"/>
      <c r="J4243" s="16"/>
      <c r="K4243" s="16"/>
      <c r="L4243" s="16"/>
      <c r="O4243" s="16"/>
      <c r="P4243" s="13"/>
      <c r="Q4243" s="7"/>
    </row>
    <row r="4244" spans="1:17" ht="20.25" hidden="1" x14ac:dyDescent="0.25">
      <c r="A4244" s="46"/>
      <c r="B4244" s="46"/>
      <c r="C4244" s="46"/>
      <c r="D4244" s="46"/>
      <c r="E4244" s="46"/>
      <c r="F4244" s="46"/>
      <c r="G4244" s="46"/>
      <c r="H4244" s="46"/>
      <c r="I4244" s="16"/>
      <c r="J4244" s="16"/>
      <c r="K4244" s="16"/>
      <c r="L4244" s="16"/>
      <c r="O4244" s="16"/>
      <c r="P4244" s="13"/>
      <c r="Q4244" s="7"/>
    </row>
    <row r="4245" spans="1:17" ht="20.25" hidden="1" x14ac:dyDescent="0.25">
      <c r="A4245" s="46"/>
      <c r="B4245" s="46"/>
      <c r="C4245" s="46"/>
      <c r="D4245" s="46"/>
      <c r="E4245" s="46"/>
      <c r="F4245" s="46"/>
      <c r="G4245" s="46"/>
      <c r="H4245" s="46"/>
      <c r="I4245" s="16"/>
      <c r="J4245" s="16"/>
      <c r="K4245" s="16"/>
      <c r="L4245" s="16"/>
      <c r="O4245" s="16"/>
      <c r="P4245" s="13"/>
      <c r="Q4245" s="7"/>
    </row>
    <row r="4246" spans="1:17" ht="20.25" hidden="1" x14ac:dyDescent="0.25">
      <c r="A4246" s="46"/>
      <c r="B4246" s="46"/>
      <c r="C4246" s="46"/>
      <c r="D4246" s="46"/>
      <c r="E4246" s="46"/>
      <c r="F4246" s="46"/>
      <c r="G4246" s="46"/>
      <c r="H4246" s="46"/>
      <c r="I4246" s="16"/>
      <c r="J4246" s="16"/>
      <c r="K4246" s="16"/>
      <c r="L4246" s="16"/>
      <c r="O4246" s="16"/>
      <c r="P4246" s="13"/>
      <c r="Q4246" s="7"/>
    </row>
    <row r="4247" spans="1:17" ht="20.25" hidden="1" x14ac:dyDescent="0.25">
      <c r="A4247" s="46"/>
      <c r="B4247" s="46"/>
      <c r="C4247" s="46"/>
      <c r="D4247" s="46"/>
      <c r="E4247" s="46"/>
      <c r="F4247" s="46"/>
      <c r="G4247" s="46"/>
      <c r="H4247" s="46"/>
      <c r="I4247" s="16"/>
      <c r="J4247" s="16"/>
      <c r="K4247" s="16"/>
      <c r="L4247" s="16"/>
      <c r="O4247" s="16"/>
      <c r="P4247" s="13"/>
      <c r="Q4247" s="7"/>
    </row>
    <row r="4248" spans="1:17" ht="20.25" hidden="1" x14ac:dyDescent="0.25">
      <c r="A4248" s="46"/>
      <c r="B4248" s="46"/>
      <c r="C4248" s="46"/>
      <c r="D4248" s="46"/>
      <c r="E4248" s="46"/>
      <c r="F4248" s="46"/>
      <c r="G4248" s="46"/>
      <c r="H4248" s="46"/>
      <c r="I4248" s="16"/>
      <c r="J4248" s="16"/>
      <c r="K4248" s="16"/>
      <c r="L4248" s="16"/>
      <c r="O4248" s="16"/>
      <c r="P4248" s="13"/>
      <c r="Q4248" s="7"/>
    </row>
    <row r="4249" spans="1:17" ht="20.25" hidden="1" x14ac:dyDescent="0.25">
      <c r="A4249" s="46"/>
      <c r="B4249" s="46"/>
      <c r="C4249" s="46"/>
      <c r="D4249" s="46"/>
      <c r="E4249" s="46"/>
      <c r="F4249" s="46"/>
      <c r="G4249" s="46"/>
      <c r="H4249" s="46"/>
      <c r="I4249" s="16"/>
      <c r="J4249" s="16"/>
      <c r="K4249" s="16"/>
      <c r="L4249" s="16"/>
      <c r="O4249" s="16"/>
      <c r="P4249" s="13"/>
      <c r="Q4249" s="7"/>
    </row>
    <row r="4250" spans="1:17" ht="20.25" hidden="1" x14ac:dyDescent="0.25">
      <c r="A4250" s="46"/>
      <c r="B4250" s="46"/>
      <c r="C4250" s="46"/>
      <c r="D4250" s="46"/>
      <c r="E4250" s="46"/>
      <c r="F4250" s="46"/>
      <c r="G4250" s="46"/>
      <c r="H4250" s="46"/>
      <c r="I4250" s="16"/>
      <c r="J4250" s="16"/>
      <c r="K4250" s="16"/>
      <c r="L4250" s="16"/>
      <c r="O4250" s="16"/>
      <c r="P4250" s="13"/>
      <c r="Q4250" s="7"/>
    </row>
    <row r="4251" spans="1:17" ht="20.25" hidden="1" x14ac:dyDescent="0.25">
      <c r="A4251" s="46"/>
      <c r="B4251" s="46"/>
      <c r="C4251" s="46"/>
      <c r="D4251" s="46"/>
      <c r="E4251" s="46"/>
      <c r="F4251" s="46"/>
      <c r="G4251" s="46"/>
      <c r="H4251" s="46"/>
      <c r="I4251" s="16"/>
      <c r="J4251" s="16"/>
      <c r="K4251" s="16"/>
      <c r="L4251" s="16"/>
      <c r="O4251" s="16"/>
      <c r="P4251" s="13"/>
      <c r="Q4251" s="7"/>
    </row>
    <row r="4252" spans="1:17" ht="20.25" hidden="1" x14ac:dyDescent="0.25">
      <c r="A4252" s="46"/>
      <c r="B4252" s="46"/>
      <c r="C4252" s="46"/>
      <c r="D4252" s="46"/>
      <c r="E4252" s="46"/>
      <c r="F4252" s="46"/>
      <c r="G4252" s="46"/>
      <c r="H4252" s="46"/>
      <c r="I4252" s="16"/>
      <c r="J4252" s="16"/>
      <c r="K4252" s="16"/>
      <c r="L4252" s="16"/>
      <c r="O4252" s="16"/>
      <c r="P4252" s="13"/>
      <c r="Q4252" s="7"/>
    </row>
    <row r="4253" spans="1:17" ht="20.25" hidden="1" x14ac:dyDescent="0.25">
      <c r="A4253" s="46"/>
      <c r="B4253" s="46"/>
      <c r="C4253" s="46"/>
      <c r="D4253" s="46"/>
      <c r="E4253" s="46"/>
      <c r="F4253" s="46"/>
      <c r="G4253" s="46"/>
      <c r="H4253" s="46"/>
      <c r="I4253" s="16"/>
      <c r="J4253" s="16"/>
      <c r="K4253" s="16"/>
      <c r="L4253" s="16"/>
      <c r="O4253" s="16"/>
      <c r="P4253" s="13"/>
      <c r="Q4253" s="7"/>
    </row>
    <row r="4254" spans="1:17" ht="20.25" hidden="1" x14ac:dyDescent="0.25">
      <c r="A4254" s="46"/>
      <c r="B4254" s="46"/>
      <c r="C4254" s="46"/>
      <c r="D4254" s="46"/>
      <c r="E4254" s="46"/>
      <c r="F4254" s="46"/>
      <c r="G4254" s="46"/>
      <c r="H4254" s="46"/>
      <c r="I4254" s="16"/>
      <c r="J4254" s="16"/>
      <c r="K4254" s="16"/>
      <c r="L4254" s="16"/>
      <c r="O4254" s="16"/>
      <c r="P4254" s="13"/>
      <c r="Q4254" s="7"/>
    </row>
    <row r="4255" spans="1:17" ht="20.25" hidden="1" x14ac:dyDescent="0.25">
      <c r="A4255" s="46"/>
      <c r="B4255" s="46"/>
      <c r="C4255" s="46"/>
      <c r="D4255" s="46"/>
      <c r="E4255" s="46"/>
      <c r="F4255" s="46"/>
      <c r="G4255" s="46"/>
      <c r="H4255" s="46"/>
      <c r="I4255" s="16"/>
      <c r="J4255" s="16"/>
      <c r="K4255" s="16"/>
      <c r="L4255" s="16"/>
      <c r="O4255" s="16"/>
      <c r="P4255" s="13"/>
      <c r="Q4255" s="7"/>
    </row>
    <row r="4256" spans="1:17" ht="20.25" hidden="1" x14ac:dyDescent="0.25">
      <c r="A4256" s="46"/>
      <c r="B4256" s="46"/>
      <c r="C4256" s="46"/>
      <c r="D4256" s="46"/>
      <c r="E4256" s="46"/>
      <c r="F4256" s="46"/>
      <c r="G4256" s="46"/>
      <c r="H4256" s="46"/>
      <c r="I4256" s="16"/>
      <c r="J4256" s="16"/>
      <c r="K4256" s="16"/>
      <c r="L4256" s="16"/>
      <c r="O4256" s="16"/>
      <c r="P4256" s="13"/>
      <c r="Q4256" s="7"/>
    </row>
    <row r="4257" spans="1:17" ht="20.25" hidden="1" x14ac:dyDescent="0.25">
      <c r="A4257" s="46"/>
      <c r="B4257" s="46"/>
      <c r="C4257" s="46"/>
      <c r="D4257" s="46"/>
      <c r="E4257" s="46"/>
      <c r="F4257" s="46"/>
      <c r="G4257" s="46"/>
      <c r="H4257" s="46"/>
      <c r="I4257" s="16"/>
      <c r="J4257" s="16"/>
      <c r="K4257" s="16"/>
      <c r="L4257" s="16"/>
      <c r="O4257" s="16"/>
      <c r="P4257" s="13"/>
      <c r="Q4257" s="7"/>
    </row>
    <row r="4258" spans="1:17" ht="20.25" hidden="1" x14ac:dyDescent="0.25">
      <c r="A4258" s="46"/>
      <c r="B4258" s="46"/>
      <c r="C4258" s="46"/>
      <c r="D4258" s="46"/>
      <c r="E4258" s="46"/>
      <c r="F4258" s="46"/>
      <c r="G4258" s="46"/>
      <c r="H4258" s="46"/>
      <c r="I4258" s="16"/>
      <c r="J4258" s="16"/>
      <c r="K4258" s="16"/>
      <c r="L4258" s="16"/>
      <c r="O4258" s="16"/>
      <c r="P4258" s="13"/>
      <c r="Q4258" s="7"/>
    </row>
    <row r="4259" spans="1:17" ht="20.25" hidden="1" x14ac:dyDescent="0.25">
      <c r="A4259" s="46"/>
      <c r="B4259" s="46"/>
      <c r="C4259" s="46"/>
      <c r="D4259" s="46"/>
      <c r="E4259" s="46"/>
      <c r="F4259" s="46"/>
      <c r="G4259" s="46"/>
      <c r="H4259" s="46"/>
      <c r="I4259" s="16"/>
      <c r="J4259" s="16"/>
      <c r="K4259" s="16"/>
      <c r="L4259" s="16"/>
      <c r="O4259" s="16"/>
      <c r="P4259" s="13"/>
      <c r="Q4259" s="7"/>
    </row>
    <row r="4260" spans="1:17" ht="20.25" hidden="1" x14ac:dyDescent="0.25">
      <c r="A4260" s="46"/>
      <c r="B4260" s="46"/>
      <c r="C4260" s="46"/>
      <c r="D4260" s="46"/>
      <c r="E4260" s="46"/>
      <c r="F4260" s="46"/>
      <c r="G4260" s="46"/>
      <c r="H4260" s="46"/>
      <c r="I4260" s="16"/>
      <c r="J4260" s="16"/>
      <c r="K4260" s="16"/>
      <c r="L4260" s="16"/>
      <c r="O4260" s="16"/>
      <c r="P4260" s="13"/>
      <c r="Q4260" s="7"/>
    </row>
    <row r="4261" spans="1:17" ht="20.25" hidden="1" x14ac:dyDescent="0.25">
      <c r="A4261" s="46"/>
      <c r="B4261" s="46"/>
      <c r="C4261" s="46"/>
      <c r="D4261" s="46"/>
      <c r="E4261" s="46"/>
      <c r="F4261" s="46"/>
      <c r="G4261" s="46"/>
      <c r="H4261" s="46"/>
      <c r="I4261" s="16"/>
      <c r="J4261" s="16"/>
      <c r="K4261" s="16"/>
      <c r="L4261" s="16"/>
      <c r="O4261" s="16"/>
      <c r="P4261" s="13"/>
      <c r="Q4261" s="7"/>
    </row>
    <row r="4262" spans="1:17" ht="20.25" hidden="1" x14ac:dyDescent="0.25">
      <c r="A4262" s="46"/>
      <c r="B4262" s="46"/>
      <c r="C4262" s="46"/>
      <c r="D4262" s="46"/>
      <c r="E4262" s="46"/>
      <c r="F4262" s="46"/>
      <c r="G4262" s="46"/>
      <c r="H4262" s="46"/>
      <c r="I4262" s="16"/>
      <c r="J4262" s="16"/>
      <c r="K4262" s="16"/>
      <c r="L4262" s="16"/>
      <c r="O4262" s="16"/>
      <c r="P4262" s="13"/>
      <c r="Q4262" s="7"/>
    </row>
    <row r="4263" spans="1:17" ht="20.25" hidden="1" x14ac:dyDescent="0.25">
      <c r="A4263" s="46"/>
      <c r="B4263" s="46"/>
      <c r="C4263" s="46"/>
      <c r="D4263" s="46"/>
      <c r="E4263" s="46"/>
      <c r="F4263" s="46"/>
      <c r="G4263" s="46"/>
      <c r="H4263" s="46"/>
      <c r="I4263" s="16"/>
      <c r="J4263" s="16"/>
      <c r="K4263" s="16"/>
      <c r="L4263" s="16"/>
      <c r="O4263" s="16"/>
      <c r="P4263" s="13"/>
      <c r="Q4263" s="7"/>
    </row>
    <row r="4264" spans="1:17" ht="20.25" hidden="1" x14ac:dyDescent="0.25">
      <c r="A4264" s="46"/>
      <c r="B4264" s="46"/>
      <c r="C4264" s="46"/>
      <c r="D4264" s="46"/>
      <c r="E4264" s="46"/>
      <c r="F4264" s="46"/>
      <c r="G4264" s="46"/>
      <c r="H4264" s="46"/>
      <c r="I4264" s="16"/>
      <c r="J4264" s="16"/>
      <c r="K4264" s="16"/>
      <c r="L4264" s="16"/>
      <c r="O4264" s="16"/>
      <c r="P4264" s="13"/>
      <c r="Q4264" s="7"/>
    </row>
    <row r="4265" spans="1:17" ht="20.25" hidden="1" x14ac:dyDescent="0.25">
      <c r="A4265" s="46"/>
      <c r="B4265" s="46"/>
      <c r="C4265" s="46"/>
      <c r="D4265" s="46"/>
      <c r="E4265" s="46"/>
      <c r="F4265" s="46"/>
      <c r="G4265" s="46"/>
      <c r="H4265" s="46"/>
      <c r="I4265" s="16"/>
      <c r="J4265" s="16"/>
      <c r="K4265" s="16"/>
      <c r="L4265" s="16"/>
      <c r="O4265" s="16"/>
      <c r="P4265" s="13"/>
      <c r="Q4265" s="7"/>
    </row>
    <row r="4266" spans="1:17" ht="20.25" hidden="1" x14ac:dyDescent="0.25">
      <c r="A4266" s="46"/>
      <c r="B4266" s="46"/>
      <c r="C4266" s="46"/>
      <c r="D4266" s="46"/>
      <c r="E4266" s="46"/>
      <c r="F4266" s="46"/>
      <c r="G4266" s="46"/>
      <c r="H4266" s="46"/>
      <c r="I4266" s="16"/>
      <c r="J4266" s="16"/>
      <c r="K4266" s="16"/>
      <c r="L4266" s="16"/>
      <c r="O4266" s="16"/>
      <c r="P4266" s="13"/>
      <c r="Q4266" s="7"/>
    </row>
    <row r="4267" spans="1:17" ht="20.25" hidden="1" x14ac:dyDescent="0.25">
      <c r="A4267" s="46"/>
      <c r="B4267" s="46"/>
      <c r="C4267" s="46"/>
      <c r="D4267" s="46"/>
      <c r="E4267" s="46"/>
      <c r="F4267" s="46"/>
      <c r="G4267" s="46"/>
      <c r="H4267" s="46"/>
      <c r="I4267" s="16"/>
      <c r="J4267" s="16"/>
      <c r="K4267" s="16"/>
      <c r="L4267" s="16"/>
      <c r="O4267" s="16"/>
      <c r="P4267" s="13"/>
      <c r="Q4267" s="7"/>
    </row>
    <row r="4268" spans="1:17" ht="20.25" hidden="1" x14ac:dyDescent="0.25">
      <c r="A4268" s="46"/>
      <c r="B4268" s="46"/>
      <c r="C4268" s="46"/>
      <c r="D4268" s="46"/>
      <c r="E4268" s="46"/>
      <c r="F4268" s="46"/>
      <c r="G4268" s="46"/>
      <c r="H4268" s="46"/>
      <c r="I4268" s="16"/>
      <c r="J4268" s="16"/>
      <c r="K4268" s="16"/>
      <c r="L4268" s="16"/>
      <c r="O4268" s="16"/>
      <c r="P4268" s="13"/>
      <c r="Q4268" s="7"/>
    </row>
    <row r="4269" spans="1:17" ht="20.25" hidden="1" x14ac:dyDescent="0.25">
      <c r="A4269" s="46"/>
      <c r="B4269" s="46"/>
      <c r="C4269" s="46"/>
      <c r="D4269" s="46"/>
      <c r="E4269" s="46"/>
      <c r="F4269" s="46"/>
      <c r="G4269" s="46"/>
      <c r="H4269" s="46"/>
      <c r="I4269" s="16"/>
      <c r="J4269" s="16"/>
      <c r="K4269" s="16"/>
      <c r="L4269" s="16"/>
      <c r="O4269" s="16"/>
      <c r="P4269" s="13"/>
      <c r="Q4269" s="7"/>
    </row>
    <row r="4270" spans="1:17" ht="20.25" hidden="1" x14ac:dyDescent="0.25">
      <c r="A4270" s="46"/>
      <c r="B4270" s="46"/>
      <c r="C4270" s="46"/>
      <c r="D4270" s="46"/>
      <c r="E4270" s="46"/>
      <c r="F4270" s="46"/>
      <c r="G4270" s="46"/>
      <c r="H4270" s="46"/>
      <c r="I4270" s="16"/>
      <c r="J4270" s="16"/>
      <c r="K4270" s="16"/>
      <c r="L4270" s="16"/>
      <c r="O4270" s="16"/>
      <c r="P4270" s="13"/>
      <c r="Q4270" s="7"/>
    </row>
    <row r="4271" spans="1:17" ht="20.25" hidden="1" x14ac:dyDescent="0.25">
      <c r="A4271" s="46"/>
      <c r="B4271" s="46"/>
      <c r="C4271" s="46"/>
      <c r="D4271" s="46"/>
      <c r="E4271" s="46"/>
      <c r="F4271" s="46"/>
      <c r="G4271" s="46"/>
      <c r="H4271" s="46"/>
      <c r="I4271" s="16"/>
      <c r="J4271" s="16"/>
      <c r="K4271" s="16"/>
      <c r="L4271" s="16"/>
      <c r="O4271" s="16"/>
      <c r="P4271" s="13"/>
      <c r="Q4271" s="7"/>
    </row>
    <row r="4272" spans="1:17" ht="20.25" hidden="1" x14ac:dyDescent="0.25">
      <c r="A4272" s="46"/>
      <c r="B4272" s="46"/>
      <c r="C4272" s="46"/>
      <c r="D4272" s="46"/>
      <c r="E4272" s="46"/>
      <c r="F4272" s="46"/>
      <c r="G4272" s="46"/>
      <c r="H4272" s="46"/>
      <c r="I4272" s="16"/>
      <c r="J4272" s="16"/>
      <c r="K4272" s="16"/>
      <c r="L4272" s="16"/>
      <c r="O4272" s="16"/>
      <c r="P4272" s="13"/>
      <c r="Q4272" s="7"/>
    </row>
    <row r="4273" spans="1:17" ht="20.25" hidden="1" x14ac:dyDescent="0.25">
      <c r="A4273" s="46"/>
      <c r="B4273" s="46"/>
      <c r="C4273" s="46"/>
      <c r="D4273" s="46"/>
      <c r="E4273" s="46"/>
      <c r="F4273" s="46"/>
      <c r="G4273" s="46"/>
      <c r="H4273" s="46"/>
      <c r="I4273" s="16"/>
      <c r="J4273" s="16"/>
      <c r="K4273" s="16"/>
      <c r="L4273" s="16"/>
      <c r="O4273" s="16"/>
      <c r="P4273" s="13"/>
      <c r="Q4273" s="7"/>
    </row>
    <row r="4274" spans="1:17" ht="20.25" hidden="1" x14ac:dyDescent="0.25">
      <c r="A4274" s="46"/>
      <c r="B4274" s="46"/>
      <c r="C4274" s="46"/>
      <c r="D4274" s="46"/>
      <c r="E4274" s="46"/>
      <c r="F4274" s="46"/>
      <c r="G4274" s="46"/>
      <c r="H4274" s="46"/>
      <c r="I4274" s="16"/>
      <c r="J4274" s="16"/>
      <c r="K4274" s="16"/>
      <c r="L4274" s="16"/>
      <c r="O4274" s="16"/>
      <c r="P4274" s="13"/>
      <c r="Q4274" s="7"/>
    </row>
    <row r="4275" spans="1:17" ht="20.25" hidden="1" x14ac:dyDescent="0.25">
      <c r="A4275" s="46"/>
      <c r="B4275" s="46"/>
      <c r="C4275" s="46"/>
      <c r="D4275" s="46"/>
      <c r="E4275" s="46"/>
      <c r="F4275" s="46"/>
      <c r="G4275" s="46"/>
      <c r="H4275" s="46"/>
      <c r="I4275" s="16"/>
      <c r="J4275" s="16"/>
      <c r="K4275" s="16"/>
      <c r="L4275" s="16"/>
      <c r="O4275" s="16"/>
      <c r="P4275" s="13"/>
      <c r="Q4275" s="7"/>
    </row>
    <row r="4276" spans="1:17" ht="20.25" hidden="1" x14ac:dyDescent="0.25">
      <c r="A4276" s="46"/>
      <c r="B4276" s="46"/>
      <c r="C4276" s="46"/>
      <c r="D4276" s="46"/>
      <c r="E4276" s="46"/>
      <c r="F4276" s="46"/>
      <c r="G4276" s="46"/>
      <c r="H4276" s="46"/>
      <c r="I4276" s="16"/>
      <c r="J4276" s="16"/>
      <c r="K4276" s="16"/>
      <c r="L4276" s="16"/>
      <c r="O4276" s="16"/>
      <c r="P4276" s="13"/>
      <c r="Q4276" s="7"/>
    </row>
    <row r="4277" spans="1:17" ht="20.25" hidden="1" x14ac:dyDescent="0.25">
      <c r="A4277" s="46"/>
      <c r="B4277" s="46"/>
      <c r="C4277" s="46"/>
      <c r="D4277" s="46"/>
      <c r="E4277" s="46"/>
      <c r="F4277" s="46"/>
      <c r="G4277" s="46"/>
      <c r="H4277" s="46"/>
      <c r="I4277" s="16"/>
      <c r="J4277" s="16"/>
      <c r="K4277" s="16"/>
      <c r="L4277" s="16"/>
      <c r="O4277" s="16"/>
      <c r="P4277" s="13"/>
      <c r="Q4277" s="7"/>
    </row>
    <row r="4278" spans="1:17" ht="20.25" hidden="1" x14ac:dyDescent="0.25">
      <c r="A4278" s="46"/>
      <c r="B4278" s="46"/>
      <c r="C4278" s="46"/>
      <c r="D4278" s="46"/>
      <c r="E4278" s="46"/>
      <c r="F4278" s="46"/>
      <c r="G4278" s="46"/>
      <c r="H4278" s="46"/>
      <c r="I4278" s="16"/>
      <c r="J4278" s="16"/>
      <c r="K4278" s="16"/>
      <c r="L4278" s="16"/>
      <c r="O4278" s="16"/>
      <c r="P4278" s="13"/>
      <c r="Q4278" s="7"/>
    </row>
    <row r="4279" spans="1:17" ht="20.25" hidden="1" x14ac:dyDescent="0.25">
      <c r="A4279" s="46"/>
      <c r="B4279" s="46"/>
      <c r="C4279" s="46"/>
      <c r="D4279" s="46"/>
      <c r="E4279" s="46"/>
      <c r="F4279" s="46"/>
      <c r="G4279" s="46"/>
      <c r="H4279" s="46"/>
      <c r="I4279" s="16"/>
      <c r="J4279" s="16"/>
      <c r="K4279" s="16"/>
      <c r="L4279" s="16"/>
      <c r="O4279" s="16"/>
      <c r="P4279" s="13"/>
      <c r="Q4279" s="7"/>
    </row>
    <row r="4280" spans="1:17" ht="20.25" hidden="1" x14ac:dyDescent="0.25">
      <c r="A4280" s="46"/>
      <c r="B4280" s="46"/>
      <c r="C4280" s="46"/>
      <c r="D4280" s="46"/>
      <c r="E4280" s="46"/>
      <c r="F4280" s="46"/>
      <c r="G4280" s="46"/>
      <c r="H4280" s="46"/>
      <c r="I4280" s="16"/>
      <c r="J4280" s="16"/>
      <c r="K4280" s="16"/>
      <c r="L4280" s="16"/>
      <c r="O4280" s="16"/>
      <c r="P4280" s="13"/>
      <c r="Q4280" s="7"/>
    </row>
    <row r="4281" spans="1:17" ht="20.25" hidden="1" x14ac:dyDescent="0.25">
      <c r="A4281" s="46"/>
      <c r="B4281" s="46"/>
      <c r="C4281" s="46"/>
      <c r="D4281" s="46"/>
      <c r="E4281" s="46"/>
      <c r="F4281" s="46"/>
      <c r="G4281" s="46"/>
      <c r="H4281" s="46"/>
      <c r="I4281" s="16"/>
      <c r="J4281" s="16"/>
      <c r="K4281" s="16"/>
      <c r="L4281" s="16"/>
      <c r="O4281" s="16"/>
      <c r="P4281" s="13"/>
      <c r="Q4281" s="7"/>
    </row>
    <row r="4282" spans="1:17" ht="20.25" hidden="1" x14ac:dyDescent="0.25">
      <c r="A4282" s="46"/>
      <c r="B4282" s="46"/>
      <c r="C4282" s="46"/>
      <c r="D4282" s="46"/>
      <c r="E4282" s="46"/>
      <c r="F4282" s="46"/>
      <c r="G4282" s="46"/>
      <c r="H4282" s="46"/>
      <c r="I4282" s="16"/>
      <c r="J4282" s="16"/>
      <c r="K4282" s="16"/>
      <c r="L4282" s="16"/>
      <c r="O4282" s="16"/>
      <c r="P4282" s="13"/>
      <c r="Q4282" s="7"/>
    </row>
    <row r="4283" spans="1:17" ht="20.25" hidden="1" x14ac:dyDescent="0.25">
      <c r="A4283" s="46"/>
      <c r="B4283" s="46"/>
      <c r="C4283" s="46"/>
      <c r="D4283" s="46"/>
      <c r="E4283" s="46"/>
      <c r="F4283" s="46"/>
      <c r="G4283" s="46"/>
      <c r="H4283" s="46"/>
      <c r="I4283" s="16"/>
      <c r="J4283" s="16"/>
      <c r="K4283" s="16"/>
      <c r="L4283" s="16"/>
      <c r="O4283" s="16"/>
      <c r="P4283" s="13"/>
      <c r="Q4283" s="7"/>
    </row>
    <row r="4284" spans="1:17" ht="20.25" hidden="1" x14ac:dyDescent="0.25">
      <c r="A4284" s="46"/>
      <c r="B4284" s="46"/>
      <c r="C4284" s="46"/>
      <c r="D4284" s="46"/>
      <c r="E4284" s="46"/>
      <c r="F4284" s="46"/>
      <c r="G4284" s="46"/>
      <c r="H4284" s="46"/>
      <c r="I4284" s="16"/>
      <c r="J4284" s="16"/>
      <c r="K4284" s="16"/>
      <c r="L4284" s="16"/>
      <c r="O4284" s="16"/>
      <c r="P4284" s="13"/>
      <c r="Q4284" s="7"/>
    </row>
    <row r="4285" spans="1:17" ht="20.25" hidden="1" x14ac:dyDescent="0.25">
      <c r="A4285" s="46"/>
      <c r="B4285" s="46"/>
      <c r="C4285" s="46"/>
      <c r="D4285" s="46"/>
      <c r="E4285" s="46"/>
      <c r="F4285" s="46"/>
      <c r="G4285" s="46"/>
      <c r="H4285" s="46"/>
      <c r="I4285" s="16"/>
      <c r="J4285" s="16"/>
      <c r="K4285" s="16"/>
      <c r="L4285" s="16"/>
      <c r="O4285" s="16"/>
      <c r="P4285" s="13"/>
      <c r="Q4285" s="7"/>
    </row>
    <row r="4286" spans="1:17" ht="20.25" hidden="1" x14ac:dyDescent="0.25">
      <c r="A4286" s="46"/>
      <c r="B4286" s="46"/>
      <c r="C4286" s="46"/>
      <c r="D4286" s="46"/>
      <c r="E4286" s="46"/>
      <c r="F4286" s="46"/>
      <c r="G4286" s="46"/>
      <c r="H4286" s="46"/>
      <c r="I4286" s="16"/>
      <c r="J4286" s="16"/>
      <c r="K4286" s="16"/>
      <c r="L4286" s="16"/>
      <c r="O4286" s="16"/>
      <c r="P4286" s="13"/>
      <c r="Q4286" s="7"/>
    </row>
    <row r="4287" spans="1:17" ht="20.25" hidden="1" x14ac:dyDescent="0.25">
      <c r="A4287" s="46"/>
      <c r="B4287" s="46"/>
      <c r="C4287" s="46"/>
      <c r="D4287" s="46"/>
      <c r="E4287" s="46"/>
      <c r="F4287" s="46"/>
      <c r="G4287" s="46"/>
      <c r="H4287" s="46"/>
      <c r="I4287" s="16"/>
      <c r="J4287" s="16"/>
      <c r="K4287" s="16"/>
      <c r="L4287" s="16"/>
      <c r="O4287" s="16"/>
      <c r="P4287" s="13"/>
      <c r="Q4287" s="7"/>
    </row>
    <row r="4288" spans="1:17" ht="20.25" hidden="1" x14ac:dyDescent="0.25">
      <c r="A4288" s="46"/>
      <c r="B4288" s="46"/>
      <c r="C4288" s="46"/>
      <c r="D4288" s="46"/>
      <c r="E4288" s="46"/>
      <c r="F4288" s="46"/>
      <c r="G4288" s="46"/>
      <c r="H4288" s="46"/>
      <c r="I4288" s="16"/>
      <c r="J4288" s="16"/>
      <c r="K4288" s="16"/>
      <c r="L4288" s="16"/>
      <c r="O4288" s="16"/>
      <c r="P4288" s="13"/>
      <c r="Q4288" s="7"/>
    </row>
    <row r="4289" spans="1:17" ht="20.25" hidden="1" x14ac:dyDescent="0.25">
      <c r="A4289" s="46"/>
      <c r="B4289" s="46"/>
      <c r="C4289" s="46"/>
      <c r="D4289" s="46"/>
      <c r="E4289" s="46"/>
      <c r="F4289" s="46"/>
      <c r="G4289" s="46"/>
      <c r="H4289" s="46"/>
      <c r="I4289" s="16"/>
      <c r="J4289" s="16"/>
      <c r="K4289" s="16"/>
      <c r="L4289" s="16"/>
      <c r="O4289" s="16"/>
      <c r="P4289" s="13"/>
      <c r="Q4289" s="7"/>
    </row>
    <row r="4290" spans="1:17" ht="20.25" hidden="1" x14ac:dyDescent="0.25">
      <c r="A4290" s="46"/>
      <c r="B4290" s="46"/>
      <c r="C4290" s="46"/>
      <c r="D4290" s="46"/>
      <c r="E4290" s="46"/>
      <c r="F4290" s="46"/>
      <c r="G4290" s="46"/>
      <c r="H4290" s="46"/>
      <c r="I4290" s="16"/>
      <c r="J4290" s="16"/>
      <c r="K4290" s="16"/>
      <c r="L4290" s="16"/>
      <c r="O4290" s="16"/>
      <c r="P4290" s="13"/>
      <c r="Q4290" s="7"/>
    </row>
    <row r="4291" spans="1:17" ht="20.25" hidden="1" x14ac:dyDescent="0.25">
      <c r="A4291" s="46"/>
      <c r="B4291" s="46"/>
      <c r="C4291" s="46"/>
      <c r="D4291" s="46"/>
      <c r="E4291" s="46"/>
      <c r="F4291" s="46"/>
      <c r="G4291" s="46"/>
      <c r="H4291" s="46"/>
      <c r="I4291" s="16"/>
      <c r="J4291" s="16"/>
      <c r="K4291" s="16"/>
      <c r="L4291" s="16"/>
      <c r="O4291" s="16"/>
      <c r="P4291" s="13"/>
      <c r="Q4291" s="7"/>
    </row>
    <row r="4292" spans="1:17" ht="20.25" hidden="1" x14ac:dyDescent="0.25">
      <c r="A4292" s="46"/>
      <c r="B4292" s="46"/>
      <c r="C4292" s="46"/>
      <c r="D4292" s="46"/>
      <c r="E4292" s="46"/>
      <c r="F4292" s="46"/>
      <c r="G4292" s="46"/>
      <c r="H4292" s="46"/>
      <c r="I4292" s="16"/>
      <c r="J4292" s="16"/>
      <c r="K4292" s="16"/>
      <c r="L4292" s="16"/>
      <c r="O4292" s="16"/>
      <c r="P4292" s="13"/>
      <c r="Q4292" s="7"/>
    </row>
    <row r="4293" spans="1:17" ht="20.25" hidden="1" x14ac:dyDescent="0.25">
      <c r="A4293" s="46"/>
      <c r="B4293" s="46"/>
      <c r="C4293" s="46"/>
      <c r="D4293" s="46"/>
      <c r="E4293" s="46"/>
      <c r="F4293" s="46"/>
      <c r="G4293" s="46"/>
      <c r="H4293" s="46"/>
      <c r="I4293" s="16"/>
      <c r="J4293" s="16"/>
      <c r="K4293" s="16"/>
      <c r="L4293" s="16"/>
      <c r="O4293" s="16"/>
      <c r="P4293" s="13"/>
      <c r="Q4293" s="7"/>
    </row>
    <row r="4294" spans="1:17" ht="20.25" hidden="1" x14ac:dyDescent="0.25">
      <c r="A4294" s="46"/>
      <c r="B4294" s="46"/>
      <c r="C4294" s="46"/>
      <c r="D4294" s="46"/>
      <c r="E4294" s="46"/>
      <c r="F4294" s="46"/>
      <c r="G4294" s="46"/>
      <c r="H4294" s="46"/>
      <c r="I4294" s="16"/>
      <c r="J4294" s="16"/>
      <c r="K4294" s="16"/>
      <c r="L4294" s="16"/>
      <c r="O4294" s="16"/>
      <c r="P4294" s="13"/>
      <c r="Q4294" s="7"/>
    </row>
    <row r="4295" spans="1:17" ht="20.25" hidden="1" x14ac:dyDescent="0.25">
      <c r="A4295" s="46"/>
      <c r="B4295" s="46"/>
      <c r="C4295" s="46"/>
      <c r="D4295" s="46"/>
      <c r="E4295" s="46"/>
      <c r="F4295" s="46"/>
      <c r="G4295" s="46"/>
      <c r="H4295" s="46"/>
      <c r="I4295" s="16"/>
      <c r="J4295" s="16"/>
      <c r="K4295" s="16"/>
      <c r="L4295" s="16"/>
      <c r="O4295" s="16"/>
      <c r="P4295" s="13"/>
      <c r="Q4295" s="7"/>
    </row>
    <row r="4296" spans="1:17" ht="20.25" hidden="1" x14ac:dyDescent="0.25">
      <c r="A4296" s="46"/>
      <c r="B4296" s="46"/>
      <c r="C4296" s="46"/>
      <c r="D4296" s="46"/>
      <c r="E4296" s="46"/>
      <c r="F4296" s="46"/>
      <c r="G4296" s="46"/>
      <c r="H4296" s="46"/>
      <c r="I4296" s="16"/>
      <c r="J4296" s="16"/>
      <c r="K4296" s="16"/>
      <c r="L4296" s="16"/>
      <c r="O4296" s="16"/>
      <c r="P4296" s="13"/>
      <c r="Q4296" s="7"/>
    </row>
    <row r="4297" spans="1:17" ht="20.25" hidden="1" x14ac:dyDescent="0.25">
      <c r="A4297" s="46"/>
      <c r="B4297" s="46"/>
      <c r="C4297" s="46"/>
      <c r="D4297" s="46"/>
      <c r="E4297" s="46"/>
      <c r="F4297" s="46"/>
      <c r="G4297" s="46"/>
      <c r="H4297" s="46"/>
      <c r="I4297" s="16"/>
      <c r="J4297" s="16"/>
      <c r="K4297" s="16"/>
      <c r="L4297" s="16"/>
      <c r="O4297" s="16"/>
      <c r="P4297" s="13"/>
      <c r="Q4297" s="7"/>
    </row>
    <row r="4298" spans="1:17" ht="20.25" hidden="1" x14ac:dyDescent="0.25">
      <c r="A4298" s="46"/>
      <c r="B4298" s="46"/>
      <c r="C4298" s="46"/>
      <c r="D4298" s="46"/>
      <c r="E4298" s="46"/>
      <c r="F4298" s="46"/>
      <c r="G4298" s="46"/>
      <c r="H4298" s="46"/>
      <c r="I4298" s="16"/>
      <c r="J4298" s="16"/>
      <c r="K4298" s="16"/>
      <c r="L4298" s="16"/>
      <c r="O4298" s="16"/>
      <c r="P4298" s="13"/>
      <c r="Q4298" s="7"/>
    </row>
    <row r="4299" spans="1:17" ht="20.25" hidden="1" x14ac:dyDescent="0.25">
      <c r="A4299" s="46"/>
      <c r="B4299" s="46"/>
      <c r="C4299" s="46"/>
      <c r="D4299" s="46"/>
      <c r="E4299" s="46"/>
      <c r="F4299" s="46"/>
      <c r="G4299" s="46"/>
      <c r="H4299" s="46"/>
      <c r="I4299" s="16"/>
      <c r="J4299" s="16"/>
      <c r="K4299" s="16"/>
      <c r="L4299" s="16"/>
      <c r="O4299" s="16"/>
      <c r="P4299" s="13"/>
      <c r="Q4299" s="7"/>
    </row>
    <row r="4300" spans="1:17" ht="20.25" hidden="1" x14ac:dyDescent="0.25">
      <c r="A4300" s="46"/>
      <c r="B4300" s="46"/>
      <c r="C4300" s="46"/>
      <c r="D4300" s="46"/>
      <c r="E4300" s="46"/>
      <c r="F4300" s="46"/>
      <c r="G4300" s="46"/>
      <c r="H4300" s="46"/>
      <c r="I4300" s="16"/>
      <c r="J4300" s="16"/>
      <c r="K4300" s="16"/>
      <c r="L4300" s="16"/>
      <c r="O4300" s="16"/>
      <c r="P4300" s="13"/>
      <c r="Q4300" s="7"/>
    </row>
    <row r="4301" spans="1:17" ht="20.25" hidden="1" x14ac:dyDescent="0.25">
      <c r="A4301" s="46"/>
      <c r="B4301" s="46"/>
      <c r="C4301" s="46"/>
      <c r="D4301" s="46"/>
      <c r="E4301" s="46"/>
      <c r="F4301" s="46"/>
      <c r="G4301" s="46"/>
      <c r="H4301" s="46"/>
      <c r="I4301" s="16"/>
      <c r="J4301" s="16"/>
      <c r="K4301" s="16"/>
      <c r="L4301" s="16"/>
      <c r="O4301" s="16"/>
      <c r="P4301" s="13"/>
      <c r="Q4301" s="7"/>
    </row>
    <row r="4302" spans="1:17" ht="20.25" hidden="1" x14ac:dyDescent="0.25">
      <c r="A4302" s="46"/>
      <c r="B4302" s="46"/>
      <c r="C4302" s="46"/>
      <c r="D4302" s="46"/>
      <c r="E4302" s="46"/>
      <c r="F4302" s="46"/>
      <c r="G4302" s="46"/>
      <c r="H4302" s="46"/>
      <c r="I4302" s="16"/>
      <c r="J4302" s="16"/>
      <c r="K4302" s="16"/>
      <c r="L4302" s="16"/>
      <c r="O4302" s="16"/>
      <c r="P4302" s="13"/>
      <c r="Q4302" s="7"/>
    </row>
    <row r="4303" spans="1:17" ht="20.25" hidden="1" x14ac:dyDescent="0.25">
      <c r="A4303" s="46"/>
      <c r="B4303" s="46"/>
      <c r="C4303" s="46"/>
      <c r="D4303" s="46"/>
      <c r="E4303" s="46"/>
      <c r="F4303" s="46"/>
      <c r="G4303" s="46"/>
      <c r="H4303" s="46"/>
      <c r="I4303" s="16"/>
      <c r="J4303" s="16"/>
      <c r="K4303" s="16"/>
      <c r="L4303" s="16"/>
      <c r="O4303" s="16"/>
      <c r="P4303" s="13"/>
      <c r="Q4303" s="7"/>
    </row>
    <row r="4304" spans="1:17" ht="20.25" hidden="1" x14ac:dyDescent="0.25">
      <c r="A4304" s="46"/>
      <c r="B4304" s="46"/>
      <c r="C4304" s="46"/>
      <c r="D4304" s="46"/>
      <c r="E4304" s="46"/>
      <c r="F4304" s="46"/>
      <c r="G4304" s="46"/>
      <c r="H4304" s="46"/>
      <c r="I4304" s="16"/>
      <c r="J4304" s="16"/>
      <c r="K4304" s="16"/>
      <c r="L4304" s="16"/>
      <c r="O4304" s="16"/>
      <c r="P4304" s="13"/>
      <c r="Q4304" s="7"/>
    </row>
    <row r="4305" spans="1:17" ht="20.25" hidden="1" x14ac:dyDescent="0.25">
      <c r="A4305" s="46"/>
      <c r="B4305" s="46"/>
      <c r="C4305" s="46"/>
      <c r="D4305" s="46"/>
      <c r="E4305" s="46"/>
      <c r="F4305" s="46"/>
      <c r="G4305" s="46"/>
      <c r="H4305" s="46"/>
      <c r="I4305" s="16"/>
      <c r="J4305" s="16"/>
      <c r="K4305" s="16"/>
      <c r="L4305" s="16"/>
      <c r="O4305" s="16"/>
      <c r="P4305" s="13"/>
      <c r="Q4305" s="7"/>
    </row>
    <row r="4306" spans="1:17" ht="20.25" hidden="1" x14ac:dyDescent="0.25">
      <c r="A4306" s="46"/>
      <c r="B4306" s="46"/>
      <c r="C4306" s="46"/>
      <c r="D4306" s="46"/>
      <c r="E4306" s="46"/>
      <c r="F4306" s="46"/>
      <c r="G4306" s="46"/>
      <c r="H4306" s="46"/>
      <c r="I4306" s="16"/>
      <c r="J4306" s="16"/>
      <c r="K4306" s="16"/>
      <c r="L4306" s="16"/>
      <c r="O4306" s="16"/>
      <c r="P4306" s="13"/>
      <c r="Q4306" s="7"/>
    </row>
    <row r="4307" spans="1:17" ht="20.25" hidden="1" x14ac:dyDescent="0.25">
      <c r="A4307" s="46"/>
      <c r="B4307" s="46"/>
      <c r="C4307" s="46"/>
      <c r="D4307" s="46"/>
      <c r="E4307" s="46"/>
      <c r="F4307" s="46"/>
      <c r="G4307" s="46"/>
      <c r="H4307" s="46"/>
      <c r="I4307" s="16"/>
      <c r="J4307" s="16"/>
      <c r="K4307" s="16"/>
      <c r="L4307" s="16"/>
      <c r="O4307" s="16"/>
      <c r="P4307" s="13"/>
      <c r="Q4307" s="7"/>
    </row>
    <row r="4308" spans="1:17" ht="20.25" hidden="1" x14ac:dyDescent="0.25">
      <c r="A4308" s="46"/>
      <c r="B4308" s="46"/>
      <c r="C4308" s="46"/>
      <c r="D4308" s="46"/>
      <c r="E4308" s="46"/>
      <c r="F4308" s="46"/>
      <c r="G4308" s="46"/>
      <c r="H4308" s="46"/>
      <c r="I4308" s="16"/>
      <c r="J4308" s="16"/>
      <c r="K4308" s="16"/>
      <c r="L4308" s="16"/>
      <c r="O4308" s="16"/>
      <c r="P4308" s="13"/>
      <c r="Q4308" s="7"/>
    </row>
    <row r="4309" spans="1:17" ht="20.25" hidden="1" x14ac:dyDescent="0.25">
      <c r="A4309" s="46"/>
      <c r="B4309" s="46"/>
      <c r="C4309" s="46"/>
      <c r="D4309" s="46"/>
      <c r="E4309" s="46"/>
      <c r="F4309" s="46"/>
      <c r="G4309" s="46"/>
      <c r="H4309" s="46"/>
      <c r="I4309" s="16"/>
      <c r="J4309" s="16"/>
      <c r="K4309" s="16"/>
      <c r="L4309" s="16"/>
      <c r="O4309" s="16"/>
      <c r="P4309" s="13"/>
      <c r="Q4309" s="7"/>
    </row>
    <row r="4310" spans="1:17" ht="20.25" hidden="1" x14ac:dyDescent="0.25">
      <c r="A4310" s="46"/>
      <c r="B4310" s="46"/>
      <c r="C4310" s="46"/>
      <c r="D4310" s="46"/>
      <c r="E4310" s="46"/>
      <c r="F4310" s="46"/>
      <c r="G4310" s="46"/>
      <c r="H4310" s="46"/>
      <c r="I4310" s="16"/>
      <c r="J4310" s="16"/>
      <c r="K4310" s="16"/>
      <c r="L4310" s="16"/>
      <c r="O4310" s="16"/>
      <c r="P4310" s="13"/>
      <c r="Q4310" s="7"/>
    </row>
    <row r="4311" spans="1:17" ht="20.25" hidden="1" x14ac:dyDescent="0.25">
      <c r="A4311" s="46"/>
      <c r="B4311" s="46"/>
      <c r="C4311" s="46"/>
      <c r="D4311" s="46"/>
      <c r="E4311" s="46"/>
      <c r="F4311" s="46"/>
      <c r="G4311" s="46"/>
      <c r="H4311" s="46"/>
      <c r="I4311" s="16"/>
      <c r="J4311" s="16"/>
      <c r="K4311" s="16"/>
      <c r="L4311" s="16"/>
      <c r="O4311" s="16"/>
      <c r="P4311" s="13"/>
      <c r="Q4311" s="7"/>
    </row>
    <row r="4312" spans="1:17" ht="20.25" hidden="1" x14ac:dyDescent="0.25">
      <c r="A4312" s="46"/>
      <c r="B4312" s="46"/>
      <c r="C4312" s="46"/>
      <c r="D4312" s="46"/>
      <c r="E4312" s="46"/>
      <c r="F4312" s="46"/>
      <c r="G4312" s="46"/>
      <c r="H4312" s="46"/>
      <c r="I4312" s="16"/>
      <c r="J4312" s="16"/>
      <c r="K4312" s="16"/>
      <c r="L4312" s="16"/>
      <c r="O4312" s="16"/>
      <c r="P4312" s="13"/>
      <c r="Q4312" s="7"/>
    </row>
    <row r="4313" spans="1:17" ht="20.25" hidden="1" x14ac:dyDescent="0.25">
      <c r="A4313" s="46"/>
      <c r="B4313" s="46"/>
      <c r="C4313" s="46"/>
      <c r="D4313" s="46"/>
      <c r="E4313" s="46"/>
      <c r="F4313" s="46"/>
      <c r="G4313" s="46"/>
      <c r="H4313" s="46"/>
      <c r="I4313" s="16"/>
      <c r="J4313" s="16"/>
      <c r="K4313" s="16"/>
      <c r="L4313" s="16"/>
      <c r="O4313" s="16"/>
      <c r="P4313" s="13"/>
      <c r="Q4313" s="7"/>
    </row>
    <row r="4314" spans="1:17" ht="20.25" hidden="1" x14ac:dyDescent="0.25">
      <c r="A4314" s="46"/>
      <c r="B4314" s="46"/>
      <c r="C4314" s="46"/>
      <c r="D4314" s="46"/>
      <c r="E4314" s="46"/>
      <c r="F4314" s="46"/>
      <c r="G4314" s="46"/>
      <c r="H4314" s="46"/>
      <c r="I4314" s="16"/>
      <c r="J4314" s="16"/>
      <c r="K4314" s="16"/>
      <c r="L4314" s="16"/>
      <c r="O4314" s="16"/>
      <c r="P4314" s="13"/>
      <c r="Q4314" s="7"/>
    </row>
    <row r="4315" spans="1:17" ht="20.25" hidden="1" x14ac:dyDescent="0.25">
      <c r="A4315" s="46"/>
      <c r="B4315" s="46"/>
      <c r="C4315" s="46"/>
      <c r="D4315" s="46"/>
      <c r="E4315" s="46"/>
      <c r="F4315" s="46"/>
      <c r="G4315" s="46"/>
      <c r="H4315" s="46"/>
      <c r="I4315" s="16"/>
      <c r="J4315" s="16"/>
      <c r="K4315" s="16"/>
      <c r="L4315" s="16"/>
      <c r="O4315" s="16"/>
      <c r="P4315" s="13"/>
      <c r="Q4315" s="7"/>
    </row>
    <row r="4316" spans="1:17" ht="20.25" hidden="1" x14ac:dyDescent="0.25">
      <c r="A4316" s="46"/>
      <c r="B4316" s="46"/>
      <c r="C4316" s="46"/>
      <c r="D4316" s="46"/>
      <c r="E4316" s="46"/>
      <c r="F4316" s="46"/>
      <c r="G4316" s="46"/>
      <c r="H4316" s="46"/>
      <c r="I4316" s="16"/>
      <c r="J4316" s="16"/>
      <c r="K4316" s="16"/>
      <c r="L4316" s="16"/>
      <c r="O4316" s="16"/>
      <c r="P4316" s="13"/>
      <c r="Q4316" s="7"/>
    </row>
    <row r="4317" spans="1:17" ht="20.25" hidden="1" x14ac:dyDescent="0.25">
      <c r="A4317" s="46"/>
      <c r="B4317" s="46"/>
      <c r="C4317" s="46"/>
      <c r="D4317" s="46"/>
      <c r="E4317" s="46"/>
      <c r="F4317" s="46"/>
      <c r="G4317" s="46"/>
      <c r="H4317" s="46"/>
      <c r="I4317" s="16"/>
      <c r="J4317" s="16"/>
      <c r="K4317" s="16"/>
      <c r="L4317" s="16"/>
      <c r="O4317" s="16"/>
      <c r="P4317" s="13"/>
      <c r="Q4317" s="7"/>
    </row>
    <row r="4318" spans="1:17" ht="20.25" hidden="1" x14ac:dyDescent="0.25">
      <c r="A4318" s="46"/>
      <c r="B4318" s="46"/>
      <c r="C4318" s="46"/>
      <c r="D4318" s="46"/>
      <c r="E4318" s="46"/>
      <c r="F4318" s="46"/>
      <c r="G4318" s="46"/>
      <c r="H4318" s="46"/>
      <c r="I4318" s="16"/>
      <c r="J4318" s="16"/>
      <c r="K4318" s="16"/>
      <c r="L4318" s="16"/>
      <c r="O4318" s="16"/>
      <c r="P4318" s="13"/>
      <c r="Q4318" s="7"/>
    </row>
    <row r="4319" spans="1:17" ht="20.25" hidden="1" x14ac:dyDescent="0.25">
      <c r="A4319" s="46"/>
      <c r="B4319" s="46"/>
      <c r="C4319" s="46"/>
      <c r="D4319" s="46"/>
      <c r="E4319" s="46"/>
      <c r="F4319" s="46"/>
      <c r="G4319" s="46"/>
      <c r="H4319" s="46"/>
      <c r="I4319" s="16"/>
      <c r="J4319" s="16"/>
      <c r="K4319" s="16"/>
      <c r="L4319" s="16"/>
      <c r="O4319" s="16"/>
      <c r="P4319" s="13"/>
      <c r="Q4319" s="7"/>
    </row>
    <row r="4320" spans="1:17" ht="20.25" hidden="1" x14ac:dyDescent="0.25">
      <c r="A4320" s="46"/>
      <c r="B4320" s="46"/>
      <c r="C4320" s="46"/>
      <c r="D4320" s="46"/>
      <c r="E4320" s="46"/>
      <c r="F4320" s="46"/>
      <c r="G4320" s="46"/>
      <c r="H4320" s="46"/>
      <c r="I4320" s="16"/>
      <c r="J4320" s="16"/>
      <c r="K4320" s="16"/>
      <c r="L4320" s="16"/>
      <c r="O4320" s="16"/>
      <c r="P4320" s="13"/>
      <c r="Q4320" s="7"/>
    </row>
    <row r="4321" spans="1:17" ht="20.25" hidden="1" x14ac:dyDescent="0.25">
      <c r="A4321" s="46"/>
      <c r="B4321" s="46"/>
      <c r="C4321" s="46"/>
      <c r="D4321" s="46"/>
      <c r="E4321" s="46"/>
      <c r="F4321" s="46"/>
      <c r="G4321" s="46"/>
      <c r="H4321" s="46"/>
      <c r="I4321" s="16"/>
      <c r="J4321" s="16"/>
      <c r="K4321" s="16"/>
      <c r="L4321" s="16"/>
      <c r="O4321" s="16"/>
      <c r="P4321" s="13"/>
      <c r="Q4321" s="7"/>
    </row>
    <row r="4322" spans="1:17" ht="20.25" hidden="1" x14ac:dyDescent="0.25">
      <c r="A4322" s="46"/>
      <c r="B4322" s="46"/>
      <c r="C4322" s="46"/>
      <c r="D4322" s="46"/>
      <c r="E4322" s="46"/>
      <c r="F4322" s="46"/>
      <c r="G4322" s="46"/>
      <c r="H4322" s="46"/>
      <c r="I4322" s="16"/>
      <c r="J4322" s="16"/>
      <c r="K4322" s="16"/>
      <c r="L4322" s="16"/>
      <c r="O4322" s="16"/>
      <c r="P4322" s="13"/>
      <c r="Q4322" s="7"/>
    </row>
    <row r="4323" spans="1:17" ht="20.25" hidden="1" x14ac:dyDescent="0.25">
      <c r="A4323" s="46"/>
      <c r="B4323" s="46"/>
      <c r="C4323" s="46"/>
      <c r="D4323" s="46"/>
      <c r="E4323" s="46"/>
      <c r="F4323" s="46"/>
      <c r="G4323" s="46"/>
      <c r="H4323" s="46"/>
      <c r="I4323" s="16"/>
      <c r="J4323" s="16"/>
      <c r="K4323" s="16"/>
      <c r="L4323" s="16"/>
      <c r="O4323" s="16"/>
      <c r="P4323" s="13"/>
      <c r="Q4323" s="7"/>
    </row>
    <row r="4324" spans="1:17" ht="20.25" hidden="1" x14ac:dyDescent="0.25">
      <c r="A4324" s="46"/>
      <c r="B4324" s="46"/>
      <c r="C4324" s="46"/>
      <c r="D4324" s="46"/>
      <c r="E4324" s="46"/>
      <c r="F4324" s="46"/>
      <c r="G4324" s="46"/>
      <c r="H4324" s="46"/>
      <c r="I4324" s="16"/>
      <c r="J4324" s="16"/>
      <c r="K4324" s="16"/>
      <c r="L4324" s="16"/>
      <c r="O4324" s="16"/>
      <c r="P4324" s="13"/>
      <c r="Q4324" s="7"/>
    </row>
    <row r="4325" spans="1:17" ht="20.25" hidden="1" x14ac:dyDescent="0.25">
      <c r="A4325" s="46"/>
      <c r="B4325" s="46"/>
      <c r="C4325" s="46"/>
      <c r="D4325" s="46"/>
      <c r="E4325" s="46"/>
      <c r="F4325" s="46"/>
      <c r="G4325" s="46"/>
      <c r="H4325" s="46"/>
      <c r="I4325" s="16"/>
      <c r="J4325" s="16"/>
      <c r="K4325" s="16"/>
      <c r="L4325" s="16"/>
      <c r="O4325" s="16"/>
      <c r="P4325" s="13"/>
      <c r="Q4325" s="7"/>
    </row>
    <row r="4326" spans="1:17" ht="20.25" hidden="1" x14ac:dyDescent="0.25">
      <c r="A4326" s="46"/>
      <c r="B4326" s="46"/>
      <c r="C4326" s="46"/>
      <c r="D4326" s="46"/>
      <c r="E4326" s="46"/>
      <c r="F4326" s="46"/>
      <c r="G4326" s="46"/>
      <c r="H4326" s="46"/>
      <c r="I4326" s="16"/>
      <c r="J4326" s="16"/>
      <c r="K4326" s="16"/>
      <c r="L4326" s="16"/>
      <c r="O4326" s="16"/>
      <c r="P4326" s="13"/>
      <c r="Q4326" s="7"/>
    </row>
    <row r="4327" spans="1:17" ht="20.25" hidden="1" x14ac:dyDescent="0.25">
      <c r="A4327" s="46"/>
      <c r="B4327" s="46"/>
      <c r="C4327" s="46"/>
      <c r="D4327" s="46"/>
      <c r="E4327" s="46"/>
      <c r="F4327" s="46"/>
      <c r="G4327" s="46"/>
      <c r="H4327" s="46"/>
      <c r="I4327" s="16"/>
      <c r="J4327" s="16"/>
      <c r="K4327" s="16"/>
      <c r="L4327" s="16"/>
      <c r="O4327" s="16"/>
      <c r="P4327" s="13"/>
      <c r="Q4327" s="7"/>
    </row>
    <row r="4328" spans="1:17" ht="20.25" hidden="1" x14ac:dyDescent="0.25">
      <c r="A4328" s="46"/>
      <c r="B4328" s="46"/>
      <c r="C4328" s="46"/>
      <c r="D4328" s="46"/>
      <c r="E4328" s="46"/>
      <c r="F4328" s="46"/>
      <c r="G4328" s="46"/>
      <c r="H4328" s="46"/>
      <c r="I4328" s="16"/>
      <c r="J4328" s="16"/>
      <c r="K4328" s="16"/>
      <c r="L4328" s="16"/>
      <c r="O4328" s="16"/>
      <c r="P4328" s="13"/>
      <c r="Q4328" s="7"/>
    </row>
    <row r="4329" spans="1:17" ht="20.25" hidden="1" x14ac:dyDescent="0.25">
      <c r="A4329" s="46"/>
      <c r="B4329" s="46"/>
      <c r="C4329" s="46"/>
      <c r="D4329" s="46"/>
      <c r="E4329" s="46"/>
      <c r="F4329" s="46"/>
      <c r="G4329" s="46"/>
      <c r="H4329" s="46"/>
      <c r="I4329" s="16"/>
      <c r="J4329" s="16"/>
      <c r="K4329" s="16"/>
      <c r="L4329" s="16"/>
      <c r="O4329" s="16"/>
      <c r="P4329" s="13"/>
      <c r="Q4329" s="7"/>
    </row>
    <row r="4330" spans="1:17" ht="20.25" hidden="1" x14ac:dyDescent="0.25">
      <c r="A4330" s="46"/>
      <c r="B4330" s="46"/>
      <c r="C4330" s="46"/>
      <c r="D4330" s="46"/>
      <c r="E4330" s="46"/>
      <c r="F4330" s="46"/>
      <c r="G4330" s="46"/>
      <c r="H4330" s="46"/>
      <c r="I4330" s="16"/>
      <c r="J4330" s="16"/>
      <c r="K4330" s="16"/>
      <c r="L4330" s="16"/>
      <c r="O4330" s="16"/>
      <c r="P4330" s="13"/>
      <c r="Q4330" s="7"/>
    </row>
    <row r="4331" spans="1:17" ht="20.25" hidden="1" x14ac:dyDescent="0.25">
      <c r="A4331" s="46"/>
      <c r="B4331" s="46"/>
      <c r="C4331" s="46"/>
      <c r="D4331" s="46"/>
      <c r="E4331" s="46"/>
      <c r="F4331" s="46"/>
      <c r="G4331" s="46"/>
      <c r="H4331" s="46"/>
      <c r="I4331" s="16"/>
      <c r="J4331" s="16"/>
      <c r="K4331" s="16"/>
      <c r="L4331" s="16"/>
      <c r="O4331" s="16"/>
      <c r="P4331" s="13"/>
      <c r="Q4331" s="7"/>
    </row>
    <row r="4332" spans="1:17" ht="20.25" hidden="1" x14ac:dyDescent="0.25">
      <c r="A4332" s="46"/>
      <c r="B4332" s="46"/>
      <c r="C4332" s="46"/>
      <c r="D4332" s="46"/>
      <c r="E4332" s="46"/>
      <c r="F4332" s="46"/>
      <c r="G4332" s="46"/>
      <c r="H4332" s="46"/>
      <c r="I4332" s="16"/>
      <c r="J4332" s="16"/>
      <c r="K4332" s="16"/>
      <c r="L4332" s="16"/>
      <c r="O4332" s="16"/>
      <c r="P4332" s="13"/>
      <c r="Q4332" s="7"/>
    </row>
    <row r="4333" spans="1:17" ht="20.25" hidden="1" x14ac:dyDescent="0.25">
      <c r="A4333" s="46"/>
      <c r="B4333" s="46"/>
      <c r="C4333" s="46"/>
      <c r="D4333" s="46"/>
      <c r="E4333" s="46"/>
      <c r="F4333" s="46"/>
      <c r="G4333" s="46"/>
      <c r="H4333" s="46"/>
      <c r="I4333" s="16"/>
      <c r="J4333" s="16"/>
      <c r="K4333" s="16"/>
      <c r="L4333" s="16"/>
      <c r="O4333" s="16"/>
      <c r="P4333" s="13"/>
      <c r="Q4333" s="7"/>
    </row>
    <row r="4334" spans="1:17" ht="20.25" hidden="1" x14ac:dyDescent="0.25">
      <c r="A4334" s="46"/>
      <c r="B4334" s="46"/>
      <c r="C4334" s="46"/>
      <c r="D4334" s="46"/>
      <c r="E4334" s="46"/>
      <c r="F4334" s="46"/>
      <c r="G4334" s="46"/>
      <c r="H4334" s="46"/>
      <c r="I4334" s="16"/>
      <c r="J4334" s="16"/>
      <c r="K4334" s="16"/>
      <c r="L4334" s="16"/>
      <c r="O4334" s="16"/>
      <c r="P4334" s="13"/>
      <c r="Q4334" s="7"/>
    </row>
    <row r="4335" spans="1:17" ht="20.25" hidden="1" x14ac:dyDescent="0.25">
      <c r="A4335" s="46"/>
      <c r="B4335" s="46"/>
      <c r="C4335" s="46"/>
      <c r="D4335" s="46"/>
      <c r="E4335" s="46"/>
      <c r="F4335" s="46"/>
      <c r="G4335" s="46"/>
      <c r="H4335" s="46"/>
      <c r="I4335" s="16"/>
      <c r="J4335" s="16"/>
      <c r="K4335" s="16"/>
      <c r="L4335" s="16"/>
      <c r="O4335" s="16"/>
      <c r="P4335" s="13"/>
      <c r="Q4335" s="7"/>
    </row>
    <row r="4336" spans="1:17" ht="20.25" hidden="1" x14ac:dyDescent="0.25">
      <c r="A4336" s="46"/>
      <c r="B4336" s="46"/>
      <c r="C4336" s="46"/>
      <c r="D4336" s="46"/>
      <c r="E4336" s="46"/>
      <c r="F4336" s="46"/>
      <c r="G4336" s="46"/>
      <c r="H4336" s="46"/>
      <c r="I4336" s="16"/>
      <c r="J4336" s="16"/>
      <c r="K4336" s="16"/>
      <c r="L4336" s="16"/>
      <c r="O4336" s="16"/>
      <c r="P4336" s="13"/>
      <c r="Q4336" s="7"/>
    </row>
    <row r="4337" spans="1:17" ht="20.25" hidden="1" x14ac:dyDescent="0.25">
      <c r="A4337" s="46"/>
      <c r="B4337" s="46"/>
      <c r="C4337" s="46"/>
      <c r="D4337" s="46"/>
      <c r="E4337" s="46"/>
      <c r="F4337" s="46"/>
      <c r="G4337" s="46"/>
      <c r="H4337" s="46"/>
      <c r="I4337" s="16"/>
      <c r="J4337" s="16"/>
      <c r="K4337" s="16"/>
      <c r="L4337" s="16"/>
      <c r="O4337" s="16"/>
      <c r="P4337" s="13"/>
      <c r="Q4337" s="7"/>
    </row>
    <row r="4338" spans="1:17" ht="20.25" hidden="1" x14ac:dyDescent="0.25">
      <c r="A4338" s="46"/>
      <c r="B4338" s="46"/>
      <c r="C4338" s="46"/>
      <c r="D4338" s="46"/>
      <c r="E4338" s="46"/>
      <c r="F4338" s="46"/>
      <c r="G4338" s="46"/>
      <c r="H4338" s="46"/>
      <c r="I4338" s="16"/>
      <c r="J4338" s="16"/>
      <c r="K4338" s="16"/>
      <c r="L4338" s="16"/>
      <c r="O4338" s="16"/>
      <c r="P4338" s="13"/>
      <c r="Q4338" s="7"/>
    </row>
    <row r="4339" spans="1:17" ht="20.25" hidden="1" x14ac:dyDescent="0.25">
      <c r="A4339" s="46"/>
      <c r="B4339" s="46"/>
      <c r="C4339" s="46"/>
      <c r="D4339" s="46"/>
      <c r="E4339" s="46"/>
      <c r="F4339" s="46"/>
      <c r="G4339" s="46"/>
      <c r="H4339" s="46"/>
      <c r="I4339" s="16"/>
      <c r="J4339" s="16"/>
      <c r="K4339" s="16"/>
      <c r="L4339" s="16"/>
      <c r="O4339" s="16"/>
      <c r="P4339" s="13"/>
      <c r="Q4339" s="7"/>
    </row>
    <row r="4340" spans="1:17" ht="20.25" hidden="1" x14ac:dyDescent="0.25">
      <c r="A4340" s="46"/>
      <c r="B4340" s="46"/>
      <c r="C4340" s="46"/>
      <c r="D4340" s="46"/>
      <c r="E4340" s="46"/>
      <c r="F4340" s="46"/>
      <c r="G4340" s="46"/>
      <c r="H4340" s="46"/>
      <c r="I4340" s="16"/>
      <c r="J4340" s="16"/>
      <c r="K4340" s="16"/>
      <c r="L4340" s="16"/>
      <c r="O4340" s="16"/>
      <c r="P4340" s="13"/>
      <c r="Q4340" s="7"/>
    </row>
    <row r="4341" spans="1:17" ht="20.25" hidden="1" x14ac:dyDescent="0.25">
      <c r="A4341" s="46"/>
      <c r="B4341" s="46"/>
      <c r="C4341" s="46"/>
      <c r="D4341" s="46"/>
      <c r="E4341" s="46"/>
      <c r="F4341" s="46"/>
      <c r="G4341" s="46"/>
      <c r="H4341" s="46"/>
      <c r="I4341" s="16"/>
      <c r="J4341" s="16"/>
      <c r="K4341" s="16"/>
      <c r="L4341" s="16"/>
      <c r="O4341" s="16"/>
      <c r="P4341" s="13"/>
      <c r="Q4341" s="7"/>
    </row>
    <row r="4342" spans="1:17" ht="20.25" hidden="1" x14ac:dyDescent="0.25">
      <c r="A4342" s="46"/>
      <c r="B4342" s="46"/>
      <c r="C4342" s="46"/>
      <c r="D4342" s="46"/>
      <c r="E4342" s="46"/>
      <c r="F4342" s="46"/>
      <c r="G4342" s="46"/>
      <c r="H4342" s="46"/>
      <c r="I4342" s="16"/>
      <c r="J4342" s="16"/>
      <c r="K4342" s="16"/>
      <c r="L4342" s="16"/>
      <c r="O4342" s="16"/>
      <c r="P4342" s="13"/>
      <c r="Q4342" s="7"/>
    </row>
    <row r="4343" spans="1:17" ht="20.25" hidden="1" x14ac:dyDescent="0.25">
      <c r="A4343" s="46"/>
      <c r="B4343" s="46"/>
      <c r="C4343" s="46"/>
      <c r="D4343" s="46"/>
      <c r="E4343" s="46"/>
      <c r="F4343" s="46"/>
      <c r="G4343" s="46"/>
      <c r="H4343" s="46"/>
      <c r="I4343" s="16"/>
      <c r="J4343" s="16"/>
      <c r="K4343" s="16"/>
      <c r="L4343" s="16"/>
      <c r="O4343" s="16"/>
      <c r="P4343" s="13"/>
      <c r="Q4343" s="7"/>
    </row>
    <row r="4344" spans="1:17" ht="20.25" hidden="1" x14ac:dyDescent="0.25">
      <c r="A4344" s="46"/>
      <c r="B4344" s="46"/>
      <c r="C4344" s="46"/>
      <c r="D4344" s="46"/>
      <c r="E4344" s="46"/>
      <c r="F4344" s="46"/>
      <c r="G4344" s="46"/>
      <c r="H4344" s="46"/>
      <c r="I4344" s="16"/>
      <c r="J4344" s="16"/>
      <c r="K4344" s="16"/>
      <c r="L4344" s="16"/>
      <c r="O4344" s="16"/>
      <c r="P4344" s="13"/>
      <c r="Q4344" s="7"/>
    </row>
    <row r="4345" spans="1:17" ht="20.25" hidden="1" x14ac:dyDescent="0.25">
      <c r="A4345" s="46"/>
      <c r="B4345" s="46"/>
      <c r="C4345" s="46"/>
      <c r="D4345" s="46"/>
      <c r="E4345" s="46"/>
      <c r="F4345" s="46"/>
      <c r="G4345" s="46"/>
      <c r="H4345" s="46"/>
      <c r="I4345" s="16"/>
      <c r="J4345" s="16"/>
      <c r="K4345" s="16"/>
      <c r="L4345" s="16"/>
      <c r="O4345" s="16"/>
      <c r="P4345" s="13"/>
      <c r="Q4345" s="7"/>
    </row>
    <row r="4346" spans="1:17" ht="20.25" hidden="1" x14ac:dyDescent="0.25">
      <c r="A4346" s="46"/>
      <c r="B4346" s="46"/>
      <c r="C4346" s="46"/>
      <c r="D4346" s="46"/>
      <c r="E4346" s="46"/>
      <c r="F4346" s="46"/>
      <c r="G4346" s="46"/>
      <c r="H4346" s="46"/>
      <c r="I4346" s="16"/>
      <c r="J4346" s="16"/>
      <c r="K4346" s="16"/>
      <c r="L4346" s="16"/>
      <c r="O4346" s="16"/>
      <c r="P4346" s="13"/>
      <c r="Q4346" s="7"/>
    </row>
    <row r="4347" spans="1:17" ht="20.25" hidden="1" x14ac:dyDescent="0.25">
      <c r="A4347" s="46"/>
      <c r="B4347" s="46"/>
      <c r="C4347" s="46"/>
      <c r="D4347" s="46"/>
      <c r="E4347" s="46"/>
      <c r="F4347" s="46"/>
      <c r="G4347" s="46"/>
      <c r="H4347" s="46"/>
      <c r="I4347" s="16"/>
      <c r="J4347" s="16"/>
      <c r="K4347" s="16"/>
      <c r="L4347" s="16"/>
      <c r="O4347" s="16"/>
      <c r="P4347" s="13"/>
      <c r="Q4347" s="7"/>
    </row>
    <row r="4348" spans="1:17" ht="20.25" hidden="1" x14ac:dyDescent="0.25">
      <c r="A4348" s="46"/>
      <c r="B4348" s="46"/>
      <c r="C4348" s="46"/>
      <c r="D4348" s="46"/>
      <c r="E4348" s="46"/>
      <c r="F4348" s="46"/>
      <c r="G4348" s="46"/>
      <c r="H4348" s="46"/>
      <c r="I4348" s="16"/>
      <c r="J4348" s="16"/>
      <c r="K4348" s="16"/>
      <c r="L4348" s="16"/>
      <c r="O4348" s="16"/>
      <c r="P4348" s="13"/>
      <c r="Q4348" s="7"/>
    </row>
    <row r="4349" spans="1:17" ht="20.25" hidden="1" x14ac:dyDescent="0.25">
      <c r="A4349" s="46"/>
      <c r="B4349" s="46"/>
      <c r="C4349" s="46"/>
      <c r="D4349" s="46"/>
      <c r="E4349" s="46"/>
      <c r="F4349" s="46"/>
      <c r="G4349" s="46"/>
      <c r="H4349" s="46"/>
      <c r="I4349" s="16"/>
      <c r="J4349" s="16"/>
      <c r="K4349" s="16"/>
      <c r="L4349" s="16"/>
      <c r="O4349" s="16"/>
      <c r="P4349" s="13"/>
      <c r="Q4349" s="7"/>
    </row>
    <row r="4350" spans="1:17" ht="20.25" hidden="1" x14ac:dyDescent="0.25">
      <c r="A4350" s="46"/>
      <c r="B4350" s="46"/>
      <c r="C4350" s="46"/>
      <c r="D4350" s="46"/>
      <c r="E4350" s="46"/>
      <c r="F4350" s="46"/>
      <c r="G4350" s="46"/>
      <c r="H4350" s="46"/>
      <c r="I4350" s="16"/>
      <c r="J4350" s="16"/>
      <c r="K4350" s="16"/>
      <c r="L4350" s="16"/>
      <c r="O4350" s="16"/>
      <c r="P4350" s="13"/>
      <c r="Q4350" s="7"/>
    </row>
    <row r="4351" spans="1:17" ht="20.25" hidden="1" x14ac:dyDescent="0.25">
      <c r="A4351" s="46"/>
      <c r="B4351" s="46"/>
      <c r="C4351" s="46"/>
      <c r="D4351" s="46"/>
      <c r="E4351" s="46"/>
      <c r="F4351" s="46"/>
      <c r="G4351" s="46"/>
      <c r="H4351" s="46"/>
      <c r="I4351" s="16"/>
      <c r="J4351" s="16"/>
      <c r="K4351" s="16"/>
      <c r="L4351" s="16"/>
      <c r="O4351" s="16"/>
      <c r="P4351" s="13"/>
      <c r="Q4351" s="7"/>
    </row>
    <row r="4352" spans="1:17" ht="20.25" hidden="1" x14ac:dyDescent="0.25">
      <c r="A4352" s="46"/>
      <c r="B4352" s="46"/>
      <c r="C4352" s="46"/>
      <c r="D4352" s="46"/>
      <c r="E4352" s="46"/>
      <c r="F4352" s="46"/>
      <c r="G4352" s="46"/>
      <c r="H4352" s="46"/>
      <c r="I4352" s="16"/>
      <c r="J4352" s="16"/>
      <c r="K4352" s="16"/>
      <c r="L4352" s="16"/>
      <c r="O4352" s="16"/>
      <c r="P4352" s="13"/>
      <c r="Q4352" s="7"/>
    </row>
    <row r="4353" spans="1:17" ht="20.25" hidden="1" x14ac:dyDescent="0.25">
      <c r="A4353" s="46"/>
      <c r="B4353" s="46"/>
      <c r="C4353" s="46"/>
      <c r="D4353" s="46"/>
      <c r="E4353" s="46"/>
      <c r="F4353" s="46"/>
      <c r="G4353" s="46"/>
      <c r="H4353" s="46"/>
      <c r="I4353" s="16"/>
      <c r="J4353" s="16"/>
      <c r="K4353" s="16"/>
      <c r="L4353" s="16"/>
      <c r="O4353" s="16"/>
      <c r="P4353" s="13"/>
      <c r="Q4353" s="7"/>
    </row>
    <row r="4354" spans="1:17" ht="20.25" hidden="1" x14ac:dyDescent="0.25">
      <c r="A4354" s="46"/>
      <c r="B4354" s="46"/>
      <c r="C4354" s="46"/>
      <c r="D4354" s="46"/>
      <c r="E4354" s="46"/>
      <c r="F4354" s="46"/>
      <c r="G4354" s="46"/>
      <c r="H4354" s="46"/>
      <c r="I4354" s="16"/>
      <c r="J4354" s="16"/>
      <c r="K4354" s="16"/>
      <c r="L4354" s="16"/>
      <c r="O4354" s="16"/>
      <c r="P4354" s="13"/>
      <c r="Q4354" s="7"/>
    </row>
    <row r="4355" spans="1:17" ht="20.25" hidden="1" x14ac:dyDescent="0.25">
      <c r="A4355" s="46"/>
      <c r="B4355" s="46"/>
      <c r="C4355" s="46"/>
      <c r="D4355" s="46"/>
      <c r="E4355" s="46"/>
      <c r="F4355" s="46"/>
      <c r="G4355" s="46"/>
      <c r="H4355" s="46"/>
      <c r="I4355" s="16"/>
      <c r="J4355" s="16"/>
      <c r="K4355" s="16"/>
      <c r="L4355" s="16"/>
      <c r="O4355" s="16"/>
      <c r="P4355" s="13"/>
      <c r="Q4355" s="7"/>
    </row>
    <row r="4356" spans="1:17" ht="20.25" hidden="1" x14ac:dyDescent="0.25">
      <c r="A4356" s="46"/>
      <c r="B4356" s="46"/>
      <c r="C4356" s="46"/>
      <c r="D4356" s="46"/>
      <c r="E4356" s="46"/>
      <c r="F4356" s="46"/>
      <c r="G4356" s="46"/>
      <c r="H4356" s="46"/>
      <c r="I4356" s="16"/>
      <c r="J4356" s="16"/>
      <c r="K4356" s="16"/>
      <c r="L4356" s="16"/>
      <c r="O4356" s="16"/>
      <c r="P4356" s="13"/>
      <c r="Q4356" s="7"/>
    </row>
    <row r="4357" spans="1:17" ht="20.25" hidden="1" x14ac:dyDescent="0.25">
      <c r="A4357" s="46"/>
      <c r="B4357" s="46"/>
      <c r="C4357" s="46"/>
      <c r="D4357" s="46"/>
      <c r="E4357" s="46"/>
      <c r="F4357" s="46"/>
      <c r="G4357" s="46"/>
      <c r="H4357" s="46"/>
      <c r="I4357" s="16"/>
      <c r="J4357" s="16"/>
      <c r="K4357" s="16"/>
      <c r="L4357" s="16"/>
      <c r="O4357" s="16"/>
      <c r="P4357" s="13"/>
      <c r="Q4357" s="7"/>
    </row>
    <row r="4358" spans="1:17" ht="20.25" hidden="1" x14ac:dyDescent="0.25">
      <c r="A4358" s="46"/>
      <c r="B4358" s="46"/>
      <c r="C4358" s="46"/>
      <c r="D4358" s="46"/>
      <c r="E4358" s="46"/>
      <c r="F4358" s="46"/>
      <c r="G4358" s="46"/>
      <c r="H4358" s="46"/>
      <c r="I4358" s="16"/>
      <c r="J4358" s="16"/>
      <c r="K4358" s="16"/>
      <c r="L4358" s="16"/>
      <c r="O4358" s="16"/>
      <c r="P4358" s="13"/>
      <c r="Q4358" s="7"/>
    </row>
    <row r="4359" spans="1:17" ht="20.25" hidden="1" x14ac:dyDescent="0.25">
      <c r="A4359" s="46"/>
      <c r="B4359" s="46"/>
      <c r="C4359" s="46"/>
      <c r="D4359" s="46"/>
      <c r="E4359" s="46"/>
      <c r="F4359" s="46"/>
      <c r="G4359" s="46"/>
      <c r="H4359" s="46"/>
      <c r="I4359" s="16"/>
      <c r="J4359" s="16"/>
      <c r="K4359" s="16"/>
      <c r="L4359" s="16"/>
      <c r="O4359" s="16"/>
      <c r="P4359" s="13"/>
      <c r="Q4359" s="7"/>
    </row>
    <row r="4360" spans="1:17" ht="20.25" hidden="1" x14ac:dyDescent="0.25">
      <c r="A4360" s="46"/>
      <c r="B4360" s="46"/>
      <c r="C4360" s="46"/>
      <c r="D4360" s="46"/>
      <c r="E4360" s="46"/>
      <c r="F4360" s="46"/>
      <c r="G4360" s="46"/>
      <c r="H4360" s="46"/>
      <c r="I4360" s="16"/>
      <c r="J4360" s="16"/>
      <c r="K4360" s="16"/>
      <c r="L4360" s="16"/>
      <c r="O4360" s="16"/>
      <c r="P4360" s="13"/>
      <c r="Q4360" s="7"/>
    </row>
    <row r="4361" spans="1:17" ht="20.25" hidden="1" x14ac:dyDescent="0.25">
      <c r="A4361" s="46"/>
      <c r="B4361" s="46"/>
      <c r="C4361" s="46"/>
      <c r="D4361" s="46"/>
      <c r="E4361" s="46"/>
      <c r="F4361" s="46"/>
      <c r="G4361" s="46"/>
      <c r="H4361" s="46"/>
      <c r="I4361" s="16"/>
      <c r="J4361" s="16"/>
      <c r="K4361" s="16"/>
      <c r="L4361" s="16"/>
      <c r="O4361" s="16"/>
      <c r="P4361" s="13"/>
      <c r="Q4361" s="7"/>
    </row>
    <row r="4362" spans="1:17" ht="20.25" hidden="1" x14ac:dyDescent="0.25">
      <c r="A4362" s="46"/>
      <c r="B4362" s="46"/>
      <c r="C4362" s="46"/>
      <c r="D4362" s="46"/>
      <c r="E4362" s="46"/>
      <c r="F4362" s="46"/>
      <c r="G4362" s="46"/>
      <c r="H4362" s="46"/>
      <c r="I4362" s="16"/>
      <c r="J4362" s="16"/>
      <c r="K4362" s="16"/>
      <c r="L4362" s="16"/>
      <c r="O4362" s="16"/>
      <c r="P4362" s="13"/>
      <c r="Q4362" s="7"/>
    </row>
    <row r="4363" spans="1:17" ht="20.25" hidden="1" x14ac:dyDescent="0.25">
      <c r="A4363" s="46"/>
      <c r="B4363" s="46"/>
      <c r="C4363" s="46"/>
      <c r="D4363" s="46"/>
      <c r="E4363" s="46"/>
      <c r="F4363" s="46"/>
      <c r="G4363" s="46"/>
      <c r="H4363" s="46"/>
      <c r="I4363" s="16"/>
      <c r="J4363" s="16"/>
      <c r="K4363" s="16"/>
      <c r="L4363" s="16"/>
      <c r="O4363" s="16"/>
      <c r="P4363" s="13"/>
      <c r="Q4363" s="7"/>
    </row>
    <row r="4364" spans="1:17" ht="20.25" hidden="1" x14ac:dyDescent="0.25">
      <c r="A4364" s="46"/>
      <c r="B4364" s="46"/>
      <c r="C4364" s="46"/>
      <c r="D4364" s="46"/>
      <c r="E4364" s="46"/>
      <c r="F4364" s="46"/>
      <c r="G4364" s="46"/>
      <c r="H4364" s="46"/>
      <c r="I4364" s="16"/>
      <c r="J4364" s="16"/>
      <c r="K4364" s="16"/>
      <c r="L4364" s="16"/>
      <c r="O4364" s="16"/>
      <c r="P4364" s="13"/>
      <c r="Q4364" s="7"/>
    </row>
    <row r="4365" spans="1:17" ht="20.25" hidden="1" x14ac:dyDescent="0.25">
      <c r="A4365" s="46"/>
      <c r="B4365" s="46"/>
      <c r="C4365" s="46"/>
      <c r="D4365" s="46"/>
      <c r="E4365" s="46"/>
      <c r="F4365" s="46"/>
      <c r="G4365" s="46"/>
      <c r="H4365" s="46"/>
      <c r="I4365" s="16"/>
      <c r="J4365" s="16"/>
      <c r="K4365" s="16"/>
      <c r="L4365" s="16"/>
      <c r="O4365" s="16"/>
      <c r="P4365" s="13"/>
      <c r="Q4365" s="7"/>
    </row>
    <row r="4366" spans="1:17" ht="20.25" hidden="1" x14ac:dyDescent="0.25">
      <c r="A4366" s="46"/>
      <c r="B4366" s="46"/>
      <c r="C4366" s="46"/>
      <c r="D4366" s="46"/>
      <c r="E4366" s="46"/>
      <c r="F4366" s="46"/>
      <c r="G4366" s="46"/>
      <c r="H4366" s="46"/>
      <c r="I4366" s="16"/>
      <c r="J4366" s="16"/>
      <c r="K4366" s="16"/>
      <c r="L4366" s="16"/>
      <c r="O4366" s="16"/>
      <c r="P4366" s="13"/>
      <c r="Q4366" s="7"/>
    </row>
    <row r="4367" spans="1:17" ht="20.25" hidden="1" x14ac:dyDescent="0.25">
      <c r="A4367" s="46"/>
      <c r="B4367" s="46"/>
      <c r="C4367" s="46"/>
      <c r="D4367" s="46"/>
      <c r="E4367" s="46"/>
      <c r="F4367" s="46"/>
      <c r="G4367" s="46"/>
      <c r="H4367" s="46"/>
      <c r="I4367" s="16"/>
      <c r="J4367" s="16"/>
      <c r="K4367" s="16"/>
      <c r="L4367" s="16"/>
      <c r="O4367" s="16"/>
      <c r="P4367" s="13"/>
      <c r="Q4367" s="7"/>
    </row>
    <row r="4368" spans="1:17" ht="20.25" hidden="1" x14ac:dyDescent="0.25">
      <c r="A4368" s="46"/>
      <c r="B4368" s="46"/>
      <c r="C4368" s="46"/>
      <c r="D4368" s="46"/>
      <c r="E4368" s="46"/>
      <c r="F4368" s="46"/>
      <c r="G4368" s="46"/>
      <c r="H4368" s="46"/>
      <c r="I4368" s="16"/>
      <c r="J4368" s="16"/>
      <c r="K4368" s="16"/>
      <c r="L4368" s="16"/>
      <c r="O4368" s="16"/>
      <c r="P4368" s="13"/>
      <c r="Q4368" s="7"/>
    </row>
    <row r="4369" spans="1:17" ht="20.25" hidden="1" x14ac:dyDescent="0.25">
      <c r="A4369" s="46"/>
      <c r="B4369" s="46"/>
      <c r="C4369" s="46"/>
      <c r="D4369" s="46"/>
      <c r="E4369" s="46"/>
      <c r="F4369" s="46"/>
      <c r="G4369" s="46"/>
      <c r="H4369" s="46"/>
      <c r="I4369" s="16"/>
      <c r="J4369" s="16"/>
      <c r="K4369" s="16"/>
      <c r="L4369" s="16"/>
      <c r="O4369" s="16"/>
      <c r="P4369" s="13"/>
      <c r="Q4369" s="7"/>
    </row>
    <row r="4370" spans="1:17" ht="20.25" hidden="1" x14ac:dyDescent="0.25">
      <c r="A4370" s="46"/>
      <c r="B4370" s="46"/>
      <c r="C4370" s="46"/>
      <c r="D4370" s="46"/>
      <c r="E4370" s="46"/>
      <c r="F4370" s="46"/>
      <c r="G4370" s="46"/>
      <c r="H4370" s="46"/>
      <c r="I4370" s="16"/>
      <c r="J4370" s="16"/>
      <c r="K4370" s="16"/>
      <c r="L4370" s="16"/>
      <c r="O4370" s="16"/>
      <c r="P4370" s="13"/>
      <c r="Q4370" s="7"/>
    </row>
    <row r="4371" spans="1:17" ht="20.25" hidden="1" x14ac:dyDescent="0.25">
      <c r="A4371" s="46"/>
      <c r="B4371" s="46"/>
      <c r="C4371" s="46"/>
      <c r="D4371" s="46"/>
      <c r="E4371" s="46"/>
      <c r="F4371" s="46"/>
      <c r="G4371" s="46"/>
      <c r="H4371" s="46"/>
      <c r="I4371" s="16"/>
      <c r="J4371" s="16"/>
      <c r="K4371" s="16"/>
      <c r="L4371" s="16"/>
      <c r="O4371" s="16"/>
      <c r="P4371" s="13"/>
      <c r="Q4371" s="7"/>
    </row>
    <row r="4372" spans="1:17" ht="20.25" hidden="1" x14ac:dyDescent="0.25">
      <c r="A4372" s="46"/>
      <c r="B4372" s="46"/>
      <c r="C4372" s="46"/>
      <c r="D4372" s="46"/>
      <c r="E4372" s="46"/>
      <c r="F4372" s="46"/>
      <c r="G4372" s="46"/>
      <c r="H4372" s="46"/>
      <c r="I4372" s="16"/>
      <c r="J4372" s="16"/>
      <c r="K4372" s="16"/>
      <c r="L4372" s="16"/>
      <c r="O4372" s="16"/>
      <c r="P4372" s="13"/>
      <c r="Q4372" s="7"/>
    </row>
    <row r="4373" spans="1:17" ht="20.25" hidden="1" x14ac:dyDescent="0.25">
      <c r="A4373" s="46"/>
      <c r="B4373" s="46"/>
      <c r="C4373" s="46"/>
      <c r="D4373" s="46"/>
      <c r="E4373" s="46"/>
      <c r="F4373" s="46"/>
      <c r="G4373" s="46"/>
      <c r="H4373" s="46"/>
      <c r="I4373" s="16"/>
      <c r="J4373" s="16"/>
      <c r="K4373" s="16"/>
      <c r="L4373" s="16"/>
      <c r="O4373" s="16"/>
      <c r="P4373" s="13"/>
      <c r="Q4373" s="7"/>
    </row>
    <row r="4374" spans="1:17" ht="20.25" hidden="1" x14ac:dyDescent="0.25">
      <c r="A4374" s="46"/>
      <c r="B4374" s="46"/>
      <c r="C4374" s="46"/>
      <c r="D4374" s="46"/>
      <c r="E4374" s="46"/>
      <c r="F4374" s="46"/>
      <c r="G4374" s="46"/>
      <c r="H4374" s="46"/>
      <c r="I4374" s="16"/>
      <c r="J4374" s="16"/>
      <c r="K4374" s="16"/>
      <c r="L4374" s="16"/>
      <c r="O4374" s="16"/>
      <c r="P4374" s="13"/>
      <c r="Q4374" s="7"/>
    </row>
    <row r="4375" spans="1:17" ht="20.25" hidden="1" x14ac:dyDescent="0.25">
      <c r="A4375" s="46"/>
      <c r="B4375" s="46"/>
      <c r="C4375" s="46"/>
      <c r="D4375" s="46"/>
      <c r="E4375" s="46"/>
      <c r="F4375" s="46"/>
      <c r="G4375" s="46"/>
      <c r="H4375" s="46"/>
      <c r="I4375" s="16"/>
      <c r="J4375" s="16"/>
      <c r="K4375" s="16"/>
      <c r="L4375" s="16"/>
      <c r="O4375" s="16"/>
      <c r="P4375" s="13"/>
      <c r="Q4375" s="7"/>
    </row>
    <row r="4376" spans="1:17" ht="20.25" hidden="1" x14ac:dyDescent="0.25">
      <c r="A4376" s="46"/>
      <c r="B4376" s="46"/>
      <c r="C4376" s="46"/>
      <c r="D4376" s="46"/>
      <c r="E4376" s="46"/>
      <c r="F4376" s="46"/>
      <c r="G4376" s="46"/>
      <c r="H4376" s="46"/>
      <c r="I4376" s="16"/>
      <c r="J4376" s="16"/>
      <c r="K4376" s="16"/>
      <c r="L4376" s="16"/>
      <c r="O4376" s="16"/>
      <c r="P4376" s="13"/>
      <c r="Q4376" s="7"/>
    </row>
    <row r="4377" spans="1:17" ht="20.25" hidden="1" x14ac:dyDescent="0.25">
      <c r="A4377" s="46"/>
      <c r="B4377" s="46"/>
      <c r="C4377" s="46"/>
      <c r="D4377" s="46"/>
      <c r="E4377" s="46"/>
      <c r="F4377" s="46"/>
      <c r="G4377" s="46"/>
      <c r="H4377" s="46"/>
      <c r="I4377" s="16"/>
      <c r="J4377" s="16"/>
      <c r="K4377" s="16"/>
      <c r="L4377" s="16"/>
      <c r="O4377" s="16"/>
      <c r="P4377" s="13"/>
      <c r="Q4377" s="7"/>
    </row>
    <row r="4378" spans="1:17" ht="20.25" hidden="1" x14ac:dyDescent="0.25">
      <c r="A4378" s="46"/>
      <c r="B4378" s="46"/>
      <c r="C4378" s="46"/>
      <c r="D4378" s="46"/>
      <c r="E4378" s="46"/>
      <c r="F4378" s="46"/>
      <c r="G4378" s="46"/>
      <c r="H4378" s="46"/>
      <c r="I4378" s="16"/>
      <c r="J4378" s="16"/>
      <c r="K4378" s="16"/>
      <c r="L4378" s="16"/>
      <c r="O4378" s="16"/>
      <c r="P4378" s="13"/>
      <c r="Q4378" s="7"/>
    </row>
    <row r="4379" spans="1:17" ht="20.25" hidden="1" x14ac:dyDescent="0.25">
      <c r="A4379" s="46"/>
      <c r="B4379" s="46"/>
      <c r="C4379" s="46"/>
      <c r="D4379" s="46"/>
      <c r="E4379" s="46"/>
      <c r="F4379" s="46"/>
      <c r="G4379" s="46"/>
      <c r="H4379" s="46"/>
      <c r="I4379" s="16"/>
      <c r="J4379" s="16"/>
      <c r="K4379" s="16"/>
      <c r="L4379" s="16"/>
      <c r="O4379" s="16"/>
      <c r="P4379" s="13"/>
      <c r="Q4379" s="7"/>
    </row>
    <row r="4380" spans="1:17" ht="20.25" hidden="1" x14ac:dyDescent="0.25">
      <c r="A4380" s="46"/>
      <c r="B4380" s="46"/>
      <c r="C4380" s="46"/>
      <c r="D4380" s="46"/>
      <c r="E4380" s="46"/>
      <c r="F4380" s="46"/>
      <c r="G4380" s="46"/>
      <c r="H4380" s="46"/>
      <c r="I4380" s="16"/>
      <c r="J4380" s="16"/>
      <c r="K4380" s="16"/>
      <c r="L4380" s="16"/>
      <c r="O4380" s="16"/>
      <c r="P4380" s="13"/>
      <c r="Q4380" s="7"/>
    </row>
    <row r="4381" spans="1:17" ht="20.25" hidden="1" x14ac:dyDescent="0.25">
      <c r="A4381" s="46"/>
      <c r="B4381" s="46"/>
      <c r="C4381" s="46"/>
      <c r="D4381" s="46"/>
      <c r="E4381" s="46"/>
      <c r="F4381" s="46"/>
      <c r="G4381" s="46"/>
      <c r="H4381" s="46"/>
      <c r="I4381" s="16"/>
      <c r="J4381" s="16"/>
      <c r="K4381" s="16"/>
      <c r="L4381" s="16"/>
      <c r="O4381" s="16"/>
      <c r="P4381" s="13"/>
      <c r="Q4381" s="7"/>
    </row>
    <row r="4382" spans="1:17" ht="20.25" hidden="1" x14ac:dyDescent="0.25">
      <c r="A4382" s="46"/>
      <c r="B4382" s="46"/>
      <c r="C4382" s="46"/>
      <c r="D4382" s="46"/>
      <c r="E4382" s="46"/>
      <c r="F4382" s="46"/>
      <c r="G4382" s="46"/>
      <c r="H4382" s="46"/>
      <c r="I4382" s="16"/>
      <c r="J4382" s="16"/>
      <c r="K4382" s="16"/>
      <c r="L4382" s="16"/>
      <c r="O4382" s="16"/>
      <c r="P4382" s="13"/>
      <c r="Q4382" s="7"/>
    </row>
    <row r="4383" spans="1:17" ht="20.25" hidden="1" x14ac:dyDescent="0.25">
      <c r="A4383" s="46"/>
      <c r="B4383" s="46"/>
      <c r="C4383" s="46"/>
      <c r="D4383" s="46"/>
      <c r="E4383" s="46"/>
      <c r="F4383" s="46"/>
      <c r="G4383" s="46"/>
      <c r="H4383" s="46"/>
      <c r="I4383" s="16"/>
      <c r="J4383" s="16"/>
      <c r="K4383" s="16"/>
      <c r="L4383" s="16"/>
      <c r="O4383" s="16"/>
      <c r="P4383" s="13"/>
      <c r="Q4383" s="7"/>
    </row>
    <row r="4384" spans="1:17" ht="20.25" hidden="1" x14ac:dyDescent="0.25">
      <c r="A4384" s="46"/>
      <c r="B4384" s="46"/>
      <c r="C4384" s="46"/>
      <c r="D4384" s="46"/>
      <c r="E4384" s="46"/>
      <c r="F4384" s="46"/>
      <c r="G4384" s="46"/>
      <c r="H4384" s="46"/>
      <c r="I4384" s="16"/>
      <c r="J4384" s="16"/>
      <c r="K4384" s="16"/>
      <c r="L4384" s="16"/>
      <c r="O4384" s="16"/>
      <c r="P4384" s="13"/>
      <c r="Q4384" s="7"/>
    </row>
    <row r="4385" spans="1:17" ht="20.25" hidden="1" x14ac:dyDescent="0.25">
      <c r="A4385" s="46"/>
      <c r="B4385" s="46"/>
      <c r="C4385" s="46"/>
      <c r="D4385" s="46"/>
      <c r="E4385" s="46"/>
      <c r="F4385" s="46"/>
      <c r="G4385" s="46"/>
      <c r="H4385" s="46"/>
      <c r="I4385" s="16"/>
      <c r="J4385" s="16"/>
      <c r="K4385" s="16"/>
      <c r="L4385" s="16"/>
      <c r="O4385" s="16"/>
      <c r="P4385" s="13"/>
      <c r="Q4385" s="7"/>
    </row>
    <row r="4386" spans="1:17" ht="20.25" hidden="1" x14ac:dyDescent="0.25">
      <c r="A4386" s="46"/>
      <c r="B4386" s="46"/>
      <c r="C4386" s="46"/>
      <c r="D4386" s="46"/>
      <c r="E4386" s="46"/>
      <c r="F4386" s="46"/>
      <c r="G4386" s="46"/>
      <c r="H4386" s="46"/>
      <c r="I4386" s="16"/>
      <c r="J4386" s="16"/>
      <c r="K4386" s="16"/>
      <c r="L4386" s="16"/>
      <c r="O4386" s="16"/>
      <c r="P4386" s="13"/>
      <c r="Q4386" s="7"/>
    </row>
    <row r="4387" spans="1:17" ht="20.25" hidden="1" x14ac:dyDescent="0.25">
      <c r="A4387" s="46"/>
      <c r="B4387" s="46"/>
      <c r="C4387" s="46"/>
      <c r="D4387" s="46"/>
      <c r="E4387" s="46"/>
      <c r="F4387" s="46"/>
      <c r="G4387" s="46"/>
      <c r="H4387" s="46"/>
      <c r="I4387" s="16"/>
      <c r="J4387" s="16"/>
      <c r="K4387" s="16"/>
      <c r="L4387" s="16"/>
      <c r="O4387" s="16"/>
      <c r="P4387" s="13"/>
      <c r="Q4387" s="7"/>
    </row>
    <row r="4388" spans="1:17" ht="20.25" hidden="1" x14ac:dyDescent="0.25">
      <c r="A4388" s="46"/>
      <c r="B4388" s="46"/>
      <c r="C4388" s="46"/>
      <c r="D4388" s="46"/>
      <c r="E4388" s="46"/>
      <c r="F4388" s="46"/>
      <c r="G4388" s="46"/>
      <c r="H4388" s="46"/>
      <c r="I4388" s="16"/>
      <c r="J4388" s="16"/>
      <c r="K4388" s="16"/>
      <c r="L4388" s="16"/>
      <c r="O4388" s="16"/>
      <c r="P4388" s="13"/>
      <c r="Q4388" s="7"/>
    </row>
    <row r="4389" spans="1:17" ht="20.25" hidden="1" x14ac:dyDescent="0.25">
      <c r="A4389" s="46"/>
      <c r="B4389" s="46"/>
      <c r="C4389" s="46"/>
      <c r="D4389" s="46"/>
      <c r="E4389" s="46"/>
      <c r="F4389" s="46"/>
      <c r="G4389" s="46"/>
      <c r="H4389" s="46"/>
      <c r="I4389" s="16"/>
      <c r="J4389" s="16"/>
      <c r="K4389" s="16"/>
      <c r="L4389" s="16"/>
      <c r="O4389" s="16"/>
      <c r="P4389" s="13"/>
      <c r="Q4389" s="7"/>
    </row>
    <row r="4390" spans="1:17" ht="20.25" hidden="1" x14ac:dyDescent="0.25">
      <c r="A4390" s="46"/>
      <c r="B4390" s="46"/>
      <c r="C4390" s="46"/>
      <c r="D4390" s="46"/>
      <c r="E4390" s="46"/>
      <c r="F4390" s="46"/>
      <c r="G4390" s="46"/>
      <c r="H4390" s="46"/>
      <c r="I4390" s="16"/>
      <c r="J4390" s="16"/>
      <c r="K4390" s="16"/>
      <c r="L4390" s="16"/>
      <c r="O4390" s="16"/>
      <c r="P4390" s="13"/>
      <c r="Q4390" s="7"/>
    </row>
    <row r="4391" spans="1:17" ht="20.25" hidden="1" x14ac:dyDescent="0.25">
      <c r="A4391" s="46"/>
      <c r="B4391" s="46"/>
      <c r="C4391" s="46"/>
      <c r="D4391" s="46"/>
      <c r="E4391" s="46"/>
      <c r="F4391" s="46"/>
      <c r="G4391" s="46"/>
      <c r="H4391" s="46"/>
      <c r="I4391" s="16"/>
      <c r="J4391" s="16"/>
      <c r="K4391" s="16"/>
      <c r="L4391" s="16"/>
      <c r="O4391" s="16"/>
      <c r="P4391" s="13"/>
      <c r="Q4391" s="7"/>
    </row>
    <row r="4392" spans="1:17" ht="20.25" hidden="1" x14ac:dyDescent="0.25">
      <c r="A4392" s="46"/>
      <c r="B4392" s="46"/>
      <c r="C4392" s="46"/>
      <c r="D4392" s="46"/>
      <c r="E4392" s="46"/>
      <c r="F4392" s="46"/>
      <c r="G4392" s="46"/>
      <c r="H4392" s="46"/>
      <c r="I4392" s="16"/>
      <c r="J4392" s="16"/>
      <c r="K4392" s="16"/>
      <c r="L4392" s="16"/>
      <c r="O4392" s="16"/>
      <c r="P4392" s="13"/>
      <c r="Q4392" s="7"/>
    </row>
    <row r="4393" spans="1:17" ht="20.25" hidden="1" x14ac:dyDescent="0.25">
      <c r="A4393" s="46"/>
      <c r="B4393" s="46"/>
      <c r="C4393" s="46"/>
      <c r="D4393" s="46"/>
      <c r="E4393" s="46"/>
      <c r="F4393" s="46"/>
      <c r="G4393" s="46"/>
      <c r="H4393" s="46"/>
      <c r="I4393" s="16"/>
      <c r="J4393" s="16"/>
      <c r="K4393" s="16"/>
      <c r="L4393" s="16"/>
      <c r="O4393" s="16"/>
      <c r="P4393" s="13"/>
      <c r="Q4393" s="7"/>
    </row>
    <row r="4394" spans="1:17" ht="20.25" hidden="1" x14ac:dyDescent="0.25">
      <c r="A4394" s="46"/>
      <c r="B4394" s="46"/>
      <c r="C4394" s="46"/>
      <c r="D4394" s="46"/>
      <c r="E4394" s="46"/>
      <c r="F4394" s="46"/>
      <c r="G4394" s="46"/>
      <c r="H4394" s="46"/>
      <c r="I4394" s="16"/>
      <c r="J4394" s="16"/>
      <c r="K4394" s="16"/>
      <c r="L4394" s="16"/>
      <c r="O4394" s="16"/>
      <c r="P4394" s="13"/>
      <c r="Q4394" s="7"/>
    </row>
    <row r="4395" spans="1:17" ht="20.25" hidden="1" x14ac:dyDescent="0.25">
      <c r="A4395" s="46"/>
      <c r="B4395" s="46"/>
      <c r="C4395" s="46"/>
      <c r="D4395" s="46"/>
      <c r="E4395" s="46"/>
      <c r="F4395" s="46"/>
      <c r="G4395" s="46"/>
      <c r="H4395" s="46"/>
      <c r="I4395" s="16"/>
      <c r="J4395" s="16"/>
      <c r="K4395" s="16"/>
      <c r="L4395" s="16"/>
      <c r="O4395" s="16"/>
      <c r="P4395" s="13"/>
      <c r="Q4395" s="7"/>
    </row>
    <row r="4396" spans="1:17" ht="20.25" hidden="1" x14ac:dyDescent="0.25">
      <c r="A4396" s="46"/>
      <c r="B4396" s="46"/>
      <c r="C4396" s="46"/>
      <c r="D4396" s="46"/>
      <c r="E4396" s="46"/>
      <c r="F4396" s="46"/>
      <c r="G4396" s="46"/>
      <c r="H4396" s="46"/>
      <c r="I4396" s="16"/>
      <c r="J4396" s="16"/>
      <c r="K4396" s="16"/>
      <c r="L4396" s="16"/>
      <c r="O4396" s="16"/>
      <c r="P4396" s="13"/>
      <c r="Q4396" s="7"/>
    </row>
    <row r="4397" spans="1:17" ht="20.25" hidden="1" x14ac:dyDescent="0.25">
      <c r="A4397" s="46"/>
      <c r="B4397" s="46"/>
      <c r="C4397" s="46"/>
      <c r="D4397" s="46"/>
      <c r="E4397" s="46"/>
      <c r="F4397" s="46"/>
      <c r="G4397" s="46"/>
      <c r="H4397" s="46"/>
      <c r="I4397" s="16"/>
      <c r="J4397" s="16"/>
      <c r="K4397" s="16"/>
      <c r="L4397" s="16"/>
      <c r="O4397" s="16"/>
      <c r="P4397" s="13"/>
      <c r="Q4397" s="7"/>
    </row>
    <row r="4398" spans="1:17" ht="20.25" hidden="1" x14ac:dyDescent="0.25">
      <c r="A4398" s="46"/>
      <c r="B4398" s="46"/>
      <c r="C4398" s="46"/>
      <c r="D4398" s="46"/>
      <c r="E4398" s="46"/>
      <c r="F4398" s="46"/>
      <c r="G4398" s="46"/>
      <c r="H4398" s="46"/>
      <c r="I4398" s="16"/>
      <c r="J4398" s="16"/>
      <c r="K4398" s="16"/>
      <c r="L4398" s="16"/>
      <c r="O4398" s="16"/>
      <c r="P4398" s="13"/>
      <c r="Q4398" s="7"/>
    </row>
    <row r="4399" spans="1:17" ht="20.25" hidden="1" x14ac:dyDescent="0.25">
      <c r="A4399" s="46"/>
      <c r="B4399" s="46"/>
      <c r="C4399" s="46"/>
      <c r="D4399" s="46"/>
      <c r="E4399" s="46"/>
      <c r="F4399" s="46"/>
      <c r="G4399" s="46"/>
      <c r="H4399" s="46"/>
      <c r="I4399" s="16"/>
      <c r="J4399" s="16"/>
      <c r="K4399" s="16"/>
      <c r="L4399" s="16"/>
      <c r="O4399" s="16"/>
      <c r="P4399" s="13"/>
      <c r="Q4399" s="7"/>
    </row>
    <row r="4400" spans="1:17" ht="20.25" hidden="1" x14ac:dyDescent="0.25">
      <c r="A4400" s="46"/>
      <c r="B4400" s="46"/>
      <c r="C4400" s="46"/>
      <c r="D4400" s="46"/>
      <c r="E4400" s="46"/>
      <c r="F4400" s="46"/>
      <c r="G4400" s="46"/>
      <c r="H4400" s="46"/>
      <c r="I4400" s="16"/>
      <c r="J4400" s="16"/>
      <c r="K4400" s="16"/>
      <c r="L4400" s="16"/>
      <c r="O4400" s="16"/>
      <c r="P4400" s="13"/>
      <c r="Q4400" s="7"/>
    </row>
    <row r="4401" spans="1:17" ht="20.25" hidden="1" x14ac:dyDescent="0.25">
      <c r="A4401" s="46"/>
      <c r="B4401" s="46"/>
      <c r="C4401" s="46"/>
      <c r="D4401" s="46"/>
      <c r="E4401" s="46"/>
      <c r="F4401" s="46"/>
      <c r="G4401" s="46"/>
      <c r="H4401" s="46"/>
      <c r="I4401" s="16"/>
      <c r="J4401" s="16"/>
      <c r="K4401" s="16"/>
      <c r="L4401" s="16"/>
      <c r="O4401" s="16"/>
      <c r="P4401" s="13"/>
      <c r="Q4401" s="7"/>
    </row>
    <row r="4402" spans="1:17" ht="20.25" hidden="1" x14ac:dyDescent="0.25">
      <c r="A4402" s="46"/>
      <c r="B4402" s="46"/>
      <c r="C4402" s="46"/>
      <c r="D4402" s="46"/>
      <c r="E4402" s="46"/>
      <c r="F4402" s="46"/>
      <c r="G4402" s="46"/>
      <c r="H4402" s="46"/>
      <c r="I4402" s="16"/>
      <c r="J4402" s="16"/>
      <c r="K4402" s="16"/>
      <c r="L4402" s="16"/>
      <c r="O4402" s="16"/>
      <c r="P4402" s="13"/>
      <c r="Q4402" s="7"/>
    </row>
    <row r="4403" spans="1:17" ht="20.25" hidden="1" x14ac:dyDescent="0.25">
      <c r="A4403" s="46"/>
      <c r="B4403" s="46"/>
      <c r="C4403" s="46"/>
      <c r="D4403" s="46"/>
      <c r="E4403" s="46"/>
      <c r="F4403" s="46"/>
      <c r="G4403" s="46"/>
      <c r="H4403" s="46"/>
      <c r="I4403" s="16"/>
      <c r="J4403" s="16"/>
      <c r="K4403" s="16"/>
      <c r="L4403" s="16"/>
      <c r="O4403" s="16"/>
      <c r="P4403" s="13"/>
      <c r="Q4403" s="7"/>
    </row>
    <row r="4404" spans="1:17" ht="20.25" hidden="1" x14ac:dyDescent="0.25">
      <c r="A4404" s="46"/>
      <c r="B4404" s="46"/>
      <c r="C4404" s="46"/>
      <c r="D4404" s="46"/>
      <c r="E4404" s="46"/>
      <c r="F4404" s="46"/>
      <c r="G4404" s="46"/>
      <c r="H4404" s="46"/>
      <c r="I4404" s="16"/>
      <c r="J4404" s="16"/>
      <c r="K4404" s="16"/>
      <c r="L4404" s="16"/>
      <c r="O4404" s="16"/>
      <c r="P4404" s="13"/>
      <c r="Q4404" s="7"/>
    </row>
    <row r="4405" spans="1:17" ht="20.25" hidden="1" x14ac:dyDescent="0.25">
      <c r="A4405" s="46"/>
      <c r="B4405" s="46"/>
      <c r="C4405" s="46"/>
      <c r="D4405" s="46"/>
      <c r="E4405" s="46"/>
      <c r="F4405" s="46"/>
      <c r="G4405" s="46"/>
      <c r="H4405" s="46"/>
      <c r="I4405" s="16"/>
      <c r="J4405" s="16"/>
      <c r="K4405" s="16"/>
      <c r="L4405" s="16"/>
      <c r="O4405" s="16"/>
      <c r="P4405" s="13"/>
      <c r="Q4405" s="7"/>
    </row>
    <row r="4406" spans="1:17" ht="20.25" hidden="1" x14ac:dyDescent="0.25">
      <c r="A4406" s="46"/>
      <c r="B4406" s="46"/>
      <c r="C4406" s="46"/>
      <c r="D4406" s="46"/>
      <c r="E4406" s="46"/>
      <c r="F4406" s="46"/>
      <c r="G4406" s="46"/>
      <c r="H4406" s="46"/>
      <c r="I4406" s="16"/>
      <c r="J4406" s="16"/>
      <c r="K4406" s="16"/>
      <c r="L4406" s="16"/>
      <c r="O4406" s="16"/>
      <c r="P4406" s="13"/>
      <c r="Q4406" s="7"/>
    </row>
    <row r="4407" spans="1:17" ht="20.25" hidden="1" x14ac:dyDescent="0.25">
      <c r="A4407" s="46"/>
      <c r="B4407" s="46"/>
      <c r="C4407" s="46"/>
      <c r="D4407" s="46"/>
      <c r="E4407" s="46"/>
      <c r="F4407" s="46"/>
      <c r="G4407" s="46"/>
      <c r="H4407" s="46"/>
      <c r="I4407" s="16"/>
      <c r="J4407" s="16"/>
      <c r="K4407" s="16"/>
      <c r="L4407" s="16"/>
      <c r="O4407" s="16"/>
      <c r="P4407" s="13"/>
      <c r="Q4407" s="7"/>
    </row>
    <row r="4408" spans="1:17" ht="20.25" hidden="1" x14ac:dyDescent="0.25">
      <c r="A4408" s="46"/>
      <c r="B4408" s="46"/>
      <c r="C4408" s="46"/>
      <c r="D4408" s="46"/>
      <c r="E4408" s="46"/>
      <c r="F4408" s="46"/>
      <c r="G4408" s="46"/>
      <c r="H4408" s="46"/>
      <c r="I4408" s="16"/>
      <c r="J4408" s="16"/>
      <c r="K4408" s="16"/>
      <c r="L4408" s="16"/>
      <c r="O4408" s="16"/>
      <c r="P4408" s="13"/>
      <c r="Q4408" s="7"/>
    </row>
    <row r="4409" spans="1:17" ht="20.25" hidden="1" x14ac:dyDescent="0.25">
      <c r="A4409" s="46"/>
      <c r="B4409" s="46"/>
      <c r="C4409" s="46"/>
      <c r="D4409" s="46"/>
      <c r="E4409" s="46"/>
      <c r="F4409" s="46"/>
      <c r="G4409" s="46"/>
      <c r="H4409" s="46"/>
      <c r="I4409" s="16"/>
      <c r="J4409" s="16"/>
      <c r="K4409" s="16"/>
      <c r="L4409" s="16"/>
      <c r="O4409" s="16"/>
      <c r="P4409" s="13"/>
      <c r="Q4409" s="7"/>
    </row>
    <row r="4410" spans="1:17" ht="20.25" hidden="1" x14ac:dyDescent="0.25">
      <c r="A4410" s="46"/>
      <c r="B4410" s="46"/>
      <c r="C4410" s="46"/>
      <c r="D4410" s="46"/>
      <c r="E4410" s="46"/>
      <c r="F4410" s="46"/>
      <c r="G4410" s="46"/>
      <c r="H4410" s="46"/>
      <c r="I4410" s="16"/>
      <c r="J4410" s="16"/>
      <c r="K4410" s="16"/>
      <c r="L4410" s="16"/>
      <c r="O4410" s="16"/>
      <c r="P4410" s="13"/>
      <c r="Q4410" s="7"/>
    </row>
    <row r="4411" spans="1:17" ht="20.25" hidden="1" x14ac:dyDescent="0.25">
      <c r="A4411" s="46"/>
      <c r="B4411" s="46"/>
      <c r="C4411" s="46"/>
      <c r="D4411" s="46"/>
      <c r="E4411" s="46"/>
      <c r="F4411" s="46"/>
      <c r="G4411" s="46"/>
      <c r="H4411" s="46"/>
      <c r="I4411" s="16"/>
      <c r="J4411" s="16"/>
      <c r="K4411" s="16"/>
      <c r="L4411" s="16"/>
      <c r="O4411" s="16"/>
      <c r="P4411" s="13"/>
      <c r="Q4411" s="7"/>
    </row>
    <row r="4412" spans="1:17" ht="20.25" hidden="1" x14ac:dyDescent="0.25">
      <c r="A4412" s="46"/>
      <c r="B4412" s="46"/>
      <c r="C4412" s="46"/>
      <c r="D4412" s="46"/>
      <c r="E4412" s="46"/>
      <c r="F4412" s="46"/>
      <c r="G4412" s="46"/>
      <c r="H4412" s="46"/>
      <c r="I4412" s="16"/>
      <c r="J4412" s="16"/>
      <c r="K4412" s="16"/>
      <c r="L4412" s="16"/>
      <c r="O4412" s="16"/>
      <c r="P4412" s="13"/>
      <c r="Q4412" s="7"/>
    </row>
    <row r="4413" spans="1:17" ht="20.25" hidden="1" x14ac:dyDescent="0.25">
      <c r="A4413" s="46"/>
      <c r="B4413" s="46"/>
      <c r="C4413" s="46"/>
      <c r="D4413" s="46"/>
      <c r="E4413" s="46"/>
      <c r="F4413" s="46"/>
      <c r="G4413" s="46"/>
      <c r="H4413" s="46"/>
      <c r="I4413" s="16"/>
      <c r="J4413" s="16"/>
      <c r="K4413" s="16"/>
      <c r="L4413" s="16"/>
      <c r="O4413" s="16"/>
      <c r="P4413" s="13"/>
      <c r="Q4413" s="7"/>
    </row>
    <row r="4414" spans="1:17" ht="20.25" hidden="1" x14ac:dyDescent="0.25">
      <c r="A4414" s="46"/>
      <c r="B4414" s="46"/>
      <c r="C4414" s="46"/>
      <c r="D4414" s="46"/>
      <c r="E4414" s="46"/>
      <c r="F4414" s="46"/>
      <c r="G4414" s="46"/>
      <c r="H4414" s="46"/>
      <c r="I4414" s="16"/>
      <c r="J4414" s="16"/>
      <c r="K4414" s="16"/>
      <c r="L4414" s="16"/>
      <c r="O4414" s="16"/>
      <c r="P4414" s="13"/>
      <c r="Q4414" s="7"/>
    </row>
    <row r="4415" spans="1:17" ht="20.25" hidden="1" x14ac:dyDescent="0.25">
      <c r="A4415" s="46"/>
      <c r="B4415" s="46"/>
      <c r="C4415" s="46"/>
      <c r="D4415" s="46"/>
      <c r="E4415" s="46"/>
      <c r="F4415" s="46"/>
      <c r="G4415" s="46"/>
      <c r="H4415" s="46"/>
      <c r="I4415" s="16"/>
      <c r="J4415" s="16"/>
      <c r="K4415" s="16"/>
      <c r="L4415" s="16"/>
      <c r="O4415" s="16"/>
      <c r="P4415" s="13"/>
      <c r="Q4415" s="7"/>
    </row>
    <row r="4416" spans="1:17" ht="20.25" hidden="1" x14ac:dyDescent="0.25">
      <c r="A4416" s="46"/>
      <c r="B4416" s="46"/>
      <c r="C4416" s="46"/>
      <c r="D4416" s="46"/>
      <c r="E4416" s="46"/>
      <c r="F4416" s="46"/>
      <c r="G4416" s="46"/>
      <c r="H4416" s="46"/>
      <c r="I4416" s="16"/>
      <c r="J4416" s="16"/>
      <c r="K4416" s="16"/>
      <c r="L4416" s="16"/>
      <c r="O4416" s="16"/>
      <c r="P4416" s="13"/>
      <c r="Q4416" s="7"/>
    </row>
    <row r="4417" spans="1:17" ht="20.25" hidden="1" x14ac:dyDescent="0.25">
      <c r="A4417" s="46"/>
      <c r="B4417" s="46"/>
      <c r="C4417" s="46"/>
      <c r="D4417" s="46"/>
      <c r="E4417" s="46"/>
      <c r="F4417" s="46"/>
      <c r="G4417" s="46"/>
      <c r="H4417" s="46"/>
      <c r="I4417" s="16"/>
      <c r="J4417" s="16"/>
      <c r="K4417" s="16"/>
      <c r="L4417" s="16"/>
      <c r="O4417" s="16"/>
      <c r="P4417" s="13"/>
      <c r="Q4417" s="7"/>
    </row>
    <row r="4418" spans="1:17" ht="20.25" hidden="1" x14ac:dyDescent="0.25">
      <c r="A4418" s="46"/>
      <c r="B4418" s="46"/>
      <c r="C4418" s="46"/>
      <c r="D4418" s="46"/>
      <c r="E4418" s="46"/>
      <c r="F4418" s="46"/>
      <c r="G4418" s="46"/>
      <c r="H4418" s="46"/>
      <c r="I4418" s="16"/>
      <c r="J4418" s="16"/>
      <c r="K4418" s="16"/>
      <c r="L4418" s="16"/>
      <c r="O4418" s="16"/>
      <c r="P4418" s="13"/>
      <c r="Q4418" s="7"/>
    </row>
    <row r="4419" spans="1:17" ht="20.25" hidden="1" x14ac:dyDescent="0.25">
      <c r="A4419" s="46"/>
      <c r="B4419" s="46"/>
      <c r="C4419" s="46"/>
      <c r="D4419" s="46"/>
      <c r="E4419" s="46"/>
      <c r="F4419" s="46"/>
      <c r="G4419" s="46"/>
      <c r="H4419" s="46"/>
      <c r="I4419" s="16"/>
      <c r="J4419" s="16"/>
      <c r="K4419" s="16"/>
      <c r="L4419" s="16"/>
      <c r="O4419" s="16"/>
      <c r="P4419" s="13"/>
      <c r="Q4419" s="7"/>
    </row>
    <row r="4420" spans="1:17" ht="20.25" hidden="1" x14ac:dyDescent="0.25">
      <c r="A4420" s="46"/>
      <c r="B4420" s="46"/>
      <c r="C4420" s="46"/>
      <c r="D4420" s="46"/>
      <c r="E4420" s="46"/>
      <c r="F4420" s="46"/>
      <c r="G4420" s="46"/>
      <c r="H4420" s="46"/>
      <c r="I4420" s="16"/>
      <c r="J4420" s="16"/>
      <c r="K4420" s="16"/>
      <c r="L4420" s="16"/>
      <c r="O4420" s="16"/>
      <c r="P4420" s="13"/>
      <c r="Q4420" s="7"/>
    </row>
    <row r="4421" spans="1:17" ht="20.25" hidden="1" x14ac:dyDescent="0.25">
      <c r="A4421" s="46"/>
      <c r="B4421" s="46"/>
      <c r="C4421" s="46"/>
      <c r="D4421" s="46"/>
      <c r="E4421" s="46"/>
      <c r="F4421" s="46"/>
      <c r="G4421" s="46"/>
      <c r="H4421" s="46"/>
      <c r="I4421" s="16"/>
      <c r="J4421" s="16"/>
      <c r="K4421" s="16"/>
      <c r="L4421" s="16"/>
      <c r="O4421" s="16"/>
      <c r="P4421" s="13"/>
      <c r="Q4421" s="7"/>
    </row>
    <row r="4422" spans="1:17" ht="20.25" hidden="1" x14ac:dyDescent="0.25">
      <c r="A4422" s="46"/>
      <c r="B4422" s="46"/>
      <c r="C4422" s="46"/>
      <c r="D4422" s="46"/>
      <c r="E4422" s="46"/>
      <c r="F4422" s="46"/>
      <c r="G4422" s="46"/>
      <c r="H4422" s="46"/>
      <c r="I4422" s="16"/>
      <c r="J4422" s="16"/>
      <c r="K4422" s="16"/>
      <c r="L4422" s="16"/>
      <c r="O4422" s="16"/>
      <c r="P4422" s="13"/>
      <c r="Q4422" s="7"/>
    </row>
    <row r="4423" spans="1:17" ht="20.25" hidden="1" x14ac:dyDescent="0.25">
      <c r="A4423" s="46"/>
      <c r="B4423" s="46"/>
      <c r="C4423" s="46"/>
      <c r="D4423" s="46"/>
      <c r="E4423" s="46"/>
      <c r="F4423" s="46"/>
      <c r="G4423" s="46"/>
      <c r="H4423" s="46"/>
      <c r="I4423" s="16"/>
      <c r="J4423" s="16"/>
      <c r="K4423" s="16"/>
      <c r="L4423" s="16"/>
      <c r="O4423" s="16"/>
      <c r="P4423" s="13"/>
      <c r="Q4423" s="7"/>
    </row>
    <row r="4424" spans="1:17" ht="20.25" hidden="1" x14ac:dyDescent="0.25">
      <c r="A4424" s="46"/>
      <c r="B4424" s="46"/>
      <c r="C4424" s="46"/>
      <c r="D4424" s="46"/>
      <c r="E4424" s="46"/>
      <c r="F4424" s="46"/>
      <c r="G4424" s="46"/>
      <c r="H4424" s="46"/>
      <c r="I4424" s="16"/>
      <c r="J4424" s="16"/>
      <c r="K4424" s="16"/>
      <c r="L4424" s="16"/>
      <c r="O4424" s="16"/>
      <c r="P4424" s="13"/>
      <c r="Q4424" s="7"/>
    </row>
    <row r="4425" spans="1:17" ht="20.25" hidden="1" x14ac:dyDescent="0.25">
      <c r="A4425" s="46"/>
      <c r="B4425" s="46"/>
      <c r="C4425" s="46"/>
      <c r="D4425" s="46"/>
      <c r="E4425" s="46"/>
      <c r="F4425" s="46"/>
      <c r="G4425" s="46"/>
      <c r="H4425" s="46"/>
      <c r="I4425" s="16"/>
      <c r="J4425" s="16"/>
      <c r="K4425" s="16"/>
      <c r="L4425" s="16"/>
      <c r="O4425" s="16"/>
      <c r="P4425" s="13"/>
      <c r="Q4425" s="7"/>
    </row>
    <row r="4426" spans="1:17" ht="20.25" hidden="1" x14ac:dyDescent="0.25">
      <c r="A4426" s="46"/>
      <c r="B4426" s="46"/>
      <c r="C4426" s="46"/>
      <c r="D4426" s="46"/>
      <c r="E4426" s="46"/>
      <c r="F4426" s="46"/>
      <c r="G4426" s="46"/>
      <c r="H4426" s="46"/>
      <c r="I4426" s="16"/>
      <c r="J4426" s="16"/>
      <c r="K4426" s="16"/>
      <c r="L4426" s="16"/>
      <c r="O4426" s="16"/>
      <c r="P4426" s="13"/>
      <c r="Q4426" s="7"/>
    </row>
    <row r="4427" spans="1:17" ht="20.25" hidden="1" x14ac:dyDescent="0.25">
      <c r="A4427" s="46"/>
      <c r="B4427" s="46"/>
      <c r="C4427" s="46"/>
      <c r="D4427" s="46"/>
      <c r="E4427" s="46"/>
      <c r="F4427" s="46"/>
      <c r="G4427" s="46"/>
      <c r="H4427" s="46"/>
      <c r="I4427" s="16"/>
      <c r="J4427" s="16"/>
      <c r="K4427" s="16"/>
      <c r="L4427" s="16"/>
      <c r="O4427" s="16"/>
      <c r="P4427" s="13"/>
      <c r="Q4427" s="7"/>
    </row>
    <row r="4428" spans="1:17" ht="20.25" hidden="1" x14ac:dyDescent="0.25">
      <c r="A4428" s="46"/>
      <c r="B4428" s="46"/>
      <c r="C4428" s="46"/>
      <c r="D4428" s="46"/>
      <c r="E4428" s="46"/>
      <c r="F4428" s="46"/>
      <c r="G4428" s="46"/>
      <c r="H4428" s="46"/>
      <c r="I4428" s="16"/>
      <c r="J4428" s="16"/>
      <c r="K4428" s="16"/>
      <c r="L4428" s="16"/>
      <c r="O4428" s="16"/>
      <c r="P4428" s="13"/>
      <c r="Q4428" s="7"/>
    </row>
    <row r="4429" spans="1:17" ht="20.25" hidden="1" x14ac:dyDescent="0.25">
      <c r="A4429" s="46"/>
      <c r="B4429" s="46"/>
      <c r="C4429" s="46"/>
      <c r="D4429" s="46"/>
      <c r="E4429" s="46"/>
      <c r="F4429" s="46"/>
      <c r="G4429" s="46"/>
      <c r="H4429" s="46"/>
      <c r="I4429" s="16"/>
      <c r="J4429" s="16"/>
      <c r="K4429" s="16"/>
      <c r="L4429" s="16"/>
      <c r="O4429" s="16"/>
      <c r="P4429" s="13"/>
      <c r="Q4429" s="7"/>
    </row>
    <row r="4430" spans="1:17" ht="20.25" hidden="1" x14ac:dyDescent="0.25">
      <c r="A4430" s="46"/>
      <c r="B4430" s="46"/>
      <c r="C4430" s="46"/>
      <c r="D4430" s="46"/>
      <c r="E4430" s="46"/>
      <c r="F4430" s="46"/>
      <c r="G4430" s="46"/>
      <c r="H4430" s="46"/>
      <c r="I4430" s="16"/>
      <c r="J4430" s="16"/>
      <c r="K4430" s="16"/>
      <c r="L4430" s="16"/>
      <c r="O4430" s="16"/>
      <c r="P4430" s="13"/>
      <c r="Q4430" s="7"/>
    </row>
    <row r="4431" spans="1:17" ht="20.25" hidden="1" x14ac:dyDescent="0.25">
      <c r="A4431" s="46"/>
      <c r="B4431" s="46"/>
      <c r="C4431" s="46"/>
      <c r="D4431" s="46"/>
      <c r="E4431" s="46"/>
      <c r="F4431" s="46"/>
      <c r="G4431" s="46"/>
      <c r="H4431" s="46"/>
      <c r="I4431" s="16"/>
      <c r="J4431" s="16"/>
      <c r="K4431" s="16"/>
      <c r="L4431" s="16"/>
      <c r="O4431" s="16"/>
      <c r="P4431" s="13"/>
      <c r="Q4431" s="7"/>
    </row>
    <row r="4432" spans="1:17" ht="20.25" hidden="1" x14ac:dyDescent="0.25">
      <c r="A4432" s="46"/>
      <c r="B4432" s="46"/>
      <c r="C4432" s="46"/>
      <c r="D4432" s="46"/>
      <c r="E4432" s="46"/>
      <c r="F4432" s="46"/>
      <c r="G4432" s="46"/>
      <c r="H4432" s="46"/>
      <c r="I4432" s="16"/>
      <c r="J4432" s="16"/>
      <c r="K4432" s="16"/>
      <c r="L4432" s="16"/>
      <c r="O4432" s="16"/>
      <c r="P4432" s="13"/>
      <c r="Q4432" s="7"/>
    </row>
    <row r="4433" spans="1:17" ht="20.25" hidden="1" x14ac:dyDescent="0.25">
      <c r="A4433" s="46"/>
      <c r="B4433" s="46"/>
      <c r="C4433" s="46"/>
      <c r="D4433" s="46"/>
      <c r="E4433" s="46"/>
      <c r="F4433" s="46"/>
      <c r="G4433" s="46"/>
      <c r="H4433" s="46"/>
      <c r="I4433" s="16"/>
      <c r="J4433" s="16"/>
      <c r="K4433" s="16"/>
      <c r="L4433" s="16"/>
      <c r="O4433" s="16"/>
      <c r="P4433" s="13"/>
      <c r="Q4433" s="7"/>
    </row>
    <row r="4434" spans="1:17" ht="20.25" hidden="1" x14ac:dyDescent="0.25">
      <c r="A4434" s="46"/>
      <c r="B4434" s="46"/>
      <c r="C4434" s="46"/>
      <c r="D4434" s="46"/>
      <c r="E4434" s="46"/>
      <c r="F4434" s="46"/>
      <c r="G4434" s="46"/>
      <c r="H4434" s="46"/>
      <c r="I4434" s="16"/>
      <c r="J4434" s="16"/>
      <c r="K4434" s="16"/>
      <c r="L4434" s="16"/>
      <c r="O4434" s="16"/>
      <c r="P4434" s="13"/>
      <c r="Q4434" s="7"/>
    </row>
    <row r="4435" spans="1:17" ht="20.25" hidden="1" x14ac:dyDescent="0.25">
      <c r="A4435" s="46"/>
      <c r="B4435" s="46"/>
      <c r="C4435" s="46"/>
      <c r="D4435" s="46"/>
      <c r="E4435" s="46"/>
      <c r="F4435" s="46"/>
      <c r="G4435" s="46"/>
      <c r="H4435" s="46"/>
      <c r="I4435" s="16"/>
      <c r="J4435" s="16"/>
      <c r="K4435" s="16"/>
      <c r="L4435" s="16"/>
      <c r="O4435" s="16"/>
      <c r="P4435" s="13"/>
      <c r="Q4435" s="7"/>
    </row>
    <row r="4436" spans="1:17" ht="20.25" hidden="1" x14ac:dyDescent="0.25">
      <c r="A4436" s="46"/>
      <c r="B4436" s="46"/>
      <c r="C4436" s="46"/>
      <c r="D4436" s="46"/>
      <c r="E4436" s="46"/>
      <c r="F4436" s="46"/>
      <c r="G4436" s="46"/>
      <c r="H4436" s="46"/>
      <c r="I4436" s="16"/>
      <c r="J4436" s="16"/>
      <c r="K4436" s="16"/>
      <c r="L4436" s="16"/>
      <c r="O4436" s="16"/>
      <c r="P4436" s="13"/>
      <c r="Q4436" s="7"/>
    </row>
    <row r="4437" spans="1:17" ht="20.25" hidden="1" x14ac:dyDescent="0.25">
      <c r="A4437" s="46"/>
      <c r="B4437" s="46"/>
      <c r="C4437" s="46"/>
      <c r="D4437" s="46"/>
      <c r="E4437" s="46"/>
      <c r="F4437" s="46"/>
      <c r="G4437" s="46"/>
      <c r="H4437" s="46"/>
      <c r="I4437" s="16"/>
      <c r="J4437" s="16"/>
      <c r="K4437" s="16"/>
      <c r="L4437" s="16"/>
      <c r="O4437" s="16"/>
      <c r="P4437" s="13"/>
      <c r="Q4437" s="7"/>
    </row>
    <row r="4438" spans="1:17" ht="20.25" hidden="1" x14ac:dyDescent="0.25">
      <c r="A4438" s="46"/>
      <c r="B4438" s="46"/>
      <c r="C4438" s="46"/>
      <c r="D4438" s="46"/>
      <c r="E4438" s="46"/>
      <c r="F4438" s="46"/>
      <c r="G4438" s="46"/>
      <c r="H4438" s="46"/>
      <c r="I4438" s="16"/>
      <c r="J4438" s="16"/>
      <c r="K4438" s="16"/>
      <c r="L4438" s="16"/>
      <c r="O4438" s="16"/>
      <c r="P4438" s="13"/>
      <c r="Q4438" s="7"/>
    </row>
    <row r="4439" spans="1:17" ht="20.25" hidden="1" x14ac:dyDescent="0.25">
      <c r="A4439" s="46"/>
      <c r="B4439" s="46"/>
      <c r="C4439" s="46"/>
      <c r="D4439" s="46"/>
      <c r="E4439" s="46"/>
      <c r="F4439" s="46"/>
      <c r="G4439" s="46"/>
      <c r="H4439" s="46"/>
      <c r="I4439" s="16"/>
      <c r="J4439" s="16"/>
      <c r="K4439" s="16"/>
      <c r="L4439" s="16"/>
      <c r="O4439" s="16"/>
      <c r="P4439" s="13"/>
      <c r="Q4439" s="7"/>
    </row>
    <row r="4440" spans="1:17" ht="20.25" hidden="1" x14ac:dyDescent="0.25">
      <c r="A4440" s="46"/>
      <c r="B4440" s="46"/>
      <c r="C4440" s="46"/>
      <c r="D4440" s="46"/>
      <c r="E4440" s="46"/>
      <c r="F4440" s="46"/>
      <c r="G4440" s="46"/>
      <c r="H4440" s="46"/>
      <c r="I4440" s="16"/>
      <c r="J4440" s="16"/>
      <c r="K4440" s="16"/>
      <c r="L4440" s="16"/>
      <c r="O4440" s="16"/>
      <c r="P4440" s="13"/>
      <c r="Q4440" s="7"/>
    </row>
    <row r="4441" spans="1:17" ht="20.25" hidden="1" x14ac:dyDescent="0.25">
      <c r="A4441" s="46"/>
      <c r="B4441" s="46"/>
      <c r="C4441" s="46"/>
      <c r="D4441" s="46"/>
      <c r="E4441" s="46"/>
      <c r="F4441" s="46"/>
      <c r="G4441" s="46"/>
      <c r="H4441" s="46"/>
      <c r="I4441" s="16"/>
      <c r="J4441" s="16"/>
      <c r="K4441" s="16"/>
      <c r="L4441" s="16"/>
      <c r="O4441" s="16"/>
      <c r="P4441" s="13"/>
      <c r="Q4441" s="7"/>
    </row>
    <row r="4442" spans="1:17" ht="20.25" hidden="1" x14ac:dyDescent="0.25">
      <c r="A4442" s="46"/>
      <c r="B4442" s="46"/>
      <c r="C4442" s="46"/>
      <c r="D4442" s="46"/>
      <c r="E4442" s="46"/>
      <c r="F4442" s="46"/>
      <c r="G4442" s="46"/>
      <c r="H4442" s="46"/>
      <c r="I4442" s="16"/>
      <c r="J4442" s="16"/>
      <c r="K4442" s="16"/>
      <c r="L4442" s="16"/>
      <c r="O4442" s="16"/>
      <c r="P4442" s="13"/>
      <c r="Q4442" s="7"/>
    </row>
    <row r="4443" spans="1:17" ht="20.25" hidden="1" x14ac:dyDescent="0.25">
      <c r="A4443" s="46"/>
      <c r="B4443" s="46"/>
      <c r="C4443" s="46"/>
      <c r="D4443" s="46"/>
      <c r="E4443" s="46"/>
      <c r="F4443" s="46"/>
      <c r="G4443" s="46"/>
      <c r="H4443" s="46"/>
      <c r="I4443" s="16"/>
      <c r="J4443" s="16"/>
      <c r="K4443" s="16"/>
      <c r="L4443" s="16"/>
      <c r="O4443" s="16"/>
      <c r="P4443" s="13"/>
      <c r="Q4443" s="7"/>
    </row>
    <row r="4444" spans="1:17" ht="20.25" hidden="1" x14ac:dyDescent="0.25">
      <c r="A4444" s="46"/>
      <c r="B4444" s="46"/>
      <c r="C4444" s="46"/>
      <c r="D4444" s="46"/>
      <c r="E4444" s="46"/>
      <c r="F4444" s="46"/>
      <c r="G4444" s="46"/>
      <c r="H4444" s="46"/>
      <c r="I4444" s="16"/>
      <c r="J4444" s="16"/>
      <c r="K4444" s="16"/>
      <c r="L4444" s="16"/>
      <c r="O4444" s="16"/>
      <c r="P4444" s="13"/>
      <c r="Q4444" s="7"/>
    </row>
    <row r="4445" spans="1:17" ht="20.25" hidden="1" x14ac:dyDescent="0.25">
      <c r="A4445" s="46"/>
      <c r="B4445" s="46"/>
      <c r="C4445" s="46"/>
      <c r="D4445" s="46"/>
      <c r="E4445" s="46"/>
      <c r="F4445" s="46"/>
      <c r="G4445" s="46"/>
      <c r="H4445" s="46"/>
      <c r="I4445" s="16"/>
      <c r="J4445" s="16"/>
      <c r="K4445" s="16"/>
      <c r="L4445" s="16"/>
      <c r="O4445" s="16"/>
      <c r="P4445" s="13"/>
      <c r="Q4445" s="7"/>
    </row>
    <row r="4446" spans="1:17" ht="20.25" hidden="1" x14ac:dyDescent="0.25">
      <c r="A4446" s="46"/>
      <c r="B4446" s="46"/>
      <c r="C4446" s="46"/>
      <c r="D4446" s="46"/>
      <c r="E4446" s="46"/>
      <c r="F4446" s="46"/>
      <c r="G4446" s="46"/>
      <c r="H4446" s="46"/>
      <c r="I4446" s="16"/>
      <c r="J4446" s="16"/>
      <c r="K4446" s="16"/>
      <c r="L4446" s="16"/>
      <c r="O4446" s="16"/>
      <c r="P4446" s="13"/>
      <c r="Q4446" s="7"/>
    </row>
    <row r="4447" spans="1:17" ht="20.25" hidden="1" x14ac:dyDescent="0.25">
      <c r="A4447" s="46"/>
      <c r="B4447" s="46"/>
      <c r="C4447" s="46"/>
      <c r="D4447" s="46"/>
      <c r="E4447" s="46"/>
      <c r="F4447" s="46"/>
      <c r="G4447" s="46"/>
      <c r="H4447" s="46"/>
      <c r="I4447" s="16"/>
      <c r="J4447" s="16"/>
      <c r="K4447" s="16"/>
      <c r="L4447" s="16"/>
      <c r="O4447" s="16"/>
      <c r="P4447" s="13"/>
      <c r="Q4447" s="7"/>
    </row>
    <row r="4448" spans="1:17" ht="20.25" hidden="1" x14ac:dyDescent="0.25">
      <c r="A4448" s="46"/>
      <c r="B4448" s="46"/>
      <c r="C4448" s="46"/>
      <c r="D4448" s="46"/>
      <c r="E4448" s="46"/>
      <c r="F4448" s="46"/>
      <c r="G4448" s="46"/>
      <c r="H4448" s="46"/>
      <c r="I4448" s="16"/>
      <c r="J4448" s="16"/>
      <c r="K4448" s="16"/>
      <c r="L4448" s="16"/>
      <c r="O4448" s="16"/>
      <c r="P4448" s="13"/>
      <c r="Q4448" s="7"/>
    </row>
    <row r="4449" spans="1:17" ht="20.25" hidden="1" x14ac:dyDescent="0.25">
      <c r="A4449" s="46"/>
      <c r="B4449" s="46"/>
      <c r="C4449" s="46"/>
      <c r="D4449" s="46"/>
      <c r="E4449" s="46"/>
      <c r="F4449" s="46"/>
      <c r="G4449" s="46"/>
      <c r="H4449" s="46"/>
      <c r="I4449" s="16"/>
      <c r="J4449" s="16"/>
      <c r="K4449" s="16"/>
      <c r="L4449" s="16"/>
      <c r="O4449" s="16"/>
      <c r="P4449" s="13"/>
      <c r="Q4449" s="7"/>
    </row>
    <row r="4450" spans="1:17" ht="20.25" hidden="1" x14ac:dyDescent="0.25">
      <c r="A4450" s="46"/>
      <c r="B4450" s="46"/>
      <c r="C4450" s="46"/>
      <c r="D4450" s="46"/>
      <c r="E4450" s="46"/>
      <c r="F4450" s="46"/>
      <c r="G4450" s="46"/>
      <c r="H4450" s="46"/>
      <c r="I4450" s="16"/>
      <c r="J4450" s="16"/>
      <c r="K4450" s="16"/>
      <c r="L4450" s="16"/>
      <c r="O4450" s="16"/>
      <c r="P4450" s="13"/>
      <c r="Q4450" s="7"/>
    </row>
    <row r="4451" spans="1:17" ht="20.25" hidden="1" x14ac:dyDescent="0.25">
      <c r="A4451" s="46"/>
      <c r="B4451" s="46"/>
      <c r="C4451" s="46"/>
      <c r="D4451" s="46"/>
      <c r="E4451" s="46"/>
      <c r="F4451" s="46"/>
      <c r="G4451" s="46"/>
      <c r="H4451" s="46"/>
      <c r="I4451" s="16"/>
      <c r="J4451" s="16"/>
      <c r="K4451" s="16"/>
      <c r="L4451" s="16"/>
      <c r="O4451" s="16"/>
      <c r="P4451" s="13"/>
      <c r="Q4451" s="7"/>
    </row>
    <row r="4452" spans="1:17" ht="20.25" hidden="1" x14ac:dyDescent="0.25">
      <c r="A4452" s="46"/>
      <c r="B4452" s="46"/>
      <c r="C4452" s="46"/>
      <c r="D4452" s="46"/>
      <c r="E4452" s="46"/>
      <c r="F4452" s="46"/>
      <c r="G4452" s="46"/>
      <c r="H4452" s="46"/>
      <c r="I4452" s="16"/>
      <c r="J4452" s="16"/>
      <c r="K4452" s="16"/>
      <c r="L4452" s="16"/>
      <c r="O4452" s="16"/>
      <c r="P4452" s="13"/>
      <c r="Q4452" s="7"/>
    </row>
    <row r="4453" spans="1:17" ht="20.25" hidden="1" x14ac:dyDescent="0.25">
      <c r="A4453" s="46"/>
      <c r="B4453" s="46"/>
      <c r="C4453" s="46"/>
      <c r="D4453" s="46"/>
      <c r="E4453" s="46"/>
      <c r="F4453" s="46"/>
      <c r="G4453" s="46"/>
      <c r="H4453" s="46"/>
      <c r="I4453" s="16"/>
      <c r="J4453" s="16"/>
      <c r="K4453" s="16"/>
      <c r="L4453" s="16"/>
      <c r="O4453" s="16"/>
      <c r="P4453" s="13"/>
      <c r="Q4453" s="7"/>
    </row>
    <row r="4454" spans="1:17" ht="20.25" hidden="1" x14ac:dyDescent="0.25">
      <c r="A4454" s="46"/>
      <c r="B4454" s="46"/>
      <c r="C4454" s="46"/>
      <c r="D4454" s="46"/>
      <c r="E4454" s="46"/>
      <c r="F4454" s="46"/>
      <c r="G4454" s="46"/>
      <c r="H4454" s="46"/>
      <c r="I4454" s="16"/>
      <c r="J4454" s="16"/>
      <c r="K4454" s="16"/>
      <c r="L4454" s="16"/>
      <c r="O4454" s="16"/>
      <c r="P4454" s="13"/>
      <c r="Q4454" s="7"/>
    </row>
    <row r="4455" spans="1:17" ht="20.25" hidden="1" x14ac:dyDescent="0.25">
      <c r="A4455" s="46"/>
      <c r="B4455" s="46"/>
      <c r="C4455" s="46"/>
      <c r="D4455" s="46"/>
      <c r="E4455" s="46"/>
      <c r="F4455" s="46"/>
      <c r="G4455" s="46"/>
      <c r="H4455" s="46"/>
      <c r="I4455" s="16"/>
      <c r="J4455" s="16"/>
      <c r="K4455" s="16"/>
      <c r="L4455" s="16"/>
      <c r="O4455" s="16"/>
      <c r="P4455" s="13"/>
      <c r="Q4455" s="7"/>
    </row>
    <row r="4456" spans="1:17" ht="20.25" hidden="1" x14ac:dyDescent="0.25">
      <c r="A4456" s="46"/>
      <c r="B4456" s="46"/>
      <c r="C4456" s="46"/>
      <c r="D4456" s="46"/>
      <c r="E4456" s="46"/>
      <c r="F4456" s="46"/>
      <c r="G4456" s="46"/>
      <c r="H4456" s="46"/>
      <c r="I4456" s="16"/>
      <c r="J4456" s="16"/>
      <c r="K4456" s="16"/>
      <c r="L4456" s="16"/>
      <c r="O4456" s="16"/>
      <c r="P4456" s="13"/>
      <c r="Q4456" s="7"/>
    </row>
    <row r="4457" spans="1:17" ht="20.25" hidden="1" x14ac:dyDescent="0.25">
      <c r="A4457" s="46"/>
      <c r="B4457" s="46"/>
      <c r="C4457" s="46"/>
      <c r="D4457" s="46"/>
      <c r="E4457" s="46"/>
      <c r="F4457" s="46"/>
      <c r="G4457" s="46"/>
      <c r="H4457" s="46"/>
      <c r="I4457" s="16"/>
      <c r="J4457" s="16"/>
      <c r="K4457" s="16"/>
      <c r="L4457" s="16"/>
      <c r="O4457" s="16"/>
      <c r="P4457" s="13"/>
      <c r="Q4457" s="7"/>
    </row>
    <row r="4458" spans="1:17" ht="20.25" hidden="1" x14ac:dyDescent="0.25">
      <c r="A4458" s="46"/>
      <c r="B4458" s="46"/>
      <c r="C4458" s="46"/>
      <c r="D4458" s="46"/>
      <c r="E4458" s="46"/>
      <c r="F4458" s="46"/>
      <c r="G4458" s="46"/>
      <c r="H4458" s="46"/>
      <c r="I4458" s="16"/>
      <c r="J4458" s="16"/>
      <c r="K4458" s="16"/>
      <c r="L4458" s="16"/>
      <c r="O4458" s="16"/>
      <c r="P4458" s="13"/>
      <c r="Q4458" s="7"/>
    </row>
    <row r="4459" spans="1:17" ht="20.25" hidden="1" x14ac:dyDescent="0.25">
      <c r="A4459" s="46"/>
      <c r="B4459" s="46"/>
      <c r="C4459" s="46"/>
      <c r="D4459" s="46"/>
      <c r="E4459" s="46"/>
      <c r="F4459" s="46"/>
      <c r="G4459" s="46"/>
      <c r="H4459" s="46"/>
      <c r="I4459" s="16"/>
      <c r="J4459" s="16"/>
      <c r="K4459" s="16"/>
      <c r="L4459" s="16"/>
      <c r="O4459" s="16"/>
      <c r="P4459" s="13"/>
      <c r="Q4459" s="7"/>
    </row>
    <row r="4460" spans="1:17" ht="20.25" hidden="1" x14ac:dyDescent="0.25">
      <c r="A4460" s="46"/>
      <c r="B4460" s="46"/>
      <c r="C4460" s="46"/>
      <c r="D4460" s="46"/>
      <c r="E4460" s="46"/>
      <c r="F4460" s="46"/>
      <c r="G4460" s="46"/>
      <c r="H4460" s="46"/>
      <c r="I4460" s="16"/>
      <c r="J4460" s="16"/>
      <c r="K4460" s="16"/>
      <c r="L4460" s="16"/>
      <c r="O4460" s="16"/>
      <c r="P4460" s="13"/>
      <c r="Q4460" s="7"/>
    </row>
    <row r="4461" spans="1:17" ht="20.25" hidden="1" x14ac:dyDescent="0.25">
      <c r="A4461" s="46"/>
      <c r="B4461" s="46"/>
      <c r="C4461" s="46"/>
      <c r="D4461" s="46"/>
      <c r="E4461" s="46"/>
      <c r="F4461" s="46"/>
      <c r="G4461" s="46"/>
      <c r="H4461" s="46"/>
      <c r="I4461" s="16"/>
      <c r="J4461" s="16"/>
      <c r="K4461" s="16"/>
      <c r="L4461" s="16"/>
      <c r="O4461" s="16"/>
      <c r="P4461" s="13"/>
      <c r="Q4461" s="7"/>
    </row>
    <row r="4462" spans="1:17" ht="20.25" hidden="1" x14ac:dyDescent="0.25">
      <c r="A4462" s="46"/>
      <c r="B4462" s="46"/>
      <c r="C4462" s="46"/>
      <c r="D4462" s="46"/>
      <c r="E4462" s="46"/>
      <c r="F4462" s="46"/>
      <c r="G4462" s="46"/>
      <c r="H4462" s="46"/>
      <c r="I4462" s="16"/>
      <c r="J4462" s="16"/>
      <c r="K4462" s="16"/>
      <c r="L4462" s="16"/>
      <c r="O4462" s="16"/>
      <c r="P4462" s="13"/>
      <c r="Q4462" s="7"/>
    </row>
    <row r="4463" spans="1:17" ht="20.25" hidden="1" x14ac:dyDescent="0.25">
      <c r="A4463" s="46"/>
      <c r="B4463" s="46"/>
      <c r="C4463" s="46"/>
      <c r="D4463" s="46"/>
      <c r="E4463" s="46"/>
      <c r="F4463" s="46"/>
      <c r="G4463" s="46"/>
      <c r="H4463" s="46"/>
      <c r="I4463" s="16"/>
      <c r="J4463" s="16"/>
      <c r="K4463" s="16"/>
      <c r="L4463" s="16"/>
      <c r="O4463" s="16"/>
      <c r="P4463" s="13"/>
      <c r="Q4463" s="7"/>
    </row>
    <row r="4464" spans="1:17" ht="20.25" hidden="1" x14ac:dyDescent="0.25">
      <c r="A4464" s="46"/>
      <c r="B4464" s="46"/>
      <c r="C4464" s="46"/>
      <c r="D4464" s="46"/>
      <c r="E4464" s="46"/>
      <c r="F4464" s="46"/>
      <c r="G4464" s="46"/>
      <c r="H4464" s="46"/>
      <c r="I4464" s="16"/>
      <c r="J4464" s="16"/>
      <c r="K4464" s="16"/>
      <c r="L4464" s="16"/>
      <c r="O4464" s="16"/>
      <c r="P4464" s="13"/>
      <c r="Q4464" s="7"/>
    </row>
    <row r="4465" spans="1:17" ht="20.25" hidden="1" x14ac:dyDescent="0.25">
      <c r="A4465" s="46"/>
      <c r="B4465" s="46"/>
      <c r="C4465" s="46"/>
      <c r="D4465" s="46"/>
      <c r="E4465" s="46"/>
      <c r="F4465" s="46"/>
      <c r="G4465" s="46"/>
      <c r="H4465" s="46"/>
      <c r="I4465" s="16"/>
      <c r="J4465" s="16"/>
      <c r="K4465" s="16"/>
      <c r="L4465" s="16"/>
      <c r="O4465" s="16"/>
      <c r="P4465" s="13"/>
      <c r="Q4465" s="7"/>
    </row>
    <row r="4466" spans="1:17" ht="20.25" hidden="1" x14ac:dyDescent="0.25">
      <c r="A4466" s="46"/>
      <c r="B4466" s="46"/>
      <c r="C4466" s="46"/>
      <c r="D4466" s="46"/>
      <c r="E4466" s="46"/>
      <c r="F4466" s="46"/>
      <c r="G4466" s="46"/>
      <c r="H4466" s="46"/>
      <c r="I4466" s="16"/>
      <c r="J4466" s="16"/>
      <c r="K4466" s="16"/>
      <c r="L4466" s="16"/>
      <c r="O4466" s="16"/>
      <c r="P4466" s="13"/>
      <c r="Q4466" s="7"/>
    </row>
    <row r="4467" spans="1:17" ht="20.25" hidden="1" x14ac:dyDescent="0.25">
      <c r="A4467" s="46"/>
      <c r="B4467" s="46"/>
      <c r="C4467" s="46"/>
      <c r="D4467" s="46"/>
      <c r="E4467" s="46"/>
      <c r="F4467" s="46"/>
      <c r="G4467" s="46"/>
      <c r="H4467" s="46"/>
      <c r="I4467" s="16"/>
      <c r="J4467" s="16"/>
      <c r="K4467" s="16"/>
      <c r="L4467" s="16"/>
      <c r="O4467" s="16"/>
      <c r="P4467" s="13"/>
      <c r="Q4467" s="7"/>
    </row>
    <row r="4468" spans="1:17" ht="20.25" hidden="1" x14ac:dyDescent="0.25">
      <c r="A4468" s="46"/>
      <c r="B4468" s="46"/>
      <c r="C4468" s="46"/>
      <c r="D4468" s="46"/>
      <c r="E4468" s="46"/>
      <c r="F4468" s="46"/>
      <c r="G4468" s="46"/>
      <c r="H4468" s="46"/>
      <c r="I4468" s="16"/>
      <c r="J4468" s="16"/>
      <c r="K4468" s="16"/>
      <c r="L4468" s="16"/>
      <c r="O4468" s="16"/>
      <c r="P4468" s="13"/>
      <c r="Q4468" s="7"/>
    </row>
    <row r="4469" spans="1:17" ht="20.25" hidden="1" x14ac:dyDescent="0.25">
      <c r="A4469" s="46"/>
      <c r="B4469" s="46"/>
      <c r="C4469" s="46"/>
      <c r="D4469" s="46"/>
      <c r="E4469" s="46"/>
      <c r="F4469" s="46"/>
      <c r="G4469" s="46"/>
      <c r="H4469" s="46"/>
      <c r="I4469" s="16"/>
      <c r="J4469" s="16"/>
      <c r="K4469" s="16"/>
      <c r="L4469" s="16"/>
      <c r="O4469" s="16"/>
      <c r="P4469" s="13"/>
      <c r="Q4469" s="7"/>
    </row>
    <row r="4470" spans="1:17" ht="20.25" hidden="1" x14ac:dyDescent="0.25">
      <c r="A4470" s="46"/>
      <c r="B4470" s="46"/>
      <c r="C4470" s="46"/>
      <c r="D4470" s="46"/>
      <c r="E4470" s="46"/>
      <c r="F4470" s="46"/>
      <c r="G4470" s="46"/>
      <c r="H4470" s="46"/>
      <c r="I4470" s="16"/>
      <c r="J4470" s="16"/>
      <c r="K4470" s="16"/>
      <c r="L4470" s="16"/>
      <c r="O4470" s="16"/>
      <c r="P4470" s="13"/>
      <c r="Q4470" s="7"/>
    </row>
    <row r="4471" spans="1:17" ht="20.25" hidden="1" x14ac:dyDescent="0.25">
      <c r="A4471" s="46"/>
      <c r="B4471" s="46"/>
      <c r="C4471" s="46"/>
      <c r="D4471" s="46"/>
      <c r="E4471" s="46"/>
      <c r="F4471" s="46"/>
      <c r="G4471" s="46"/>
      <c r="H4471" s="46"/>
      <c r="I4471" s="16"/>
      <c r="J4471" s="16"/>
      <c r="K4471" s="16"/>
      <c r="L4471" s="16"/>
      <c r="O4471" s="16"/>
      <c r="P4471" s="13"/>
      <c r="Q4471" s="7"/>
    </row>
    <row r="4472" spans="1:17" ht="20.25" hidden="1" x14ac:dyDescent="0.25">
      <c r="A4472" s="46"/>
      <c r="B4472" s="46"/>
      <c r="C4472" s="46"/>
      <c r="D4472" s="46"/>
      <c r="E4472" s="46"/>
      <c r="F4472" s="46"/>
      <c r="G4472" s="46"/>
      <c r="H4472" s="46"/>
      <c r="I4472" s="16"/>
      <c r="J4472" s="16"/>
      <c r="K4472" s="16"/>
      <c r="L4472" s="16"/>
      <c r="O4472" s="16"/>
      <c r="P4472" s="13"/>
      <c r="Q4472" s="7"/>
    </row>
    <row r="4473" spans="1:17" ht="20.25" hidden="1" x14ac:dyDescent="0.25">
      <c r="A4473" s="46"/>
      <c r="B4473" s="46"/>
      <c r="C4473" s="46"/>
      <c r="D4473" s="46"/>
      <c r="E4473" s="46"/>
      <c r="F4473" s="46"/>
      <c r="G4473" s="46"/>
      <c r="H4473" s="46"/>
      <c r="I4473" s="16"/>
      <c r="J4473" s="16"/>
      <c r="K4473" s="16"/>
      <c r="L4473" s="16"/>
      <c r="O4473" s="16"/>
      <c r="P4473" s="13"/>
      <c r="Q4473" s="7"/>
    </row>
    <row r="4474" spans="1:17" ht="20.25" hidden="1" x14ac:dyDescent="0.25">
      <c r="A4474" s="46"/>
      <c r="B4474" s="46"/>
      <c r="C4474" s="46"/>
      <c r="D4474" s="46"/>
      <c r="E4474" s="46"/>
      <c r="F4474" s="46"/>
      <c r="G4474" s="46"/>
      <c r="H4474" s="46"/>
      <c r="I4474" s="16"/>
      <c r="J4474" s="16"/>
      <c r="K4474" s="16"/>
      <c r="L4474" s="16"/>
      <c r="O4474" s="16"/>
      <c r="P4474" s="13"/>
      <c r="Q4474" s="7"/>
    </row>
    <row r="4475" spans="1:17" ht="20.25" hidden="1" x14ac:dyDescent="0.25">
      <c r="A4475" s="46"/>
      <c r="B4475" s="46"/>
      <c r="C4475" s="46"/>
      <c r="D4475" s="46"/>
      <c r="E4475" s="46"/>
      <c r="F4475" s="46"/>
      <c r="G4475" s="46"/>
      <c r="H4475" s="46"/>
      <c r="I4475" s="16"/>
      <c r="J4475" s="16"/>
      <c r="K4475" s="16"/>
      <c r="L4475" s="16"/>
      <c r="O4475" s="16"/>
      <c r="P4475" s="13"/>
      <c r="Q4475" s="7"/>
    </row>
    <row r="4476" spans="1:17" ht="20.25" hidden="1" x14ac:dyDescent="0.25">
      <c r="A4476" s="46"/>
      <c r="B4476" s="46"/>
      <c r="C4476" s="46"/>
      <c r="D4476" s="46"/>
      <c r="E4476" s="46"/>
      <c r="F4476" s="46"/>
      <c r="G4476" s="46"/>
      <c r="H4476" s="46"/>
      <c r="I4476" s="16"/>
      <c r="J4476" s="16"/>
      <c r="K4476" s="16"/>
      <c r="L4476" s="16"/>
      <c r="O4476" s="16"/>
      <c r="P4476" s="13"/>
      <c r="Q4476" s="7"/>
    </row>
    <row r="4477" spans="1:17" ht="20.25" hidden="1" x14ac:dyDescent="0.25">
      <c r="A4477" s="46"/>
      <c r="B4477" s="46"/>
      <c r="C4477" s="46"/>
      <c r="D4477" s="46"/>
      <c r="E4477" s="46"/>
      <c r="F4477" s="46"/>
      <c r="G4477" s="46"/>
      <c r="H4477" s="46"/>
      <c r="I4477" s="16"/>
      <c r="J4477" s="16"/>
      <c r="K4477" s="16"/>
      <c r="L4477" s="16"/>
      <c r="O4477" s="16"/>
      <c r="P4477" s="13"/>
      <c r="Q4477" s="7"/>
    </row>
    <row r="4478" spans="1:17" ht="20.25" hidden="1" x14ac:dyDescent="0.25">
      <c r="A4478" s="46"/>
      <c r="B4478" s="46"/>
      <c r="C4478" s="46"/>
      <c r="D4478" s="46"/>
      <c r="E4478" s="46"/>
      <c r="F4478" s="46"/>
      <c r="G4478" s="46"/>
      <c r="H4478" s="46"/>
      <c r="I4478" s="16"/>
      <c r="J4478" s="16"/>
      <c r="K4478" s="16"/>
      <c r="L4478" s="16"/>
      <c r="O4478" s="16"/>
      <c r="P4478" s="13"/>
      <c r="Q4478" s="7"/>
    </row>
    <row r="4479" spans="1:17" ht="20.25" hidden="1" x14ac:dyDescent="0.25">
      <c r="A4479" s="46"/>
      <c r="B4479" s="46"/>
      <c r="C4479" s="46"/>
      <c r="D4479" s="46"/>
      <c r="E4479" s="46"/>
      <c r="F4479" s="46"/>
      <c r="G4479" s="46"/>
      <c r="H4479" s="46"/>
      <c r="I4479" s="16"/>
      <c r="J4479" s="16"/>
      <c r="K4479" s="16"/>
      <c r="L4479" s="16"/>
      <c r="O4479" s="16"/>
      <c r="P4479" s="13"/>
      <c r="Q4479" s="7"/>
    </row>
    <row r="4480" spans="1:17" ht="20.25" hidden="1" x14ac:dyDescent="0.25">
      <c r="A4480" s="46"/>
      <c r="B4480" s="46"/>
      <c r="C4480" s="46"/>
      <c r="D4480" s="46"/>
      <c r="E4480" s="46"/>
      <c r="F4480" s="46"/>
      <c r="G4480" s="46"/>
      <c r="H4480" s="46"/>
      <c r="I4480" s="16"/>
      <c r="J4480" s="16"/>
      <c r="K4480" s="16"/>
      <c r="L4480" s="16"/>
      <c r="O4480" s="16"/>
      <c r="P4480" s="13"/>
      <c r="Q4480" s="7"/>
    </row>
    <row r="4481" spans="1:17" ht="20.25" hidden="1" x14ac:dyDescent="0.25">
      <c r="A4481" s="46"/>
      <c r="B4481" s="46"/>
      <c r="C4481" s="46"/>
      <c r="D4481" s="46"/>
      <c r="E4481" s="46"/>
      <c r="F4481" s="46"/>
      <c r="G4481" s="46"/>
      <c r="H4481" s="46"/>
      <c r="I4481" s="16"/>
      <c r="J4481" s="16"/>
      <c r="K4481" s="16"/>
      <c r="L4481" s="16"/>
      <c r="O4481" s="16"/>
      <c r="P4481" s="13"/>
      <c r="Q4481" s="7"/>
    </row>
    <row r="4482" spans="1:17" ht="20.25" hidden="1" x14ac:dyDescent="0.25">
      <c r="A4482" s="46"/>
      <c r="B4482" s="46"/>
      <c r="C4482" s="46"/>
      <c r="D4482" s="46"/>
      <c r="E4482" s="46"/>
      <c r="F4482" s="46"/>
      <c r="G4482" s="46"/>
      <c r="H4482" s="46"/>
      <c r="I4482" s="16"/>
      <c r="J4482" s="16"/>
      <c r="K4482" s="16"/>
      <c r="L4482" s="16"/>
      <c r="O4482" s="16"/>
      <c r="P4482" s="13"/>
      <c r="Q4482" s="7"/>
    </row>
    <row r="4483" spans="1:17" ht="20.25" hidden="1" x14ac:dyDescent="0.25">
      <c r="A4483" s="46"/>
      <c r="B4483" s="46"/>
      <c r="C4483" s="46"/>
      <c r="D4483" s="46"/>
      <c r="E4483" s="46"/>
      <c r="F4483" s="46"/>
      <c r="G4483" s="46"/>
      <c r="H4483" s="46"/>
      <c r="I4483" s="16"/>
      <c r="J4483" s="16"/>
      <c r="K4483" s="16"/>
      <c r="L4483" s="16"/>
      <c r="O4483" s="16"/>
      <c r="P4483" s="13"/>
      <c r="Q4483" s="7"/>
    </row>
    <row r="4484" spans="1:17" ht="20.25" hidden="1" x14ac:dyDescent="0.25">
      <c r="A4484" s="46"/>
      <c r="B4484" s="46"/>
      <c r="C4484" s="46"/>
      <c r="D4484" s="46"/>
      <c r="E4484" s="46"/>
      <c r="F4484" s="46"/>
      <c r="G4484" s="46"/>
      <c r="H4484" s="46"/>
      <c r="I4484" s="16"/>
      <c r="J4484" s="16"/>
      <c r="K4484" s="16"/>
      <c r="L4484" s="16"/>
      <c r="O4484" s="16"/>
      <c r="P4484" s="13"/>
      <c r="Q4484" s="7"/>
    </row>
    <row r="4485" spans="1:17" ht="20.25" hidden="1" x14ac:dyDescent="0.25">
      <c r="A4485" s="46"/>
      <c r="B4485" s="46"/>
      <c r="C4485" s="46"/>
      <c r="D4485" s="46"/>
      <c r="E4485" s="46"/>
      <c r="F4485" s="46"/>
      <c r="G4485" s="46"/>
      <c r="H4485" s="46"/>
      <c r="I4485" s="16"/>
      <c r="J4485" s="16"/>
      <c r="K4485" s="16"/>
      <c r="L4485" s="16"/>
      <c r="O4485" s="16"/>
      <c r="P4485" s="13"/>
      <c r="Q4485" s="7"/>
    </row>
    <row r="4486" spans="1:17" ht="20.25" hidden="1" x14ac:dyDescent="0.25">
      <c r="A4486" s="46"/>
      <c r="B4486" s="46"/>
      <c r="C4486" s="46"/>
      <c r="D4486" s="46"/>
      <c r="E4486" s="46"/>
      <c r="F4486" s="46"/>
      <c r="G4486" s="46"/>
      <c r="H4486" s="46"/>
      <c r="I4486" s="16"/>
      <c r="J4486" s="16"/>
      <c r="K4486" s="16"/>
      <c r="L4486" s="16"/>
      <c r="O4486" s="16"/>
      <c r="P4486" s="13"/>
      <c r="Q4486" s="7"/>
    </row>
    <row r="4487" spans="1:17" ht="20.25" hidden="1" x14ac:dyDescent="0.25">
      <c r="A4487" s="46"/>
      <c r="B4487" s="46"/>
      <c r="C4487" s="46"/>
      <c r="D4487" s="46"/>
      <c r="E4487" s="46"/>
      <c r="F4487" s="46"/>
      <c r="G4487" s="46"/>
      <c r="H4487" s="46"/>
      <c r="I4487" s="16"/>
      <c r="J4487" s="16"/>
      <c r="K4487" s="16"/>
      <c r="L4487" s="16"/>
      <c r="O4487" s="16"/>
      <c r="P4487" s="13"/>
      <c r="Q4487" s="7"/>
    </row>
    <row r="4488" spans="1:17" ht="20.25" hidden="1" x14ac:dyDescent="0.25">
      <c r="A4488" s="46"/>
      <c r="B4488" s="46"/>
      <c r="C4488" s="46"/>
      <c r="D4488" s="46"/>
      <c r="E4488" s="46"/>
      <c r="F4488" s="46"/>
      <c r="G4488" s="46"/>
      <c r="H4488" s="46"/>
      <c r="I4488" s="16"/>
      <c r="J4488" s="16"/>
      <c r="K4488" s="16"/>
      <c r="L4488" s="16"/>
      <c r="O4488" s="16"/>
      <c r="P4488" s="13"/>
      <c r="Q4488" s="7"/>
    </row>
    <row r="4489" spans="1:17" ht="20.25" hidden="1" x14ac:dyDescent="0.25">
      <c r="A4489" s="46"/>
      <c r="B4489" s="46"/>
      <c r="C4489" s="46"/>
      <c r="D4489" s="46"/>
      <c r="E4489" s="46"/>
      <c r="F4489" s="46"/>
      <c r="G4489" s="46"/>
      <c r="H4489" s="46"/>
      <c r="I4489" s="16"/>
      <c r="J4489" s="16"/>
      <c r="K4489" s="16"/>
      <c r="L4489" s="16"/>
      <c r="O4489" s="16"/>
      <c r="P4489" s="13"/>
      <c r="Q4489" s="7"/>
    </row>
    <row r="4490" spans="1:17" ht="20.25" hidden="1" x14ac:dyDescent="0.25">
      <c r="A4490" s="46"/>
      <c r="B4490" s="46"/>
      <c r="C4490" s="46"/>
      <c r="D4490" s="46"/>
      <c r="E4490" s="46"/>
      <c r="F4490" s="46"/>
      <c r="G4490" s="46"/>
      <c r="H4490" s="46"/>
      <c r="I4490" s="16"/>
      <c r="J4490" s="16"/>
      <c r="K4490" s="16"/>
      <c r="L4490" s="16"/>
      <c r="O4490" s="16"/>
      <c r="P4490" s="13"/>
      <c r="Q4490" s="7"/>
    </row>
    <row r="4491" spans="1:17" ht="20.25" hidden="1" x14ac:dyDescent="0.25">
      <c r="A4491" s="46"/>
      <c r="B4491" s="46"/>
      <c r="C4491" s="46"/>
      <c r="D4491" s="46"/>
      <c r="E4491" s="46"/>
      <c r="F4491" s="46"/>
      <c r="G4491" s="46"/>
      <c r="H4491" s="46"/>
      <c r="I4491" s="16"/>
      <c r="J4491" s="16"/>
      <c r="K4491" s="16"/>
      <c r="L4491" s="16"/>
      <c r="O4491" s="16"/>
      <c r="P4491" s="13"/>
      <c r="Q4491" s="7"/>
    </row>
    <row r="4492" spans="1:17" ht="20.25" hidden="1" x14ac:dyDescent="0.25">
      <c r="A4492" s="46"/>
      <c r="B4492" s="46"/>
      <c r="C4492" s="46"/>
      <c r="D4492" s="46"/>
      <c r="E4492" s="46"/>
      <c r="F4492" s="46"/>
      <c r="G4492" s="46"/>
      <c r="H4492" s="46"/>
      <c r="I4492" s="16"/>
      <c r="J4492" s="16"/>
      <c r="K4492" s="16"/>
      <c r="L4492" s="16"/>
      <c r="O4492" s="16"/>
      <c r="P4492" s="13"/>
      <c r="Q4492" s="7"/>
    </row>
    <row r="4493" spans="1:17" ht="20.25" hidden="1" x14ac:dyDescent="0.25">
      <c r="A4493" s="46"/>
      <c r="B4493" s="46"/>
      <c r="C4493" s="46"/>
      <c r="D4493" s="46"/>
      <c r="E4493" s="46"/>
      <c r="F4493" s="46"/>
      <c r="G4493" s="46"/>
      <c r="H4493" s="46"/>
      <c r="I4493" s="16"/>
      <c r="J4493" s="16"/>
      <c r="K4493" s="16"/>
      <c r="L4493" s="16"/>
      <c r="O4493" s="16"/>
      <c r="P4493" s="13"/>
      <c r="Q4493" s="7"/>
    </row>
    <row r="4494" spans="1:17" ht="20.25" hidden="1" x14ac:dyDescent="0.25">
      <c r="A4494" s="46"/>
      <c r="B4494" s="46"/>
      <c r="C4494" s="46"/>
      <c r="D4494" s="46"/>
      <c r="E4494" s="46"/>
      <c r="F4494" s="46"/>
      <c r="G4494" s="46"/>
      <c r="H4494" s="46"/>
      <c r="I4494" s="16"/>
      <c r="J4494" s="16"/>
      <c r="K4494" s="16"/>
      <c r="L4494" s="16"/>
      <c r="O4494" s="16"/>
      <c r="P4494" s="13"/>
      <c r="Q4494" s="7"/>
    </row>
    <row r="4495" spans="1:17" ht="20.25" hidden="1" x14ac:dyDescent="0.25">
      <c r="A4495" s="46"/>
      <c r="B4495" s="46"/>
      <c r="C4495" s="46"/>
      <c r="D4495" s="46"/>
      <c r="E4495" s="46"/>
      <c r="F4495" s="46"/>
      <c r="G4495" s="46"/>
      <c r="H4495" s="46"/>
      <c r="I4495" s="16"/>
      <c r="J4495" s="16"/>
      <c r="K4495" s="16"/>
      <c r="L4495" s="16"/>
      <c r="O4495" s="16"/>
      <c r="P4495" s="13"/>
      <c r="Q4495" s="7"/>
    </row>
    <row r="4496" spans="1:17" ht="20.25" hidden="1" x14ac:dyDescent="0.25">
      <c r="A4496" s="46"/>
      <c r="B4496" s="46"/>
      <c r="C4496" s="46"/>
      <c r="D4496" s="46"/>
      <c r="E4496" s="46"/>
      <c r="F4496" s="46"/>
      <c r="G4496" s="46"/>
      <c r="H4496" s="46"/>
      <c r="I4496" s="16"/>
      <c r="J4496" s="16"/>
      <c r="K4496" s="16"/>
      <c r="L4496" s="16"/>
      <c r="O4496" s="16"/>
      <c r="P4496" s="13"/>
      <c r="Q4496" s="7"/>
    </row>
    <row r="4497" spans="1:17" ht="20.25" hidden="1" x14ac:dyDescent="0.25">
      <c r="A4497" s="46"/>
      <c r="B4497" s="46"/>
      <c r="C4497" s="46"/>
      <c r="D4497" s="46"/>
      <c r="E4497" s="46"/>
      <c r="F4497" s="46"/>
      <c r="G4497" s="46"/>
      <c r="H4497" s="46"/>
      <c r="I4497" s="16"/>
      <c r="J4497" s="16"/>
      <c r="K4497" s="16"/>
      <c r="L4497" s="16"/>
      <c r="O4497" s="16"/>
      <c r="P4497" s="13"/>
      <c r="Q4497" s="7"/>
    </row>
    <row r="4498" spans="1:17" ht="20.25" hidden="1" x14ac:dyDescent="0.25">
      <c r="A4498" s="46"/>
      <c r="B4498" s="46"/>
      <c r="C4498" s="46"/>
      <c r="D4498" s="46"/>
      <c r="E4498" s="46"/>
      <c r="F4498" s="46"/>
      <c r="G4498" s="46"/>
      <c r="H4498" s="46"/>
      <c r="I4498" s="16"/>
      <c r="J4498" s="16"/>
      <c r="K4498" s="16"/>
      <c r="L4498" s="16"/>
      <c r="O4498" s="16"/>
      <c r="P4498" s="13"/>
      <c r="Q4498" s="7"/>
    </row>
    <row r="4499" spans="1:17" ht="20.25" hidden="1" x14ac:dyDescent="0.25">
      <c r="A4499" s="46"/>
      <c r="B4499" s="46"/>
      <c r="C4499" s="46"/>
      <c r="D4499" s="46"/>
      <c r="E4499" s="46"/>
      <c r="F4499" s="46"/>
      <c r="G4499" s="46"/>
      <c r="H4499" s="46"/>
      <c r="I4499" s="16"/>
      <c r="J4499" s="16"/>
      <c r="K4499" s="16"/>
      <c r="L4499" s="16"/>
      <c r="O4499" s="16"/>
      <c r="P4499" s="13"/>
      <c r="Q4499" s="7"/>
    </row>
    <row r="4500" spans="1:17" ht="20.25" hidden="1" x14ac:dyDescent="0.25">
      <c r="A4500" s="46"/>
      <c r="B4500" s="46"/>
      <c r="C4500" s="46"/>
      <c r="D4500" s="46"/>
      <c r="E4500" s="46"/>
      <c r="F4500" s="46"/>
      <c r="G4500" s="46"/>
      <c r="H4500" s="46"/>
      <c r="I4500" s="16"/>
      <c r="J4500" s="16"/>
      <c r="K4500" s="16"/>
      <c r="L4500" s="16"/>
      <c r="O4500" s="16"/>
      <c r="P4500" s="13"/>
      <c r="Q4500" s="7"/>
    </row>
    <row r="4501" spans="1:17" ht="20.25" hidden="1" x14ac:dyDescent="0.25">
      <c r="A4501" s="46"/>
      <c r="B4501" s="46"/>
      <c r="C4501" s="46"/>
      <c r="D4501" s="46"/>
      <c r="E4501" s="46"/>
      <c r="F4501" s="46"/>
      <c r="G4501" s="46"/>
      <c r="H4501" s="46"/>
      <c r="I4501" s="16"/>
      <c r="J4501" s="16"/>
      <c r="K4501" s="16"/>
      <c r="L4501" s="16"/>
      <c r="O4501" s="16"/>
      <c r="P4501" s="13"/>
      <c r="Q4501" s="7"/>
    </row>
    <row r="4502" spans="1:17" ht="20.25" hidden="1" x14ac:dyDescent="0.25">
      <c r="A4502" s="46"/>
      <c r="B4502" s="46"/>
      <c r="C4502" s="46"/>
      <c r="D4502" s="46"/>
      <c r="E4502" s="46"/>
      <c r="F4502" s="46"/>
      <c r="G4502" s="46"/>
      <c r="H4502" s="46"/>
      <c r="I4502" s="16"/>
      <c r="J4502" s="16"/>
      <c r="K4502" s="16"/>
      <c r="L4502" s="16"/>
      <c r="O4502" s="16"/>
      <c r="P4502" s="13"/>
      <c r="Q4502" s="7"/>
    </row>
    <row r="4503" spans="1:17" ht="20.25" hidden="1" x14ac:dyDescent="0.25">
      <c r="A4503" s="46"/>
      <c r="B4503" s="46"/>
      <c r="C4503" s="46"/>
      <c r="D4503" s="46"/>
      <c r="E4503" s="46"/>
      <c r="F4503" s="46"/>
      <c r="G4503" s="46"/>
      <c r="H4503" s="46"/>
      <c r="I4503" s="16"/>
      <c r="J4503" s="16"/>
      <c r="K4503" s="16"/>
      <c r="L4503" s="16"/>
      <c r="O4503" s="16"/>
      <c r="P4503" s="13"/>
      <c r="Q4503" s="7"/>
    </row>
    <row r="4504" spans="1:17" hidden="1" x14ac:dyDescent="0.25">
      <c r="A4504" s="44"/>
      <c r="B4504" s="44"/>
      <c r="C4504" s="44"/>
      <c r="D4504" s="44"/>
      <c r="E4504" s="44"/>
      <c r="F4504" s="44"/>
      <c r="G4504" s="44"/>
      <c r="H4504" s="44"/>
    </row>
    <row r="4505" spans="1:17" hidden="1" x14ac:dyDescent="0.25">
      <c r="A4505" s="44"/>
      <c r="B4505" s="44"/>
      <c r="C4505" s="44"/>
      <c r="D4505" s="44"/>
      <c r="E4505" s="44"/>
      <c r="F4505" s="44"/>
      <c r="G4505" s="44"/>
      <c r="H4505" s="44"/>
    </row>
    <row r="4506" spans="1:17" hidden="1" x14ac:dyDescent="0.25">
      <c r="A4506" s="44"/>
      <c r="B4506" s="44"/>
      <c r="C4506" s="44"/>
      <c r="D4506" s="44"/>
      <c r="E4506" s="44"/>
      <c r="F4506" s="44"/>
      <c r="G4506" s="44"/>
      <c r="H4506" s="44"/>
    </row>
    <row r="4507" spans="1:17" hidden="1" x14ac:dyDescent="0.25">
      <c r="A4507" s="44"/>
      <c r="B4507" s="44"/>
      <c r="C4507" s="44"/>
      <c r="D4507" s="44"/>
      <c r="E4507" s="44"/>
      <c r="F4507" s="44"/>
      <c r="G4507" s="44"/>
      <c r="H4507" s="44"/>
    </row>
    <row r="4508" spans="1:17" hidden="1" x14ac:dyDescent="0.25">
      <c r="A4508" s="44"/>
      <c r="B4508" s="44"/>
      <c r="C4508" s="44"/>
      <c r="D4508" s="44"/>
      <c r="E4508" s="44"/>
      <c r="F4508" s="44"/>
      <c r="G4508" s="44"/>
      <c r="H4508" s="44"/>
    </row>
    <row r="4509" spans="1:17" hidden="1" x14ac:dyDescent="0.25">
      <c r="A4509" s="44"/>
      <c r="B4509" s="44"/>
      <c r="C4509" s="44"/>
      <c r="D4509" s="44"/>
      <c r="E4509" s="44"/>
      <c r="F4509" s="44"/>
      <c r="G4509" s="44"/>
      <c r="H4509" s="44"/>
    </row>
    <row r="4510" spans="1:17" hidden="1" x14ac:dyDescent="0.25">
      <c r="A4510" s="44"/>
      <c r="B4510" s="44"/>
      <c r="C4510" s="44"/>
      <c r="D4510" s="44"/>
      <c r="E4510" s="44"/>
      <c r="F4510" s="44"/>
      <c r="G4510" s="44"/>
      <c r="H4510" s="44"/>
    </row>
    <row r="4511" spans="1:17" hidden="1" x14ac:dyDescent="0.25">
      <c r="A4511" s="44"/>
      <c r="B4511" s="44"/>
      <c r="C4511" s="44"/>
      <c r="D4511" s="44"/>
      <c r="E4511" s="44"/>
      <c r="F4511" s="44"/>
      <c r="G4511" s="44"/>
      <c r="H4511" s="44"/>
    </row>
    <row r="4512" spans="1:17" hidden="1" x14ac:dyDescent="0.25">
      <c r="A4512" s="44"/>
      <c r="B4512" s="44"/>
      <c r="C4512" s="44"/>
      <c r="D4512" s="44"/>
      <c r="E4512" s="44"/>
      <c r="F4512" s="44"/>
      <c r="G4512" s="44"/>
      <c r="H4512" s="44"/>
    </row>
    <row r="4513" spans="1:8" hidden="1" x14ac:dyDescent="0.25">
      <c r="A4513" s="44"/>
      <c r="B4513" s="44"/>
      <c r="C4513" s="44"/>
      <c r="D4513" s="44"/>
      <c r="E4513" s="44"/>
      <c r="F4513" s="44"/>
      <c r="G4513" s="44"/>
      <c r="H4513" s="44"/>
    </row>
    <row r="4514" spans="1:8" hidden="1" x14ac:dyDescent="0.25">
      <c r="A4514" s="44"/>
      <c r="B4514" s="44"/>
      <c r="C4514" s="44"/>
      <c r="D4514" s="44"/>
      <c r="E4514" s="44"/>
      <c r="F4514" s="44"/>
      <c r="G4514" s="44"/>
      <c r="H4514" s="44"/>
    </row>
    <row r="4515" spans="1:8" hidden="1" x14ac:dyDescent="0.25">
      <c r="A4515" s="44"/>
      <c r="B4515" s="44"/>
      <c r="C4515" s="44"/>
      <c r="D4515" s="44"/>
      <c r="E4515" s="44"/>
      <c r="F4515" s="44"/>
      <c r="G4515" s="44"/>
      <c r="H4515" s="44"/>
    </row>
    <row r="4516" spans="1:8" hidden="1" x14ac:dyDescent="0.25">
      <c r="A4516" s="44"/>
      <c r="B4516" s="44"/>
      <c r="C4516" s="44"/>
      <c r="D4516" s="44"/>
      <c r="E4516" s="44"/>
      <c r="F4516" s="44"/>
      <c r="G4516" s="44"/>
      <c r="H4516" s="44"/>
    </row>
    <row r="4517" spans="1:8" hidden="1" x14ac:dyDescent="0.25">
      <c r="A4517" s="44"/>
      <c r="B4517" s="44"/>
      <c r="C4517" s="44"/>
      <c r="D4517" s="44"/>
      <c r="E4517" s="44"/>
      <c r="F4517" s="44"/>
      <c r="G4517" s="44"/>
      <c r="H4517" s="44"/>
    </row>
    <row r="4518" spans="1:8" hidden="1" x14ac:dyDescent="0.25">
      <c r="A4518" s="44"/>
      <c r="B4518" s="44"/>
      <c r="C4518" s="44"/>
      <c r="D4518" s="44"/>
      <c r="E4518" s="44"/>
      <c r="F4518" s="44"/>
      <c r="G4518" s="44"/>
      <c r="H4518" s="44"/>
    </row>
    <row r="4519" spans="1:8" hidden="1" x14ac:dyDescent="0.25">
      <c r="A4519" s="44"/>
      <c r="B4519" s="44"/>
      <c r="C4519" s="44"/>
      <c r="D4519" s="44"/>
      <c r="E4519" s="44"/>
      <c r="F4519" s="44"/>
      <c r="G4519" s="44"/>
      <c r="H4519" s="44"/>
    </row>
    <row r="4520" spans="1:8" hidden="1" x14ac:dyDescent="0.25">
      <c r="A4520" s="44"/>
      <c r="B4520" s="44"/>
      <c r="C4520" s="44"/>
      <c r="D4520" s="44"/>
      <c r="E4520" s="44"/>
      <c r="F4520" s="44"/>
      <c r="G4520" s="44"/>
      <c r="H4520" s="44"/>
    </row>
    <row r="4521" spans="1:8" hidden="1" x14ac:dyDescent="0.25">
      <c r="A4521" s="44"/>
      <c r="B4521" s="44"/>
      <c r="C4521" s="44"/>
      <c r="D4521" s="44"/>
      <c r="E4521" s="44"/>
      <c r="F4521" s="44"/>
      <c r="G4521" s="44"/>
      <c r="H4521" s="44"/>
    </row>
    <row r="4522" spans="1:8" hidden="1" x14ac:dyDescent="0.25">
      <c r="A4522" s="44"/>
      <c r="B4522" s="44"/>
      <c r="C4522" s="44"/>
      <c r="D4522" s="44"/>
      <c r="E4522" s="44"/>
      <c r="F4522" s="44"/>
      <c r="G4522" s="44"/>
      <c r="H4522" s="44"/>
    </row>
    <row r="4523" spans="1:8" hidden="1" x14ac:dyDescent="0.25">
      <c r="A4523" s="44"/>
      <c r="B4523" s="44"/>
      <c r="C4523" s="44"/>
      <c r="D4523" s="44"/>
      <c r="E4523" s="44"/>
      <c r="F4523" s="44"/>
      <c r="G4523" s="44"/>
      <c r="H4523" s="44"/>
    </row>
    <row r="4524" spans="1:8" hidden="1" x14ac:dyDescent="0.25">
      <c r="A4524" s="44"/>
      <c r="B4524" s="44"/>
      <c r="C4524" s="44"/>
      <c r="D4524" s="44"/>
      <c r="E4524" s="44"/>
      <c r="F4524" s="44"/>
      <c r="G4524" s="44"/>
      <c r="H4524" s="44"/>
    </row>
    <row r="4525" spans="1:8" hidden="1" x14ac:dyDescent="0.25">
      <c r="A4525" s="44"/>
      <c r="B4525" s="44"/>
      <c r="C4525" s="44"/>
      <c r="D4525" s="44"/>
      <c r="E4525" s="44"/>
      <c r="F4525" s="44"/>
      <c r="G4525" s="44"/>
      <c r="H4525" s="44"/>
    </row>
    <row r="4526" spans="1:8" hidden="1" x14ac:dyDescent="0.25">
      <c r="A4526" s="44"/>
      <c r="B4526" s="44"/>
      <c r="C4526" s="44"/>
      <c r="D4526" s="44"/>
      <c r="E4526" s="44"/>
      <c r="F4526" s="44"/>
      <c r="G4526" s="44"/>
      <c r="H4526" s="44"/>
    </row>
    <row r="4527" spans="1:8" hidden="1" x14ac:dyDescent="0.25">
      <c r="A4527" s="44"/>
      <c r="B4527" s="44"/>
      <c r="C4527" s="44"/>
      <c r="D4527" s="44"/>
      <c r="E4527" s="44"/>
      <c r="F4527" s="44"/>
      <c r="G4527" s="44"/>
      <c r="H4527" s="44"/>
    </row>
    <row r="4528" spans="1:8" hidden="1" x14ac:dyDescent="0.25">
      <c r="A4528" s="44"/>
      <c r="B4528" s="44"/>
      <c r="C4528" s="44"/>
      <c r="D4528" s="44"/>
      <c r="E4528" s="44"/>
      <c r="F4528" s="44"/>
      <c r="G4528" s="44"/>
      <c r="H4528" s="44"/>
    </row>
    <row r="4529" spans="1:8" hidden="1" x14ac:dyDescent="0.25">
      <c r="A4529" s="44"/>
      <c r="B4529" s="44"/>
      <c r="C4529" s="44"/>
      <c r="D4529" s="44"/>
      <c r="E4529" s="44"/>
      <c r="F4529" s="44"/>
      <c r="G4529" s="44"/>
      <c r="H4529" s="44"/>
    </row>
    <row r="4530" spans="1:8" hidden="1" x14ac:dyDescent="0.25">
      <c r="A4530" s="44"/>
      <c r="B4530" s="44"/>
      <c r="C4530" s="44"/>
      <c r="D4530" s="44"/>
      <c r="E4530" s="44"/>
      <c r="F4530" s="44"/>
      <c r="G4530" s="44"/>
      <c r="H4530" s="44"/>
    </row>
    <row r="4531" spans="1:8" hidden="1" x14ac:dyDescent="0.25">
      <c r="A4531" s="44"/>
      <c r="B4531" s="44"/>
      <c r="C4531" s="44"/>
      <c r="D4531" s="44"/>
      <c r="E4531" s="44"/>
      <c r="F4531" s="44"/>
      <c r="G4531" s="44"/>
      <c r="H4531" s="44"/>
    </row>
    <row r="4532" spans="1:8" hidden="1" x14ac:dyDescent="0.25">
      <c r="A4532" s="44"/>
      <c r="B4532" s="44"/>
      <c r="C4532" s="44"/>
      <c r="D4532" s="44"/>
      <c r="E4532" s="44"/>
      <c r="F4532" s="44"/>
      <c r="G4532" s="44"/>
      <c r="H4532" s="44"/>
    </row>
    <row r="4533" spans="1:8" hidden="1" x14ac:dyDescent="0.25">
      <c r="A4533" s="44"/>
      <c r="B4533" s="44"/>
      <c r="C4533" s="44"/>
      <c r="D4533" s="44"/>
      <c r="E4533" s="44"/>
      <c r="F4533" s="44"/>
      <c r="G4533" s="44"/>
      <c r="H4533" s="44"/>
    </row>
    <row r="4534" spans="1:8" hidden="1" x14ac:dyDescent="0.25">
      <c r="A4534" s="44"/>
      <c r="B4534" s="44"/>
      <c r="C4534" s="44"/>
      <c r="D4534" s="44"/>
      <c r="E4534" s="44"/>
      <c r="F4534" s="44"/>
      <c r="G4534" s="44"/>
      <c r="H4534" s="44"/>
    </row>
    <row r="4535" spans="1:8" hidden="1" x14ac:dyDescent="0.25">
      <c r="A4535" s="44"/>
      <c r="B4535" s="44"/>
      <c r="C4535" s="44"/>
      <c r="D4535" s="44"/>
      <c r="E4535" s="44"/>
      <c r="F4535" s="44"/>
      <c r="G4535" s="44"/>
      <c r="H4535" s="44"/>
    </row>
    <row r="4536" spans="1:8" hidden="1" x14ac:dyDescent="0.25">
      <c r="A4536" s="44"/>
      <c r="B4536" s="44"/>
      <c r="C4536" s="44"/>
      <c r="D4536" s="44"/>
      <c r="E4536" s="44"/>
      <c r="F4536" s="44"/>
      <c r="G4536" s="44"/>
      <c r="H4536" s="44"/>
    </row>
    <row r="4537" spans="1:8" hidden="1" x14ac:dyDescent="0.25">
      <c r="A4537" s="44"/>
      <c r="B4537" s="44"/>
      <c r="C4537" s="44"/>
      <c r="D4537" s="44"/>
      <c r="E4537" s="44"/>
      <c r="F4537" s="44"/>
      <c r="G4537" s="44"/>
      <c r="H4537" s="44"/>
    </row>
    <row r="4538" spans="1:8" hidden="1" x14ac:dyDescent="0.25">
      <c r="A4538" s="44"/>
      <c r="B4538" s="44"/>
      <c r="C4538" s="44"/>
      <c r="D4538" s="44"/>
      <c r="E4538" s="44"/>
      <c r="F4538" s="44"/>
      <c r="G4538" s="44"/>
      <c r="H4538" s="44"/>
    </row>
    <row r="4539" spans="1:8" hidden="1" x14ac:dyDescent="0.25">
      <c r="A4539" s="44"/>
      <c r="B4539" s="44"/>
      <c r="C4539" s="44"/>
      <c r="D4539" s="44"/>
      <c r="E4539" s="44"/>
      <c r="F4539" s="44"/>
      <c r="G4539" s="44"/>
      <c r="H4539" s="44"/>
    </row>
    <row r="4540" spans="1:8" hidden="1" x14ac:dyDescent="0.25">
      <c r="A4540" s="44"/>
      <c r="B4540" s="44"/>
      <c r="C4540" s="44"/>
      <c r="D4540" s="44"/>
      <c r="E4540" s="44"/>
      <c r="F4540" s="44"/>
      <c r="G4540" s="44"/>
      <c r="H4540" s="44"/>
    </row>
    <row r="4541" spans="1:8" hidden="1" x14ac:dyDescent="0.25">
      <c r="A4541" s="44"/>
      <c r="B4541" s="44"/>
      <c r="C4541" s="44"/>
      <c r="D4541" s="44"/>
      <c r="E4541" s="44"/>
      <c r="F4541" s="44"/>
      <c r="G4541" s="44"/>
      <c r="H4541" s="44"/>
    </row>
    <row r="4542" spans="1:8" hidden="1" x14ac:dyDescent="0.25">
      <c r="A4542" s="44"/>
      <c r="B4542" s="44"/>
      <c r="C4542" s="44"/>
      <c r="D4542" s="44"/>
      <c r="E4542" s="44"/>
      <c r="F4542" s="44"/>
      <c r="G4542" s="44"/>
      <c r="H4542" s="44"/>
    </row>
    <row r="4543" spans="1:8" hidden="1" x14ac:dyDescent="0.25">
      <c r="A4543" s="44"/>
      <c r="B4543" s="44"/>
      <c r="C4543" s="44"/>
      <c r="D4543" s="44"/>
      <c r="E4543" s="44"/>
      <c r="F4543" s="44"/>
      <c r="G4543" s="44"/>
      <c r="H4543" s="44"/>
    </row>
    <row r="4544" spans="1:8" hidden="1" x14ac:dyDescent="0.25">
      <c r="A4544" s="44"/>
      <c r="B4544" s="44"/>
      <c r="C4544" s="44"/>
      <c r="D4544" s="44"/>
      <c r="E4544" s="44"/>
      <c r="F4544" s="44"/>
      <c r="G4544" s="44"/>
      <c r="H4544" s="44"/>
    </row>
    <row r="4545" spans="1:8" hidden="1" x14ac:dyDescent="0.25">
      <c r="A4545" s="44"/>
      <c r="B4545" s="44"/>
      <c r="C4545" s="44"/>
      <c r="D4545" s="44"/>
      <c r="E4545" s="44"/>
      <c r="F4545" s="44"/>
      <c r="G4545" s="44"/>
      <c r="H4545" s="44"/>
    </row>
    <row r="4546" spans="1:8" hidden="1" x14ac:dyDescent="0.25">
      <c r="A4546" s="44"/>
      <c r="B4546" s="44"/>
      <c r="C4546" s="44"/>
      <c r="D4546" s="44"/>
      <c r="E4546" s="44"/>
      <c r="F4546" s="44"/>
      <c r="G4546" s="44"/>
      <c r="H4546" s="44"/>
    </row>
    <row r="4547" spans="1:8" hidden="1" x14ac:dyDescent="0.25">
      <c r="A4547" s="44"/>
      <c r="B4547" s="44"/>
      <c r="C4547" s="44"/>
      <c r="D4547" s="44"/>
      <c r="E4547" s="44"/>
      <c r="F4547" s="44"/>
      <c r="G4547" s="44"/>
      <c r="H4547" s="44"/>
    </row>
    <row r="4548" spans="1:8" hidden="1" x14ac:dyDescent="0.25">
      <c r="A4548" s="44"/>
      <c r="B4548" s="44"/>
      <c r="C4548" s="44"/>
      <c r="D4548" s="44"/>
      <c r="E4548" s="44"/>
      <c r="F4548" s="44"/>
      <c r="G4548" s="44"/>
      <c r="H4548" s="44"/>
    </row>
    <row r="4549" spans="1:8" hidden="1" x14ac:dyDescent="0.25">
      <c r="A4549" s="44"/>
      <c r="B4549" s="44"/>
      <c r="C4549" s="44"/>
      <c r="D4549" s="44"/>
      <c r="E4549" s="44"/>
      <c r="F4549" s="44"/>
      <c r="G4549" s="44"/>
      <c r="H4549" s="44"/>
    </row>
    <row r="4550" spans="1:8" hidden="1" x14ac:dyDescent="0.25">
      <c r="A4550" s="44"/>
      <c r="B4550" s="44"/>
      <c r="C4550" s="44"/>
      <c r="D4550" s="44"/>
      <c r="E4550" s="44"/>
      <c r="F4550" s="44"/>
      <c r="G4550" s="44"/>
      <c r="H4550" s="44"/>
    </row>
    <row r="4551" spans="1:8" hidden="1" x14ac:dyDescent="0.25">
      <c r="A4551" s="44"/>
      <c r="B4551" s="44"/>
      <c r="C4551" s="44"/>
      <c r="D4551" s="44"/>
      <c r="E4551" s="44"/>
      <c r="F4551" s="44"/>
      <c r="G4551" s="44"/>
      <c r="H4551" s="44"/>
    </row>
    <row r="4552" spans="1:8" hidden="1" x14ac:dyDescent="0.25">
      <c r="A4552" s="44"/>
      <c r="B4552" s="44"/>
      <c r="C4552" s="44"/>
      <c r="D4552" s="44"/>
      <c r="E4552" s="44"/>
      <c r="F4552" s="44"/>
      <c r="G4552" s="44"/>
      <c r="H4552" s="44"/>
    </row>
    <row r="4553" spans="1:8" hidden="1" x14ac:dyDescent="0.25">
      <c r="A4553" s="44"/>
      <c r="B4553" s="44"/>
      <c r="C4553" s="44"/>
      <c r="D4553" s="44"/>
      <c r="E4553" s="44"/>
      <c r="F4553" s="44"/>
      <c r="G4553" s="44"/>
      <c r="H4553" s="44"/>
    </row>
    <row r="4554" spans="1:8" hidden="1" x14ac:dyDescent="0.25">
      <c r="A4554" s="44"/>
      <c r="B4554" s="44"/>
      <c r="C4554" s="44"/>
      <c r="D4554" s="44"/>
      <c r="E4554" s="44"/>
      <c r="F4554" s="44"/>
      <c r="G4554" s="44"/>
      <c r="H4554" s="44"/>
    </row>
    <row r="4555" spans="1:8" hidden="1" x14ac:dyDescent="0.25">
      <c r="A4555" s="44"/>
      <c r="B4555" s="44"/>
      <c r="C4555" s="44"/>
      <c r="D4555" s="44"/>
      <c r="E4555" s="44"/>
      <c r="F4555" s="44"/>
      <c r="G4555" s="44"/>
      <c r="H4555" s="44"/>
    </row>
    <row r="4556" spans="1:8" hidden="1" x14ac:dyDescent="0.25">
      <c r="A4556" s="44"/>
      <c r="B4556" s="44"/>
      <c r="C4556" s="44"/>
      <c r="D4556" s="44"/>
      <c r="E4556" s="44"/>
      <c r="F4556" s="44"/>
      <c r="G4556" s="44"/>
      <c r="H4556" s="44"/>
    </row>
    <row r="4557" spans="1:8" hidden="1" x14ac:dyDescent="0.25">
      <c r="A4557" s="44"/>
      <c r="B4557" s="44"/>
      <c r="C4557" s="44"/>
      <c r="D4557" s="44"/>
      <c r="E4557" s="44"/>
      <c r="F4557" s="44"/>
      <c r="G4557" s="44"/>
      <c r="H4557" s="44"/>
    </row>
    <row r="4558" spans="1:8" hidden="1" x14ac:dyDescent="0.25">
      <c r="A4558" s="44"/>
      <c r="B4558" s="44"/>
      <c r="C4558" s="44"/>
      <c r="D4558" s="44"/>
      <c r="E4558" s="44"/>
      <c r="F4558" s="44"/>
      <c r="G4558" s="44"/>
      <c r="H4558" s="44"/>
    </row>
    <row r="4559" spans="1:8" hidden="1" x14ac:dyDescent="0.25">
      <c r="A4559" s="44"/>
      <c r="B4559" s="44"/>
      <c r="C4559" s="44"/>
      <c r="D4559" s="44"/>
      <c r="E4559" s="44"/>
      <c r="F4559" s="44"/>
      <c r="G4559" s="44"/>
      <c r="H4559" s="44"/>
    </row>
    <row r="4560" spans="1:8" hidden="1" x14ac:dyDescent="0.25">
      <c r="A4560" s="44"/>
      <c r="B4560" s="44"/>
      <c r="C4560" s="44"/>
      <c r="D4560" s="44"/>
      <c r="E4560" s="44"/>
      <c r="F4560" s="44"/>
      <c r="G4560" s="44"/>
      <c r="H4560" s="44"/>
    </row>
    <row r="4561" spans="1:8" hidden="1" x14ac:dyDescent="0.25">
      <c r="A4561" s="44"/>
      <c r="B4561" s="44"/>
      <c r="C4561" s="44"/>
      <c r="D4561" s="44"/>
      <c r="E4561" s="44"/>
      <c r="F4561" s="44"/>
      <c r="G4561" s="44"/>
      <c r="H4561" s="44"/>
    </row>
    <row r="4562" spans="1:8" hidden="1" x14ac:dyDescent="0.25">
      <c r="A4562" s="44"/>
      <c r="B4562" s="44"/>
      <c r="C4562" s="44"/>
      <c r="D4562" s="44"/>
      <c r="E4562" s="44"/>
      <c r="F4562" s="44"/>
      <c r="G4562" s="44"/>
      <c r="H4562" s="44"/>
    </row>
    <row r="4563" spans="1:8" hidden="1" x14ac:dyDescent="0.25">
      <c r="A4563" s="44"/>
      <c r="B4563" s="44"/>
      <c r="C4563" s="44"/>
      <c r="D4563" s="44"/>
      <c r="E4563" s="44"/>
      <c r="F4563" s="44"/>
      <c r="G4563" s="44"/>
      <c r="H4563" s="44"/>
    </row>
    <row r="4564" spans="1:8" hidden="1" x14ac:dyDescent="0.25">
      <c r="A4564" s="44"/>
      <c r="B4564" s="44"/>
      <c r="C4564" s="44"/>
      <c r="D4564" s="44"/>
      <c r="E4564" s="44"/>
      <c r="F4564" s="44"/>
      <c r="G4564" s="44"/>
      <c r="H4564" s="44"/>
    </row>
    <row r="4565" spans="1:8" hidden="1" x14ac:dyDescent="0.25">
      <c r="A4565" s="44"/>
      <c r="B4565" s="44"/>
      <c r="C4565" s="44"/>
      <c r="D4565" s="44"/>
      <c r="E4565" s="44"/>
      <c r="F4565" s="44"/>
      <c r="G4565" s="44"/>
      <c r="H4565" s="44"/>
    </row>
    <row r="4566" spans="1:8" hidden="1" x14ac:dyDescent="0.25">
      <c r="A4566" s="44"/>
      <c r="B4566" s="44"/>
      <c r="C4566" s="44"/>
      <c r="D4566" s="44"/>
      <c r="E4566" s="44"/>
      <c r="F4566" s="44"/>
      <c r="G4566" s="44"/>
      <c r="H4566" s="44"/>
    </row>
    <row r="4567" spans="1:8" hidden="1" x14ac:dyDescent="0.25">
      <c r="A4567" s="44"/>
      <c r="B4567" s="44"/>
      <c r="C4567" s="44"/>
      <c r="D4567" s="44"/>
      <c r="E4567" s="44"/>
      <c r="F4567" s="44"/>
      <c r="G4567" s="44"/>
      <c r="H4567" s="44"/>
    </row>
    <row r="4568" spans="1:8" hidden="1" x14ac:dyDescent="0.25">
      <c r="A4568" s="44"/>
      <c r="B4568" s="44"/>
      <c r="C4568" s="44"/>
      <c r="D4568" s="44"/>
      <c r="E4568" s="44"/>
      <c r="F4568" s="44"/>
      <c r="G4568" s="44"/>
      <c r="H4568" s="44"/>
    </row>
    <row r="4569" spans="1:8" hidden="1" x14ac:dyDescent="0.25">
      <c r="A4569" s="44"/>
      <c r="B4569" s="44"/>
      <c r="C4569" s="44"/>
      <c r="D4569" s="44"/>
      <c r="E4569" s="44"/>
      <c r="F4569" s="44"/>
      <c r="G4569" s="44"/>
      <c r="H4569" s="44"/>
    </row>
    <row r="4570" spans="1:8" hidden="1" x14ac:dyDescent="0.25">
      <c r="A4570" s="44"/>
      <c r="B4570" s="44"/>
      <c r="C4570" s="44"/>
      <c r="D4570" s="44"/>
      <c r="E4570" s="44"/>
      <c r="F4570" s="44"/>
      <c r="G4570" s="44"/>
      <c r="H4570" s="44"/>
    </row>
    <row r="4571" spans="1:8" hidden="1" x14ac:dyDescent="0.25">
      <c r="A4571" s="44"/>
      <c r="B4571" s="44"/>
      <c r="C4571" s="44"/>
      <c r="D4571" s="44"/>
      <c r="E4571" s="44"/>
      <c r="F4571" s="44"/>
      <c r="G4571" s="44"/>
      <c r="H4571" s="44"/>
    </row>
    <row r="4572" spans="1:8" hidden="1" x14ac:dyDescent="0.25">
      <c r="A4572" s="44"/>
      <c r="B4572" s="44"/>
      <c r="C4572" s="44"/>
      <c r="D4572" s="44"/>
      <c r="E4572" s="44"/>
      <c r="F4572" s="44"/>
      <c r="G4572" s="44"/>
      <c r="H4572" s="44"/>
    </row>
    <row r="4573" spans="1:8" hidden="1" x14ac:dyDescent="0.25">
      <c r="A4573" s="44"/>
      <c r="B4573" s="44"/>
      <c r="C4573" s="44"/>
      <c r="D4573" s="44"/>
      <c r="E4573" s="44"/>
      <c r="F4573" s="44"/>
      <c r="G4573" s="44"/>
      <c r="H4573" s="44"/>
    </row>
    <row r="4574" spans="1:8" hidden="1" x14ac:dyDescent="0.25">
      <c r="A4574" s="44"/>
      <c r="B4574" s="44"/>
      <c r="C4574" s="44"/>
      <c r="D4574" s="44"/>
      <c r="E4574" s="44"/>
      <c r="F4574" s="44"/>
      <c r="G4574" s="44"/>
      <c r="H4574" s="44"/>
    </row>
    <row r="4575" spans="1:8" hidden="1" x14ac:dyDescent="0.25">
      <c r="A4575" s="44"/>
      <c r="B4575" s="44"/>
      <c r="C4575" s="44"/>
      <c r="D4575" s="44"/>
      <c r="E4575" s="44"/>
      <c r="F4575" s="44"/>
      <c r="G4575" s="44"/>
      <c r="H4575" s="44"/>
    </row>
    <row r="4576" spans="1:8" hidden="1" x14ac:dyDescent="0.25">
      <c r="A4576" s="44"/>
      <c r="B4576" s="44"/>
      <c r="C4576" s="44"/>
      <c r="D4576" s="44"/>
      <c r="E4576" s="44"/>
      <c r="F4576" s="44"/>
      <c r="G4576" s="44"/>
      <c r="H4576" s="44"/>
    </row>
    <row r="4577" spans="1:8" hidden="1" x14ac:dyDescent="0.25">
      <c r="A4577" s="44"/>
      <c r="B4577" s="44"/>
      <c r="C4577" s="44"/>
      <c r="D4577" s="44"/>
      <c r="E4577" s="44"/>
      <c r="F4577" s="44"/>
      <c r="G4577" s="44"/>
      <c r="H4577" s="44"/>
    </row>
    <row r="4578" spans="1:8" hidden="1" x14ac:dyDescent="0.25">
      <c r="A4578" s="44"/>
      <c r="B4578" s="44"/>
      <c r="C4578" s="44"/>
      <c r="D4578" s="44"/>
      <c r="E4578" s="44"/>
      <c r="F4578" s="44"/>
      <c r="G4578" s="44"/>
      <c r="H4578" s="44"/>
    </row>
    <row r="4579" spans="1:8" hidden="1" x14ac:dyDescent="0.25">
      <c r="A4579" s="44"/>
      <c r="B4579" s="44"/>
      <c r="C4579" s="44"/>
      <c r="D4579" s="44"/>
      <c r="E4579" s="44"/>
      <c r="F4579" s="44"/>
      <c r="G4579" s="44"/>
      <c r="H4579" s="44"/>
    </row>
    <row r="4580" spans="1:8" hidden="1" x14ac:dyDescent="0.25">
      <c r="A4580" s="44"/>
      <c r="B4580" s="44"/>
      <c r="C4580" s="44"/>
      <c r="D4580" s="44"/>
      <c r="E4580" s="44"/>
      <c r="F4580" s="44"/>
      <c r="G4580" s="44"/>
      <c r="H4580" s="44"/>
    </row>
    <row r="4581" spans="1:8" hidden="1" x14ac:dyDescent="0.25">
      <c r="A4581" s="44"/>
      <c r="B4581" s="44"/>
      <c r="C4581" s="44"/>
      <c r="D4581" s="44"/>
      <c r="E4581" s="44"/>
      <c r="F4581" s="44"/>
      <c r="G4581" s="44"/>
      <c r="H4581" s="44"/>
    </row>
    <row r="4582" spans="1:8" hidden="1" x14ac:dyDescent="0.25">
      <c r="A4582" s="44"/>
      <c r="B4582" s="44"/>
      <c r="C4582" s="44"/>
      <c r="D4582" s="44"/>
      <c r="E4582" s="44"/>
      <c r="F4582" s="44"/>
      <c r="G4582" s="44"/>
      <c r="H4582" s="44"/>
    </row>
    <row r="4583" spans="1:8" hidden="1" x14ac:dyDescent="0.25">
      <c r="A4583" s="44"/>
      <c r="B4583" s="44"/>
      <c r="C4583" s="44"/>
      <c r="D4583" s="44"/>
      <c r="E4583" s="44"/>
      <c r="F4583" s="44"/>
      <c r="G4583" s="44"/>
      <c r="H4583" s="44"/>
    </row>
    <row r="4584" spans="1:8" hidden="1" x14ac:dyDescent="0.25">
      <c r="A4584" s="44"/>
      <c r="B4584" s="44"/>
      <c r="C4584" s="44"/>
      <c r="D4584" s="44"/>
      <c r="E4584" s="44"/>
      <c r="F4584" s="44"/>
      <c r="G4584" s="44"/>
      <c r="H4584" s="44"/>
    </row>
    <row r="4585" spans="1:8" hidden="1" x14ac:dyDescent="0.25">
      <c r="A4585" s="44"/>
      <c r="B4585" s="44"/>
      <c r="C4585" s="44"/>
      <c r="D4585" s="44"/>
      <c r="E4585" s="44"/>
      <c r="F4585" s="44"/>
      <c r="G4585" s="44"/>
      <c r="H4585" s="44"/>
    </row>
    <row r="4586" spans="1:8" hidden="1" x14ac:dyDescent="0.25">
      <c r="A4586" s="44"/>
      <c r="B4586" s="44"/>
      <c r="C4586" s="44"/>
      <c r="D4586" s="44"/>
      <c r="E4586" s="44"/>
      <c r="F4586" s="44"/>
      <c r="G4586" s="44"/>
      <c r="H4586" s="44"/>
    </row>
    <row r="4587" spans="1:8" hidden="1" x14ac:dyDescent="0.25">
      <c r="A4587" s="44"/>
      <c r="B4587" s="44"/>
      <c r="C4587" s="44"/>
      <c r="D4587" s="44"/>
      <c r="E4587" s="44"/>
      <c r="F4587" s="44"/>
      <c r="G4587" s="44"/>
      <c r="H4587" s="44"/>
    </row>
    <row r="4588" spans="1:8" hidden="1" x14ac:dyDescent="0.25">
      <c r="A4588" s="44"/>
      <c r="B4588" s="44"/>
      <c r="C4588" s="44"/>
      <c r="D4588" s="44"/>
      <c r="E4588" s="44"/>
      <c r="F4588" s="44"/>
      <c r="G4588" s="44"/>
      <c r="H4588" s="44"/>
    </row>
    <row r="4589" spans="1:8" hidden="1" x14ac:dyDescent="0.25">
      <c r="A4589" s="44"/>
      <c r="B4589" s="44"/>
      <c r="C4589" s="44"/>
      <c r="D4589" s="44"/>
      <c r="E4589" s="44"/>
      <c r="F4589" s="44"/>
      <c r="G4589" s="44"/>
      <c r="H4589" s="44"/>
    </row>
    <row r="4590" spans="1:8" hidden="1" x14ac:dyDescent="0.25">
      <c r="A4590" s="44"/>
      <c r="B4590" s="44"/>
      <c r="C4590" s="44"/>
      <c r="D4590" s="44"/>
      <c r="E4590" s="44"/>
      <c r="F4590" s="44"/>
      <c r="G4590" s="44"/>
      <c r="H4590" s="44"/>
    </row>
    <row r="4591" spans="1:8" hidden="1" x14ac:dyDescent="0.25">
      <c r="A4591" s="44"/>
      <c r="B4591" s="44"/>
      <c r="C4591" s="44"/>
      <c r="D4591" s="44"/>
      <c r="E4591" s="44"/>
      <c r="F4591" s="44"/>
      <c r="G4591" s="44"/>
      <c r="H4591" s="44"/>
    </row>
    <row r="4592" spans="1:8" hidden="1" x14ac:dyDescent="0.25">
      <c r="A4592" s="44"/>
      <c r="B4592" s="44"/>
      <c r="C4592" s="44"/>
      <c r="D4592" s="44"/>
      <c r="E4592" s="44"/>
      <c r="F4592" s="44"/>
      <c r="G4592" s="44"/>
      <c r="H4592" s="44"/>
    </row>
    <row r="4593" spans="1:8" hidden="1" x14ac:dyDescent="0.25">
      <c r="A4593" s="44"/>
      <c r="B4593" s="44"/>
      <c r="C4593" s="44"/>
      <c r="D4593" s="44"/>
      <c r="E4593" s="44"/>
      <c r="F4593" s="44"/>
      <c r="G4593" s="44"/>
      <c r="H4593" s="44"/>
    </row>
    <row r="4594" spans="1:8" hidden="1" x14ac:dyDescent="0.25">
      <c r="A4594" s="44"/>
      <c r="B4594" s="44"/>
      <c r="C4594" s="44"/>
      <c r="D4594" s="44"/>
      <c r="E4594" s="44"/>
      <c r="F4594" s="44"/>
      <c r="G4594" s="44"/>
      <c r="H4594" s="44"/>
    </row>
    <row r="4595" spans="1:8" hidden="1" x14ac:dyDescent="0.25">
      <c r="A4595" s="44"/>
      <c r="B4595" s="44"/>
      <c r="C4595" s="44"/>
      <c r="D4595" s="44"/>
      <c r="E4595" s="44"/>
      <c r="F4595" s="44"/>
      <c r="G4595" s="44"/>
      <c r="H4595" s="44"/>
    </row>
    <row r="4596" spans="1:8" hidden="1" x14ac:dyDescent="0.25">
      <c r="A4596" s="44"/>
      <c r="B4596" s="44"/>
      <c r="C4596" s="44"/>
      <c r="D4596" s="44"/>
      <c r="E4596" s="44"/>
      <c r="F4596" s="44"/>
      <c r="G4596" s="44"/>
      <c r="H4596" s="44"/>
    </row>
    <row r="4597" spans="1:8" hidden="1" x14ac:dyDescent="0.25">
      <c r="A4597" s="44"/>
      <c r="B4597" s="44"/>
      <c r="C4597" s="44"/>
      <c r="D4597" s="44"/>
      <c r="E4597" s="44"/>
      <c r="F4597" s="44"/>
      <c r="G4597" s="44"/>
      <c r="H4597" s="44"/>
    </row>
    <row r="4598" spans="1:8" hidden="1" x14ac:dyDescent="0.25">
      <c r="A4598" s="44"/>
      <c r="B4598" s="44"/>
      <c r="C4598" s="44"/>
      <c r="D4598" s="44"/>
      <c r="E4598" s="44"/>
      <c r="F4598" s="44"/>
      <c r="G4598" s="44"/>
      <c r="H4598" s="44"/>
    </row>
    <row r="4599" spans="1:8" hidden="1" x14ac:dyDescent="0.25">
      <c r="A4599" s="44"/>
      <c r="B4599" s="44"/>
      <c r="C4599" s="44"/>
      <c r="D4599" s="44"/>
      <c r="E4599" s="44"/>
      <c r="F4599" s="44"/>
      <c r="G4599" s="44"/>
      <c r="H4599" s="44"/>
    </row>
    <row r="4600" spans="1:8" hidden="1" x14ac:dyDescent="0.25">
      <c r="A4600" s="44"/>
      <c r="B4600" s="44"/>
      <c r="C4600" s="44"/>
      <c r="D4600" s="44"/>
      <c r="E4600" s="44"/>
      <c r="F4600" s="44"/>
      <c r="G4600" s="44"/>
      <c r="H4600" s="44"/>
    </row>
    <row r="4601" spans="1:8" hidden="1" x14ac:dyDescent="0.25">
      <c r="A4601" s="44"/>
      <c r="B4601" s="44"/>
      <c r="C4601" s="44"/>
      <c r="D4601" s="44"/>
      <c r="E4601" s="44"/>
      <c r="F4601" s="44"/>
      <c r="G4601" s="44"/>
      <c r="H4601" s="44"/>
    </row>
    <row r="4602" spans="1:8" hidden="1" x14ac:dyDescent="0.25">
      <c r="A4602" s="44"/>
      <c r="B4602" s="44"/>
      <c r="C4602" s="44"/>
      <c r="D4602" s="44"/>
      <c r="E4602" s="44"/>
      <c r="F4602" s="44"/>
      <c r="G4602" s="44"/>
      <c r="H4602" s="44"/>
    </row>
    <row r="4603" spans="1:8" hidden="1" x14ac:dyDescent="0.25">
      <c r="A4603" s="44"/>
      <c r="B4603" s="44"/>
      <c r="C4603" s="44"/>
      <c r="D4603" s="44"/>
      <c r="E4603" s="44"/>
      <c r="F4603" s="44"/>
      <c r="G4603" s="44"/>
      <c r="H4603" s="44"/>
    </row>
    <row r="4604" spans="1:8" hidden="1" x14ac:dyDescent="0.25">
      <c r="A4604" s="44"/>
      <c r="B4604" s="44"/>
      <c r="C4604" s="44"/>
      <c r="D4604" s="44"/>
      <c r="E4604" s="44"/>
      <c r="F4604" s="44"/>
      <c r="G4604" s="44"/>
      <c r="H4604" s="44"/>
    </row>
    <row r="4605" spans="1:8" hidden="1" x14ac:dyDescent="0.25">
      <c r="A4605" s="44"/>
      <c r="B4605" s="44"/>
      <c r="C4605" s="44"/>
      <c r="D4605" s="44"/>
      <c r="E4605" s="44"/>
      <c r="F4605" s="44"/>
      <c r="G4605" s="44"/>
      <c r="H4605" s="44"/>
    </row>
    <row r="4606" spans="1:8" hidden="1" x14ac:dyDescent="0.25">
      <c r="A4606" s="44"/>
      <c r="B4606" s="44"/>
      <c r="C4606" s="44"/>
      <c r="D4606" s="44"/>
      <c r="E4606" s="44"/>
      <c r="F4606" s="44"/>
      <c r="G4606" s="44"/>
      <c r="H4606" s="44"/>
    </row>
    <row r="4607" spans="1:8" hidden="1" x14ac:dyDescent="0.25">
      <c r="A4607" s="44"/>
      <c r="B4607" s="44"/>
      <c r="C4607" s="44"/>
      <c r="D4607" s="44"/>
      <c r="E4607" s="44"/>
      <c r="F4607" s="44"/>
      <c r="G4607" s="44"/>
      <c r="H4607" s="44"/>
    </row>
    <row r="4608" spans="1:8" hidden="1" x14ac:dyDescent="0.25">
      <c r="A4608" s="44"/>
      <c r="B4608" s="44"/>
      <c r="C4608" s="44"/>
      <c r="D4608" s="44"/>
      <c r="E4608" s="44"/>
      <c r="F4608" s="44"/>
      <c r="G4608" s="44"/>
      <c r="H4608" s="44"/>
    </row>
    <row r="4609" spans="1:8" hidden="1" x14ac:dyDescent="0.25">
      <c r="A4609" s="44"/>
      <c r="B4609" s="44"/>
      <c r="C4609" s="44"/>
      <c r="D4609" s="44"/>
      <c r="E4609" s="44"/>
      <c r="F4609" s="44"/>
      <c r="G4609" s="44"/>
      <c r="H4609" s="44"/>
    </row>
    <row r="4610" spans="1:8" hidden="1" x14ac:dyDescent="0.25">
      <c r="A4610" s="44"/>
      <c r="B4610" s="44"/>
      <c r="C4610" s="44"/>
      <c r="D4610" s="44"/>
      <c r="E4610" s="44"/>
      <c r="F4610" s="44"/>
      <c r="G4610" s="44"/>
      <c r="H4610" s="44"/>
    </row>
    <row r="4611" spans="1:8" hidden="1" x14ac:dyDescent="0.25">
      <c r="A4611" s="44"/>
      <c r="B4611" s="44"/>
      <c r="C4611" s="44"/>
      <c r="D4611" s="44"/>
      <c r="E4611" s="44"/>
      <c r="F4611" s="44"/>
      <c r="G4611" s="44"/>
      <c r="H4611" s="44"/>
    </row>
    <row r="4612" spans="1:8" hidden="1" x14ac:dyDescent="0.25">
      <c r="A4612" s="44"/>
      <c r="B4612" s="44"/>
      <c r="C4612" s="44"/>
      <c r="D4612" s="44"/>
      <c r="E4612" s="44"/>
      <c r="F4612" s="44"/>
      <c r="G4612" s="44"/>
      <c r="H4612" s="44"/>
    </row>
    <row r="4613" spans="1:8" hidden="1" x14ac:dyDescent="0.25">
      <c r="A4613" s="44"/>
      <c r="B4613" s="44"/>
      <c r="C4613" s="44"/>
      <c r="D4613" s="44"/>
      <c r="E4613" s="44"/>
      <c r="F4613" s="44"/>
      <c r="G4613" s="44"/>
      <c r="H4613" s="44"/>
    </row>
    <row r="4614" spans="1:8" hidden="1" x14ac:dyDescent="0.25">
      <c r="A4614" s="44"/>
      <c r="B4614" s="44"/>
      <c r="C4614" s="44"/>
      <c r="D4614" s="44"/>
      <c r="E4614" s="44"/>
      <c r="F4614" s="44"/>
      <c r="G4614" s="44"/>
      <c r="H4614" s="44"/>
    </row>
    <row r="4615" spans="1:8" hidden="1" x14ac:dyDescent="0.25">
      <c r="A4615" s="44"/>
      <c r="B4615" s="44"/>
      <c r="C4615" s="44"/>
      <c r="D4615" s="44"/>
      <c r="E4615" s="44"/>
      <c r="F4615" s="44"/>
      <c r="G4615" s="44"/>
      <c r="H4615" s="44"/>
    </row>
    <row r="4616" spans="1:8" hidden="1" x14ac:dyDescent="0.25">
      <c r="A4616" s="44"/>
      <c r="B4616" s="44"/>
      <c r="C4616" s="44"/>
      <c r="D4616" s="44"/>
      <c r="E4616" s="44"/>
      <c r="F4616" s="44"/>
      <c r="G4616" s="44"/>
      <c r="H4616" s="44"/>
    </row>
    <row r="4617" spans="1:8" hidden="1" x14ac:dyDescent="0.25">
      <c r="A4617" s="44"/>
      <c r="B4617" s="44"/>
      <c r="C4617" s="44"/>
      <c r="D4617" s="44"/>
      <c r="E4617" s="44"/>
      <c r="F4617" s="44"/>
      <c r="G4617" s="44"/>
      <c r="H4617" s="44"/>
    </row>
    <row r="4618" spans="1:8" hidden="1" x14ac:dyDescent="0.25">
      <c r="A4618" s="44"/>
      <c r="B4618" s="44"/>
      <c r="C4618" s="44"/>
      <c r="D4618" s="44"/>
      <c r="E4618" s="44"/>
      <c r="F4618" s="44"/>
      <c r="G4618" s="44"/>
      <c r="H4618" s="44"/>
    </row>
    <row r="4619" spans="1:8" hidden="1" x14ac:dyDescent="0.25">
      <c r="A4619" s="44"/>
      <c r="B4619" s="44"/>
      <c r="C4619" s="44"/>
      <c r="D4619" s="44"/>
      <c r="E4619" s="44"/>
      <c r="F4619" s="44"/>
      <c r="G4619" s="44"/>
      <c r="H4619" s="44"/>
    </row>
    <row r="4620" spans="1:8" hidden="1" x14ac:dyDescent="0.25">
      <c r="A4620" s="44"/>
      <c r="B4620" s="44"/>
      <c r="C4620" s="44"/>
      <c r="D4620" s="44"/>
      <c r="E4620" s="44"/>
      <c r="F4620" s="44"/>
      <c r="G4620" s="44"/>
      <c r="H4620" s="44"/>
    </row>
    <row r="4621" spans="1:8" hidden="1" x14ac:dyDescent="0.25">
      <c r="A4621" s="44"/>
      <c r="B4621" s="44"/>
      <c r="C4621" s="44"/>
      <c r="D4621" s="44"/>
      <c r="E4621" s="44"/>
      <c r="F4621" s="44"/>
      <c r="G4621" s="44"/>
      <c r="H4621" s="44"/>
    </row>
    <row r="4622" spans="1:8" hidden="1" x14ac:dyDescent="0.25">
      <c r="A4622" s="44"/>
      <c r="B4622" s="44"/>
      <c r="C4622" s="44"/>
      <c r="D4622" s="44"/>
      <c r="E4622" s="44"/>
      <c r="F4622" s="44"/>
      <c r="G4622" s="44"/>
      <c r="H4622" s="44"/>
    </row>
    <row r="4623" spans="1:8" hidden="1" x14ac:dyDescent="0.25">
      <c r="A4623" s="44"/>
      <c r="B4623" s="44"/>
      <c r="C4623" s="44"/>
      <c r="D4623" s="44"/>
      <c r="E4623" s="44"/>
      <c r="F4623" s="44"/>
      <c r="G4623" s="44"/>
      <c r="H4623" s="44"/>
    </row>
    <row r="4624" spans="1:8" hidden="1" x14ac:dyDescent="0.25">
      <c r="A4624" s="44"/>
      <c r="B4624" s="44"/>
      <c r="C4624" s="44"/>
      <c r="D4624" s="44"/>
      <c r="E4624" s="44"/>
      <c r="F4624" s="44"/>
      <c r="G4624" s="44"/>
      <c r="H4624" s="44"/>
    </row>
    <row r="4625" spans="1:8" hidden="1" x14ac:dyDescent="0.25">
      <c r="A4625" s="44"/>
      <c r="B4625" s="44"/>
      <c r="C4625" s="44"/>
      <c r="D4625" s="44"/>
      <c r="E4625" s="44"/>
      <c r="F4625" s="44"/>
      <c r="G4625" s="44"/>
      <c r="H4625" s="44"/>
    </row>
    <row r="4626" spans="1:8" hidden="1" x14ac:dyDescent="0.25">
      <c r="A4626" s="44"/>
      <c r="B4626" s="44"/>
      <c r="C4626" s="44"/>
      <c r="D4626" s="44"/>
      <c r="E4626" s="44"/>
      <c r="F4626" s="44"/>
      <c r="G4626" s="44"/>
      <c r="H4626" s="44"/>
    </row>
    <row r="4627" spans="1:8" hidden="1" x14ac:dyDescent="0.25">
      <c r="A4627" s="44"/>
      <c r="B4627" s="44"/>
      <c r="C4627" s="44"/>
      <c r="D4627" s="44"/>
      <c r="E4627" s="44"/>
      <c r="F4627" s="44"/>
      <c r="G4627" s="44"/>
      <c r="H4627" s="44"/>
    </row>
    <row r="4628" spans="1:8" hidden="1" x14ac:dyDescent="0.25">
      <c r="A4628" s="44"/>
      <c r="B4628" s="44"/>
      <c r="C4628" s="44"/>
      <c r="D4628" s="44"/>
      <c r="E4628" s="44"/>
      <c r="F4628" s="44"/>
      <c r="G4628" s="44"/>
      <c r="H4628" s="44"/>
    </row>
    <row r="4629" spans="1:8" hidden="1" x14ac:dyDescent="0.25">
      <c r="A4629" s="44"/>
      <c r="B4629" s="44"/>
      <c r="C4629" s="44"/>
      <c r="D4629" s="44"/>
      <c r="E4629" s="44"/>
      <c r="F4629" s="44"/>
      <c r="G4629" s="44"/>
      <c r="H4629" s="44"/>
    </row>
    <row r="4630" spans="1:8" hidden="1" x14ac:dyDescent="0.25">
      <c r="A4630" s="44"/>
      <c r="B4630" s="44"/>
      <c r="C4630" s="44"/>
      <c r="D4630" s="44"/>
      <c r="E4630" s="44"/>
      <c r="F4630" s="44"/>
      <c r="G4630" s="44"/>
      <c r="H4630" s="44"/>
    </row>
    <row r="4631" spans="1:8" hidden="1" x14ac:dyDescent="0.25">
      <c r="A4631" s="44"/>
      <c r="B4631" s="44"/>
      <c r="C4631" s="44"/>
      <c r="D4631" s="44"/>
      <c r="E4631" s="44"/>
      <c r="F4631" s="44"/>
      <c r="G4631" s="44"/>
      <c r="H4631" s="44"/>
    </row>
    <row r="4632" spans="1:8" hidden="1" x14ac:dyDescent="0.25">
      <c r="A4632" s="44"/>
      <c r="B4632" s="44"/>
      <c r="C4632" s="44"/>
      <c r="D4632" s="44"/>
      <c r="E4632" s="44"/>
      <c r="F4632" s="44"/>
      <c r="G4632" s="44"/>
      <c r="H4632" s="44"/>
    </row>
    <row r="4633" spans="1:8" hidden="1" x14ac:dyDescent="0.25">
      <c r="A4633" s="44"/>
      <c r="B4633" s="44"/>
      <c r="C4633" s="44"/>
      <c r="D4633" s="44"/>
      <c r="E4633" s="44"/>
      <c r="F4633" s="44"/>
      <c r="G4633" s="44"/>
      <c r="H4633" s="44"/>
    </row>
    <row r="4634" spans="1:8" hidden="1" x14ac:dyDescent="0.25">
      <c r="A4634" s="44"/>
      <c r="B4634" s="44"/>
      <c r="C4634" s="44"/>
      <c r="D4634" s="44"/>
      <c r="E4634" s="44"/>
      <c r="F4634" s="44"/>
      <c r="G4634" s="44"/>
      <c r="H4634" s="44"/>
    </row>
    <row r="4635" spans="1:8" hidden="1" x14ac:dyDescent="0.25">
      <c r="A4635" s="44"/>
      <c r="B4635" s="44"/>
      <c r="C4635" s="44"/>
      <c r="D4635" s="44"/>
      <c r="E4635" s="44"/>
      <c r="F4635" s="44"/>
      <c r="G4635" s="44"/>
      <c r="H4635" s="44"/>
    </row>
    <row r="4636" spans="1:8" hidden="1" x14ac:dyDescent="0.25">
      <c r="A4636" s="44"/>
      <c r="B4636" s="44"/>
      <c r="C4636" s="44"/>
      <c r="D4636" s="44"/>
      <c r="E4636" s="44"/>
      <c r="F4636" s="44"/>
      <c r="G4636" s="44"/>
      <c r="H4636" s="44"/>
    </row>
    <row r="4637" spans="1:8" hidden="1" x14ac:dyDescent="0.25">
      <c r="A4637" s="44"/>
      <c r="B4637" s="44"/>
      <c r="C4637" s="44"/>
      <c r="D4637" s="44"/>
      <c r="E4637" s="44"/>
      <c r="F4637" s="44"/>
      <c r="G4637" s="44"/>
      <c r="H4637" s="44"/>
    </row>
    <row r="4638" spans="1:8" hidden="1" x14ac:dyDescent="0.25">
      <c r="A4638" s="44"/>
      <c r="B4638" s="44"/>
      <c r="C4638" s="44"/>
      <c r="D4638" s="44"/>
      <c r="E4638" s="44"/>
      <c r="F4638" s="44"/>
      <c r="G4638" s="44"/>
      <c r="H4638" s="44"/>
    </row>
    <row r="4639" spans="1:8" hidden="1" x14ac:dyDescent="0.25">
      <c r="A4639" s="44"/>
      <c r="B4639" s="44"/>
      <c r="C4639" s="44"/>
      <c r="D4639" s="44"/>
      <c r="E4639" s="44"/>
      <c r="F4639" s="44"/>
      <c r="G4639" s="44"/>
      <c r="H4639" s="44"/>
    </row>
    <row r="4640" spans="1:8" hidden="1" x14ac:dyDescent="0.25">
      <c r="A4640" s="44"/>
      <c r="B4640" s="44"/>
      <c r="C4640" s="44"/>
      <c r="D4640" s="44"/>
      <c r="E4640" s="44"/>
      <c r="F4640" s="44"/>
      <c r="G4640" s="44"/>
      <c r="H4640" s="44"/>
    </row>
    <row r="4641" spans="1:8" hidden="1" x14ac:dyDescent="0.25">
      <c r="A4641" s="44"/>
      <c r="B4641" s="44"/>
      <c r="C4641" s="44"/>
      <c r="D4641" s="44"/>
      <c r="E4641" s="44"/>
      <c r="F4641" s="44"/>
      <c r="G4641" s="44"/>
      <c r="H4641" s="44"/>
    </row>
    <row r="4642" spans="1:8" hidden="1" x14ac:dyDescent="0.25">
      <c r="A4642" s="44"/>
      <c r="B4642" s="44"/>
      <c r="C4642" s="44"/>
      <c r="D4642" s="44"/>
      <c r="E4642" s="44"/>
      <c r="F4642" s="44"/>
      <c r="G4642" s="44"/>
      <c r="H4642" s="44"/>
    </row>
    <row r="4643" spans="1:8" hidden="1" x14ac:dyDescent="0.25">
      <c r="A4643" s="44"/>
      <c r="B4643" s="44"/>
      <c r="C4643" s="44"/>
      <c r="D4643" s="44"/>
      <c r="E4643" s="44"/>
      <c r="F4643" s="44"/>
      <c r="G4643" s="44"/>
      <c r="H4643" s="44"/>
    </row>
    <row r="4644" spans="1:8" hidden="1" x14ac:dyDescent="0.25">
      <c r="A4644" s="44"/>
      <c r="B4644" s="44"/>
      <c r="C4644" s="44"/>
      <c r="D4644" s="44"/>
      <c r="E4644" s="44"/>
      <c r="F4644" s="44"/>
      <c r="G4644" s="44"/>
      <c r="H4644" s="44"/>
    </row>
    <row r="4645" spans="1:8" hidden="1" x14ac:dyDescent="0.25">
      <c r="A4645" s="44"/>
      <c r="B4645" s="44"/>
      <c r="C4645" s="44"/>
      <c r="D4645" s="44"/>
      <c r="E4645" s="44"/>
      <c r="F4645" s="44"/>
      <c r="G4645" s="44"/>
      <c r="H4645" s="44"/>
    </row>
    <row r="4646" spans="1:8" hidden="1" x14ac:dyDescent="0.25">
      <c r="A4646" s="44"/>
      <c r="B4646" s="44"/>
      <c r="C4646" s="44"/>
      <c r="D4646" s="44"/>
      <c r="E4646" s="44"/>
      <c r="F4646" s="44"/>
      <c r="G4646" s="44"/>
      <c r="H4646" s="44"/>
    </row>
    <row r="4647" spans="1:8" hidden="1" x14ac:dyDescent="0.25">
      <c r="A4647" s="44"/>
      <c r="B4647" s="44"/>
      <c r="C4647" s="44"/>
      <c r="D4647" s="44"/>
      <c r="E4647" s="44"/>
      <c r="F4647" s="44"/>
      <c r="G4647" s="44"/>
      <c r="H4647" s="44"/>
    </row>
    <row r="4648" spans="1:8" hidden="1" x14ac:dyDescent="0.25">
      <c r="A4648" s="44"/>
      <c r="B4648" s="44"/>
      <c r="C4648" s="44"/>
      <c r="D4648" s="44"/>
      <c r="E4648" s="44"/>
      <c r="F4648" s="44"/>
      <c r="G4648" s="44"/>
      <c r="H4648" s="44"/>
    </row>
    <row r="4649" spans="1:8" hidden="1" x14ac:dyDescent="0.25">
      <c r="A4649" s="44"/>
      <c r="B4649" s="44"/>
      <c r="C4649" s="44"/>
      <c r="D4649" s="44"/>
      <c r="E4649" s="44"/>
      <c r="F4649" s="44"/>
      <c r="G4649" s="44"/>
      <c r="H4649" s="44"/>
    </row>
    <row r="4650" spans="1:8" hidden="1" x14ac:dyDescent="0.25">
      <c r="A4650" s="44"/>
      <c r="B4650" s="44"/>
      <c r="C4650" s="44"/>
      <c r="D4650" s="44"/>
      <c r="E4650" s="44"/>
      <c r="F4650" s="44"/>
      <c r="G4650" s="44"/>
      <c r="H4650" s="44"/>
    </row>
    <row r="4651" spans="1:8" hidden="1" x14ac:dyDescent="0.25">
      <c r="A4651" s="44"/>
      <c r="B4651" s="44"/>
      <c r="C4651" s="44"/>
      <c r="D4651" s="44"/>
      <c r="E4651" s="44"/>
      <c r="F4651" s="44"/>
      <c r="G4651" s="44"/>
      <c r="H4651" s="44"/>
    </row>
    <row r="4652" spans="1:8" hidden="1" x14ac:dyDescent="0.25">
      <c r="A4652" s="44"/>
      <c r="B4652" s="44"/>
      <c r="C4652" s="44"/>
      <c r="D4652" s="44"/>
      <c r="E4652" s="44"/>
      <c r="F4652" s="44"/>
      <c r="G4652" s="44"/>
      <c r="H4652" s="44"/>
    </row>
    <row r="4653" spans="1:8" hidden="1" x14ac:dyDescent="0.25">
      <c r="A4653" s="44"/>
      <c r="B4653" s="44"/>
      <c r="C4653" s="44"/>
      <c r="D4653" s="44"/>
      <c r="E4653" s="44"/>
      <c r="F4653" s="44"/>
      <c r="G4653" s="44"/>
      <c r="H4653" s="44"/>
    </row>
    <row r="4654" spans="1:8" hidden="1" x14ac:dyDescent="0.25">
      <c r="A4654" s="44"/>
      <c r="B4654" s="44"/>
      <c r="C4654" s="44"/>
      <c r="D4654" s="44"/>
      <c r="E4654" s="44"/>
      <c r="F4654" s="44"/>
      <c r="G4654" s="44"/>
      <c r="H4654" s="44"/>
    </row>
    <row r="4655" spans="1:8" hidden="1" x14ac:dyDescent="0.25">
      <c r="A4655" s="44"/>
      <c r="B4655" s="44"/>
      <c r="C4655" s="44"/>
      <c r="D4655" s="44"/>
      <c r="E4655" s="44"/>
      <c r="F4655" s="44"/>
      <c r="G4655" s="44"/>
      <c r="H4655" s="44"/>
    </row>
    <row r="4656" spans="1:8" hidden="1" x14ac:dyDescent="0.25">
      <c r="A4656" s="44"/>
      <c r="B4656" s="44"/>
      <c r="C4656" s="44"/>
      <c r="D4656" s="44"/>
      <c r="E4656" s="44"/>
      <c r="F4656" s="44"/>
      <c r="G4656" s="44"/>
      <c r="H4656" s="44"/>
    </row>
    <row r="4657" spans="1:8" hidden="1" x14ac:dyDescent="0.25">
      <c r="A4657" s="44"/>
      <c r="B4657" s="44"/>
      <c r="C4657" s="44"/>
      <c r="D4657" s="44"/>
      <c r="E4657" s="44"/>
      <c r="F4657" s="44"/>
      <c r="G4657" s="44"/>
      <c r="H4657" s="44"/>
    </row>
    <row r="4658" spans="1:8" hidden="1" x14ac:dyDescent="0.25">
      <c r="A4658" s="44"/>
      <c r="B4658" s="44"/>
      <c r="C4658" s="44"/>
      <c r="D4658" s="44"/>
      <c r="E4658" s="44"/>
      <c r="F4658" s="44"/>
      <c r="G4658" s="44"/>
      <c r="H4658" s="44"/>
    </row>
    <row r="4659" spans="1:8" hidden="1" x14ac:dyDescent="0.25">
      <c r="A4659" s="44"/>
      <c r="B4659" s="44"/>
      <c r="C4659" s="44"/>
      <c r="D4659" s="44"/>
      <c r="E4659" s="44"/>
      <c r="F4659" s="44"/>
      <c r="G4659" s="44"/>
      <c r="H4659" s="44"/>
    </row>
    <row r="4660" spans="1:8" hidden="1" x14ac:dyDescent="0.25">
      <c r="A4660" s="44"/>
      <c r="B4660" s="44"/>
      <c r="C4660" s="44"/>
      <c r="D4660" s="44"/>
      <c r="E4660" s="44"/>
      <c r="F4660" s="44"/>
      <c r="G4660" s="44"/>
      <c r="H4660" s="44"/>
    </row>
    <row r="4661" spans="1:8" hidden="1" x14ac:dyDescent="0.25">
      <c r="A4661" s="44"/>
      <c r="B4661" s="44"/>
      <c r="C4661" s="44"/>
      <c r="D4661" s="44"/>
      <c r="E4661" s="44"/>
      <c r="F4661" s="44"/>
      <c r="G4661" s="44"/>
      <c r="H4661" s="44"/>
    </row>
    <row r="4662" spans="1:8" hidden="1" x14ac:dyDescent="0.25">
      <c r="A4662" s="44"/>
      <c r="B4662" s="44"/>
      <c r="C4662" s="44"/>
      <c r="D4662" s="44"/>
      <c r="E4662" s="44"/>
      <c r="F4662" s="44"/>
      <c r="G4662" s="44"/>
      <c r="H4662" s="44"/>
    </row>
    <row r="4663" spans="1:8" hidden="1" x14ac:dyDescent="0.25">
      <c r="A4663" s="44"/>
      <c r="B4663" s="44"/>
      <c r="C4663" s="44"/>
      <c r="D4663" s="44"/>
      <c r="E4663" s="44"/>
      <c r="F4663" s="44"/>
      <c r="G4663" s="44"/>
      <c r="H4663" s="44"/>
    </row>
    <row r="4664" spans="1:8" hidden="1" x14ac:dyDescent="0.25">
      <c r="A4664" s="44"/>
      <c r="B4664" s="44"/>
      <c r="C4664" s="44"/>
      <c r="D4664" s="44"/>
      <c r="E4664" s="44"/>
      <c r="F4664" s="44"/>
      <c r="G4664" s="44"/>
      <c r="H4664" s="44"/>
    </row>
    <row r="4665" spans="1:8" hidden="1" x14ac:dyDescent="0.25">
      <c r="A4665" s="44"/>
      <c r="B4665" s="44"/>
      <c r="C4665" s="44"/>
      <c r="D4665" s="44"/>
      <c r="E4665" s="44"/>
      <c r="F4665" s="44"/>
      <c r="G4665" s="44"/>
      <c r="H4665" s="44"/>
    </row>
    <row r="4666" spans="1:8" hidden="1" x14ac:dyDescent="0.25">
      <c r="A4666" s="44"/>
      <c r="B4666" s="44"/>
      <c r="C4666" s="44"/>
      <c r="D4666" s="44"/>
      <c r="E4666" s="44"/>
      <c r="F4666" s="44"/>
      <c r="G4666" s="44"/>
      <c r="H4666" s="44"/>
    </row>
    <row r="4667" spans="1:8" hidden="1" x14ac:dyDescent="0.25">
      <c r="A4667" s="44"/>
      <c r="B4667" s="44"/>
      <c r="C4667" s="44"/>
      <c r="D4667" s="44"/>
      <c r="E4667" s="44"/>
      <c r="F4667" s="44"/>
      <c r="G4667" s="44"/>
      <c r="H4667" s="44"/>
    </row>
    <row r="4668" spans="1:8" hidden="1" x14ac:dyDescent="0.25">
      <c r="A4668" s="44"/>
      <c r="B4668" s="44"/>
      <c r="C4668" s="44"/>
      <c r="D4668" s="44"/>
      <c r="E4668" s="44"/>
      <c r="F4668" s="44"/>
      <c r="G4668" s="44"/>
      <c r="H4668" s="44"/>
    </row>
    <row r="4669" spans="1:8" hidden="1" x14ac:dyDescent="0.25">
      <c r="A4669" s="44"/>
      <c r="B4669" s="44"/>
      <c r="C4669" s="44"/>
      <c r="D4669" s="44"/>
      <c r="E4669" s="44"/>
      <c r="F4669" s="44"/>
      <c r="G4669" s="44"/>
      <c r="H4669" s="44"/>
    </row>
    <row r="4670" spans="1:8" hidden="1" x14ac:dyDescent="0.25">
      <c r="A4670" s="44"/>
      <c r="B4670" s="44"/>
      <c r="C4670" s="44"/>
      <c r="D4670" s="44"/>
      <c r="E4670" s="44"/>
      <c r="F4670" s="44"/>
      <c r="G4670" s="44"/>
      <c r="H4670" s="44"/>
    </row>
    <row r="4671" spans="1:8" hidden="1" x14ac:dyDescent="0.25">
      <c r="A4671" s="44"/>
      <c r="B4671" s="44"/>
      <c r="C4671" s="44"/>
      <c r="D4671" s="44"/>
      <c r="E4671" s="44"/>
      <c r="F4671" s="44"/>
      <c r="G4671" s="44"/>
      <c r="H4671" s="44"/>
    </row>
    <row r="4672" spans="1:8" hidden="1" x14ac:dyDescent="0.25">
      <c r="A4672" s="44"/>
      <c r="B4672" s="44"/>
      <c r="C4672" s="44"/>
      <c r="D4672" s="44"/>
      <c r="E4672" s="44"/>
      <c r="F4672" s="44"/>
      <c r="G4672" s="44"/>
      <c r="H4672" s="44"/>
    </row>
    <row r="4673" spans="1:8" hidden="1" x14ac:dyDescent="0.25">
      <c r="A4673" s="44"/>
      <c r="B4673" s="44"/>
      <c r="C4673" s="44"/>
      <c r="D4673" s="44"/>
      <c r="E4673" s="44"/>
      <c r="F4673" s="44"/>
      <c r="G4673" s="44"/>
      <c r="H4673" s="44"/>
    </row>
    <row r="4674" spans="1:8" hidden="1" x14ac:dyDescent="0.25">
      <c r="A4674" s="44"/>
      <c r="B4674" s="44"/>
      <c r="C4674" s="44"/>
      <c r="D4674" s="44"/>
      <c r="E4674" s="44"/>
      <c r="F4674" s="44"/>
      <c r="G4674" s="44"/>
      <c r="H4674" s="44"/>
    </row>
    <row r="4675" spans="1:8" hidden="1" x14ac:dyDescent="0.25">
      <c r="A4675" s="44"/>
      <c r="B4675" s="44"/>
      <c r="C4675" s="44"/>
      <c r="D4675" s="44"/>
      <c r="E4675" s="44"/>
      <c r="F4675" s="44"/>
      <c r="G4675" s="44"/>
      <c r="H4675" s="44"/>
    </row>
    <row r="4676" spans="1:8" hidden="1" x14ac:dyDescent="0.25">
      <c r="A4676" s="44"/>
      <c r="B4676" s="44"/>
      <c r="C4676" s="44"/>
      <c r="D4676" s="44"/>
      <c r="E4676" s="44"/>
      <c r="F4676" s="44"/>
      <c r="G4676" s="44"/>
      <c r="H4676" s="44"/>
    </row>
    <row r="4677" spans="1:8" hidden="1" x14ac:dyDescent="0.25">
      <c r="A4677" s="44"/>
      <c r="B4677" s="44"/>
      <c r="C4677" s="44"/>
      <c r="D4677" s="44"/>
      <c r="E4677" s="44"/>
      <c r="F4677" s="44"/>
      <c r="G4677" s="44"/>
      <c r="H4677" s="44"/>
    </row>
    <row r="4678" spans="1:8" hidden="1" x14ac:dyDescent="0.25">
      <c r="A4678" s="44"/>
      <c r="B4678" s="44"/>
      <c r="C4678" s="44"/>
      <c r="D4678" s="44"/>
      <c r="E4678" s="44"/>
      <c r="F4678" s="44"/>
      <c r="G4678" s="44"/>
      <c r="H4678" s="44"/>
    </row>
    <row r="4679" spans="1:8" hidden="1" x14ac:dyDescent="0.25">
      <c r="A4679" s="44"/>
      <c r="B4679" s="44"/>
      <c r="C4679" s="44"/>
      <c r="D4679" s="44"/>
      <c r="E4679" s="44"/>
      <c r="F4679" s="44"/>
      <c r="G4679" s="44"/>
      <c r="H4679" s="44"/>
    </row>
    <row r="4680" spans="1:8" hidden="1" x14ac:dyDescent="0.25">
      <c r="A4680" s="44"/>
      <c r="B4680" s="44"/>
      <c r="C4680" s="44"/>
      <c r="D4680" s="44"/>
      <c r="E4680" s="44"/>
      <c r="F4680" s="44"/>
      <c r="G4680" s="44"/>
      <c r="H4680" s="44"/>
    </row>
    <row r="4681" spans="1:8" hidden="1" x14ac:dyDescent="0.25">
      <c r="A4681" s="44"/>
      <c r="B4681" s="44"/>
      <c r="C4681" s="44"/>
      <c r="D4681" s="44"/>
      <c r="E4681" s="44"/>
      <c r="F4681" s="44"/>
      <c r="G4681" s="44"/>
      <c r="H4681" s="44"/>
    </row>
    <row r="4682" spans="1:8" hidden="1" x14ac:dyDescent="0.25">
      <c r="A4682" s="44"/>
      <c r="B4682" s="44"/>
      <c r="C4682" s="44"/>
      <c r="D4682" s="44"/>
      <c r="E4682" s="44"/>
      <c r="F4682" s="44"/>
      <c r="G4682" s="44"/>
      <c r="H4682" s="44"/>
    </row>
    <row r="4683" spans="1:8" hidden="1" x14ac:dyDescent="0.25">
      <c r="A4683" s="44"/>
      <c r="B4683" s="44"/>
      <c r="C4683" s="44"/>
      <c r="D4683" s="44"/>
      <c r="E4683" s="44"/>
      <c r="F4683" s="44"/>
      <c r="G4683" s="44"/>
      <c r="H4683" s="44"/>
    </row>
    <row r="4684" spans="1:8" hidden="1" x14ac:dyDescent="0.25">
      <c r="A4684" s="44"/>
      <c r="B4684" s="44"/>
      <c r="C4684" s="44"/>
      <c r="D4684" s="44"/>
      <c r="E4684" s="44"/>
      <c r="F4684" s="44"/>
      <c r="G4684" s="44"/>
      <c r="H4684" s="44"/>
    </row>
    <row r="4685" spans="1:8" hidden="1" x14ac:dyDescent="0.25">
      <c r="A4685" s="44"/>
      <c r="B4685" s="44"/>
      <c r="C4685" s="44"/>
      <c r="D4685" s="44"/>
      <c r="E4685" s="44"/>
      <c r="F4685" s="44"/>
      <c r="G4685" s="44"/>
      <c r="H4685" s="44"/>
    </row>
    <row r="4686" spans="1:8" hidden="1" x14ac:dyDescent="0.25">
      <c r="A4686" s="44"/>
      <c r="B4686" s="44"/>
      <c r="C4686" s="44"/>
      <c r="D4686" s="44"/>
      <c r="E4686" s="44"/>
      <c r="F4686" s="44"/>
      <c r="G4686" s="44"/>
      <c r="H4686" s="44"/>
    </row>
    <row r="4687" spans="1:8" hidden="1" x14ac:dyDescent="0.25">
      <c r="A4687" s="44"/>
      <c r="B4687" s="44"/>
      <c r="C4687" s="44"/>
      <c r="D4687" s="44"/>
      <c r="E4687" s="44"/>
      <c r="F4687" s="44"/>
      <c r="G4687" s="44"/>
      <c r="H4687" s="44"/>
    </row>
    <row r="4688" spans="1:8" hidden="1" x14ac:dyDescent="0.25">
      <c r="A4688" s="44"/>
      <c r="B4688" s="44"/>
      <c r="C4688" s="44"/>
      <c r="D4688" s="44"/>
      <c r="E4688" s="44"/>
      <c r="F4688" s="44"/>
      <c r="G4688" s="44"/>
      <c r="H4688" s="44"/>
    </row>
    <row r="4689" spans="1:8" hidden="1" x14ac:dyDescent="0.25">
      <c r="A4689" s="44"/>
      <c r="B4689" s="44"/>
      <c r="C4689" s="44"/>
      <c r="D4689" s="44"/>
      <c r="E4689" s="44"/>
      <c r="F4689" s="44"/>
      <c r="G4689" s="44"/>
      <c r="H4689" s="44"/>
    </row>
    <row r="4690" spans="1:8" hidden="1" x14ac:dyDescent="0.25">
      <c r="A4690" s="44"/>
      <c r="B4690" s="44"/>
      <c r="C4690" s="44"/>
      <c r="D4690" s="44"/>
      <c r="E4690" s="44"/>
      <c r="F4690" s="44"/>
      <c r="G4690" s="44"/>
      <c r="H4690" s="44"/>
    </row>
    <row r="4691" spans="1:8" hidden="1" x14ac:dyDescent="0.25">
      <c r="A4691" s="44"/>
      <c r="B4691" s="44"/>
      <c r="C4691" s="44"/>
      <c r="D4691" s="44"/>
      <c r="E4691" s="44"/>
      <c r="F4691" s="44"/>
      <c r="G4691" s="44"/>
      <c r="H4691" s="44"/>
    </row>
    <row r="4692" spans="1:8" hidden="1" x14ac:dyDescent="0.25">
      <c r="A4692" s="44"/>
      <c r="B4692" s="44"/>
      <c r="C4692" s="44"/>
      <c r="D4692" s="44"/>
      <c r="E4692" s="44"/>
      <c r="F4692" s="44"/>
      <c r="G4692" s="44"/>
      <c r="H4692" s="44"/>
    </row>
    <row r="4693" spans="1:8" hidden="1" x14ac:dyDescent="0.25">
      <c r="A4693" s="44"/>
      <c r="B4693" s="44"/>
      <c r="C4693" s="44"/>
      <c r="D4693" s="44"/>
      <c r="E4693" s="44"/>
      <c r="F4693" s="44"/>
      <c r="G4693" s="44"/>
      <c r="H4693" s="44"/>
    </row>
    <row r="4694" spans="1:8" hidden="1" x14ac:dyDescent="0.25">
      <c r="A4694" s="44"/>
      <c r="B4694" s="44"/>
      <c r="C4694" s="44"/>
      <c r="D4694" s="44"/>
      <c r="E4694" s="44"/>
      <c r="F4694" s="44"/>
      <c r="G4694" s="44"/>
      <c r="H4694" s="44"/>
    </row>
    <row r="4695" spans="1:8" hidden="1" x14ac:dyDescent="0.25">
      <c r="A4695" s="44"/>
      <c r="B4695" s="44"/>
      <c r="C4695" s="44"/>
      <c r="D4695" s="44"/>
      <c r="E4695" s="44"/>
      <c r="F4695" s="44"/>
      <c r="G4695" s="44"/>
      <c r="H4695" s="44"/>
    </row>
    <row r="4696" spans="1:8" hidden="1" x14ac:dyDescent="0.25">
      <c r="A4696" s="44"/>
      <c r="B4696" s="44"/>
      <c r="C4696" s="44"/>
      <c r="D4696" s="44"/>
      <c r="E4696" s="44"/>
      <c r="F4696" s="44"/>
      <c r="G4696" s="44"/>
      <c r="H4696" s="44"/>
    </row>
    <row r="4697" spans="1:8" hidden="1" x14ac:dyDescent="0.25">
      <c r="A4697" s="44"/>
      <c r="B4697" s="44"/>
      <c r="C4697" s="44"/>
      <c r="D4697" s="44"/>
      <c r="E4697" s="44"/>
      <c r="F4697" s="44"/>
      <c r="G4697" s="44"/>
      <c r="H4697" s="44"/>
    </row>
    <row r="4698" spans="1:8" hidden="1" x14ac:dyDescent="0.25">
      <c r="A4698" s="44"/>
      <c r="B4698" s="44"/>
      <c r="C4698" s="44"/>
      <c r="D4698" s="44"/>
      <c r="E4698" s="44"/>
      <c r="F4698" s="44"/>
      <c r="G4698" s="44"/>
      <c r="H4698" s="44"/>
    </row>
    <row r="4699" spans="1:8" hidden="1" x14ac:dyDescent="0.25">
      <c r="A4699" s="44"/>
      <c r="B4699" s="44"/>
      <c r="C4699" s="44"/>
      <c r="D4699" s="44"/>
      <c r="E4699" s="44"/>
      <c r="F4699" s="44"/>
      <c r="G4699" s="44"/>
      <c r="H4699" s="44"/>
    </row>
    <row r="4700" spans="1:8" hidden="1" x14ac:dyDescent="0.25">
      <c r="A4700" s="44"/>
      <c r="B4700" s="44"/>
      <c r="C4700" s="44"/>
      <c r="D4700" s="44"/>
      <c r="E4700" s="44"/>
      <c r="F4700" s="44"/>
      <c r="G4700" s="44"/>
      <c r="H4700" s="44"/>
    </row>
    <row r="4701" spans="1:8" hidden="1" x14ac:dyDescent="0.25">
      <c r="A4701" s="44"/>
      <c r="B4701" s="44"/>
      <c r="C4701" s="44"/>
      <c r="D4701" s="44"/>
      <c r="E4701" s="44"/>
      <c r="F4701" s="44"/>
      <c r="G4701" s="44"/>
      <c r="H4701" s="44"/>
    </row>
    <row r="4702" spans="1:8" hidden="1" x14ac:dyDescent="0.25">
      <c r="A4702" s="44"/>
      <c r="B4702" s="44"/>
      <c r="C4702" s="44"/>
      <c r="D4702" s="44"/>
      <c r="E4702" s="44"/>
      <c r="F4702" s="44"/>
      <c r="G4702" s="44"/>
      <c r="H4702" s="44"/>
    </row>
    <row r="4703" spans="1:8" hidden="1" x14ac:dyDescent="0.25">
      <c r="A4703" s="44"/>
      <c r="B4703" s="44"/>
      <c r="C4703" s="44"/>
      <c r="D4703" s="44"/>
      <c r="E4703" s="44"/>
      <c r="F4703" s="44"/>
      <c r="G4703" s="44"/>
      <c r="H4703" s="44"/>
    </row>
    <row r="4704" spans="1:8" hidden="1" x14ac:dyDescent="0.25">
      <c r="A4704" s="44"/>
      <c r="B4704" s="44"/>
      <c r="C4704" s="44"/>
      <c r="D4704" s="44"/>
      <c r="E4704" s="44"/>
      <c r="F4704" s="44"/>
      <c r="G4704" s="44"/>
      <c r="H4704" s="44"/>
    </row>
    <row r="4705" spans="1:8" hidden="1" x14ac:dyDescent="0.25">
      <c r="A4705" s="44"/>
      <c r="B4705" s="44"/>
      <c r="C4705" s="44"/>
      <c r="D4705" s="44"/>
      <c r="E4705" s="44"/>
      <c r="F4705" s="44"/>
      <c r="G4705" s="44"/>
      <c r="H4705" s="44"/>
    </row>
    <row r="4706" spans="1:8" hidden="1" x14ac:dyDescent="0.25">
      <c r="A4706" s="44"/>
      <c r="B4706" s="44"/>
      <c r="C4706" s="44"/>
      <c r="D4706" s="44"/>
      <c r="E4706" s="44"/>
      <c r="F4706" s="44"/>
      <c r="G4706" s="44"/>
      <c r="H4706" s="44"/>
    </row>
    <row r="4707" spans="1:8" hidden="1" x14ac:dyDescent="0.25">
      <c r="A4707" s="44"/>
      <c r="B4707" s="44"/>
      <c r="C4707" s="44"/>
      <c r="D4707" s="44"/>
      <c r="E4707" s="44"/>
      <c r="F4707" s="44"/>
      <c r="G4707" s="44"/>
      <c r="H4707" s="44"/>
    </row>
    <row r="4708" spans="1:8" hidden="1" x14ac:dyDescent="0.25">
      <c r="A4708" s="44"/>
      <c r="B4708" s="44"/>
      <c r="C4708" s="44"/>
      <c r="D4708" s="44"/>
      <c r="E4708" s="44"/>
      <c r="F4708" s="44"/>
      <c r="G4708" s="44"/>
      <c r="H4708" s="44"/>
    </row>
    <row r="4709" spans="1:8" hidden="1" x14ac:dyDescent="0.25">
      <c r="A4709" s="44"/>
      <c r="B4709" s="44"/>
      <c r="C4709" s="44"/>
      <c r="D4709" s="44"/>
      <c r="E4709" s="44"/>
      <c r="F4709" s="44"/>
      <c r="G4709" s="44"/>
      <c r="H4709" s="44"/>
    </row>
    <row r="4710" spans="1:8" hidden="1" x14ac:dyDescent="0.25">
      <c r="A4710" s="44"/>
      <c r="B4710" s="44"/>
      <c r="C4710" s="44"/>
      <c r="D4710" s="44"/>
      <c r="E4710" s="44"/>
      <c r="F4710" s="44"/>
      <c r="G4710" s="44"/>
      <c r="H4710" s="44"/>
    </row>
    <row r="4711" spans="1:8" hidden="1" x14ac:dyDescent="0.25">
      <c r="A4711" s="44"/>
      <c r="B4711" s="44"/>
      <c r="C4711" s="44"/>
      <c r="D4711" s="44"/>
      <c r="E4711" s="44"/>
      <c r="F4711" s="44"/>
      <c r="G4711" s="44"/>
      <c r="H4711" s="44"/>
    </row>
    <row r="4712" spans="1:8" hidden="1" x14ac:dyDescent="0.25">
      <c r="A4712" s="44"/>
      <c r="B4712" s="44"/>
      <c r="C4712" s="44"/>
      <c r="D4712" s="44"/>
      <c r="E4712" s="44"/>
      <c r="F4712" s="44"/>
      <c r="G4712" s="44"/>
      <c r="H4712" s="44"/>
    </row>
    <row r="4713" spans="1:8" hidden="1" x14ac:dyDescent="0.25">
      <c r="A4713" s="44"/>
      <c r="B4713" s="44"/>
      <c r="C4713" s="44"/>
      <c r="D4713" s="44"/>
      <c r="E4713" s="44"/>
      <c r="F4713" s="44"/>
      <c r="G4713" s="44"/>
      <c r="H4713" s="44"/>
    </row>
    <row r="4714" spans="1:8" hidden="1" x14ac:dyDescent="0.25">
      <c r="A4714" s="44"/>
      <c r="B4714" s="44"/>
      <c r="C4714" s="44"/>
      <c r="D4714" s="44"/>
      <c r="E4714" s="44"/>
      <c r="F4714" s="44"/>
      <c r="G4714" s="44"/>
      <c r="H4714" s="44"/>
    </row>
    <row r="4715" spans="1:8" hidden="1" x14ac:dyDescent="0.25">
      <c r="A4715" s="44"/>
      <c r="B4715" s="44"/>
      <c r="C4715" s="44"/>
      <c r="D4715" s="44"/>
      <c r="E4715" s="44"/>
      <c r="F4715" s="44"/>
      <c r="G4715" s="44"/>
      <c r="H4715" s="44"/>
    </row>
    <row r="4716" spans="1:8" hidden="1" x14ac:dyDescent="0.25">
      <c r="A4716" s="44"/>
      <c r="B4716" s="44"/>
      <c r="C4716" s="44"/>
      <c r="D4716" s="44"/>
      <c r="E4716" s="44"/>
      <c r="F4716" s="44"/>
      <c r="G4716" s="44"/>
      <c r="H4716" s="44"/>
    </row>
    <row r="4717" spans="1:8" hidden="1" x14ac:dyDescent="0.25">
      <c r="A4717" s="44"/>
      <c r="B4717" s="44"/>
      <c r="C4717" s="44"/>
      <c r="D4717" s="44"/>
      <c r="E4717" s="44"/>
      <c r="F4717" s="44"/>
      <c r="G4717" s="44"/>
      <c r="H4717" s="44"/>
    </row>
    <row r="4718" spans="1:8" hidden="1" x14ac:dyDescent="0.25">
      <c r="A4718" s="44"/>
      <c r="B4718" s="44"/>
      <c r="C4718" s="44"/>
      <c r="D4718" s="44"/>
      <c r="E4718" s="44"/>
      <c r="F4718" s="44"/>
      <c r="G4718" s="44"/>
      <c r="H4718" s="44"/>
    </row>
    <row r="4719" spans="1:8" hidden="1" x14ac:dyDescent="0.25">
      <c r="A4719" s="44"/>
      <c r="B4719" s="44"/>
      <c r="C4719" s="44"/>
      <c r="D4719" s="44"/>
      <c r="E4719" s="44"/>
      <c r="F4719" s="44"/>
      <c r="G4719" s="44"/>
      <c r="H4719" s="44"/>
    </row>
    <row r="4720" spans="1:8" hidden="1" x14ac:dyDescent="0.25">
      <c r="A4720" s="44"/>
      <c r="B4720" s="44"/>
      <c r="C4720" s="44"/>
      <c r="D4720" s="44"/>
      <c r="E4720" s="44"/>
      <c r="F4720" s="44"/>
      <c r="G4720" s="44"/>
      <c r="H4720" s="44"/>
    </row>
    <row r="4721" spans="1:8" hidden="1" x14ac:dyDescent="0.25">
      <c r="A4721" s="44"/>
      <c r="B4721" s="44"/>
      <c r="C4721" s="44"/>
      <c r="D4721" s="44"/>
      <c r="E4721" s="44"/>
      <c r="F4721" s="44"/>
      <c r="G4721" s="44"/>
      <c r="H4721" s="44"/>
    </row>
    <row r="4722" spans="1:8" hidden="1" x14ac:dyDescent="0.25">
      <c r="A4722" s="44"/>
      <c r="B4722" s="44"/>
      <c r="C4722" s="44"/>
      <c r="D4722" s="44"/>
      <c r="E4722" s="44"/>
      <c r="F4722" s="44"/>
      <c r="G4722" s="44"/>
      <c r="H4722" s="44"/>
    </row>
    <row r="4723" spans="1:8" hidden="1" x14ac:dyDescent="0.25">
      <c r="A4723" s="44"/>
      <c r="B4723" s="44"/>
      <c r="C4723" s="44"/>
      <c r="D4723" s="44"/>
      <c r="E4723" s="44"/>
      <c r="F4723" s="44"/>
      <c r="G4723" s="44"/>
      <c r="H4723" s="44"/>
    </row>
    <row r="4724" spans="1:8" hidden="1" x14ac:dyDescent="0.25">
      <c r="A4724" s="44"/>
      <c r="B4724" s="44"/>
      <c r="C4724" s="44"/>
      <c r="D4724" s="44"/>
      <c r="E4724" s="44"/>
      <c r="F4724" s="44"/>
      <c r="G4724" s="44"/>
      <c r="H4724" s="44"/>
    </row>
    <row r="4725" spans="1:8" hidden="1" x14ac:dyDescent="0.25">
      <c r="A4725" s="44"/>
      <c r="B4725" s="44"/>
      <c r="C4725" s="44"/>
      <c r="D4725" s="44"/>
      <c r="E4725" s="44"/>
      <c r="F4725" s="44"/>
      <c r="G4725" s="44"/>
      <c r="H4725" s="44"/>
    </row>
    <row r="4726" spans="1:8" hidden="1" x14ac:dyDescent="0.25">
      <c r="A4726" s="44"/>
      <c r="B4726" s="44"/>
      <c r="C4726" s="44"/>
      <c r="D4726" s="44"/>
      <c r="E4726" s="44"/>
      <c r="F4726" s="44"/>
      <c r="G4726" s="44"/>
      <c r="H4726" s="44"/>
    </row>
    <row r="4727" spans="1:8" hidden="1" x14ac:dyDescent="0.25">
      <c r="A4727" s="44"/>
      <c r="B4727" s="44"/>
      <c r="C4727" s="44"/>
      <c r="D4727" s="44"/>
      <c r="E4727" s="44"/>
      <c r="F4727" s="44"/>
      <c r="G4727" s="44"/>
      <c r="H4727" s="44"/>
    </row>
    <row r="4728" spans="1:8" hidden="1" x14ac:dyDescent="0.25">
      <c r="A4728" s="44"/>
      <c r="B4728" s="44"/>
      <c r="C4728" s="44"/>
      <c r="D4728" s="44"/>
      <c r="E4728" s="44"/>
      <c r="F4728" s="44"/>
      <c r="G4728" s="44"/>
      <c r="H4728" s="44"/>
    </row>
    <row r="4729" spans="1:8" hidden="1" x14ac:dyDescent="0.25">
      <c r="A4729" s="44"/>
      <c r="B4729" s="44"/>
      <c r="C4729" s="44"/>
      <c r="D4729" s="44"/>
      <c r="E4729" s="44"/>
      <c r="F4729" s="44"/>
      <c r="G4729" s="44"/>
      <c r="H4729" s="44"/>
    </row>
    <row r="4730" spans="1:8" hidden="1" x14ac:dyDescent="0.25">
      <c r="A4730" s="44"/>
      <c r="B4730" s="44"/>
      <c r="C4730" s="44"/>
      <c r="D4730" s="44"/>
      <c r="E4730" s="44"/>
      <c r="F4730" s="44"/>
      <c r="G4730" s="44"/>
      <c r="H4730" s="44"/>
    </row>
    <row r="4731" spans="1:8" hidden="1" x14ac:dyDescent="0.25">
      <c r="A4731" s="44"/>
      <c r="B4731" s="44"/>
      <c r="C4731" s="44"/>
      <c r="D4731" s="44"/>
      <c r="E4731" s="44"/>
      <c r="F4731" s="44"/>
      <c r="G4731" s="44"/>
      <c r="H4731" s="44"/>
    </row>
    <row r="4732" spans="1:8" hidden="1" x14ac:dyDescent="0.25">
      <c r="A4732" s="44"/>
      <c r="B4732" s="44"/>
      <c r="C4732" s="44"/>
      <c r="D4732" s="44"/>
      <c r="E4732" s="44"/>
      <c r="F4732" s="44"/>
      <c r="G4732" s="44"/>
      <c r="H4732" s="44"/>
    </row>
    <row r="4733" spans="1:8" hidden="1" x14ac:dyDescent="0.25">
      <c r="A4733" s="44"/>
      <c r="B4733" s="44"/>
      <c r="C4733" s="44"/>
      <c r="D4733" s="44"/>
      <c r="E4733" s="44"/>
      <c r="F4733" s="44"/>
      <c r="G4733" s="44"/>
      <c r="H4733" s="44"/>
    </row>
    <row r="4734" spans="1:8" hidden="1" x14ac:dyDescent="0.25">
      <c r="A4734" s="44"/>
      <c r="B4734" s="44"/>
      <c r="C4734" s="44"/>
      <c r="D4734" s="44"/>
      <c r="E4734" s="44"/>
      <c r="F4734" s="44"/>
      <c r="G4734" s="44"/>
      <c r="H4734" s="44"/>
    </row>
    <row r="4735" spans="1:8" hidden="1" x14ac:dyDescent="0.25">
      <c r="A4735" s="44"/>
      <c r="B4735" s="44"/>
      <c r="C4735" s="44"/>
      <c r="D4735" s="44"/>
      <c r="E4735" s="44"/>
      <c r="F4735" s="44"/>
      <c r="G4735" s="44"/>
      <c r="H4735" s="44"/>
    </row>
    <row r="4736" spans="1:8" hidden="1" x14ac:dyDescent="0.25">
      <c r="A4736" s="44"/>
      <c r="B4736" s="44"/>
      <c r="C4736" s="44"/>
      <c r="D4736" s="44"/>
      <c r="E4736" s="44"/>
      <c r="F4736" s="44"/>
      <c r="G4736" s="44"/>
      <c r="H4736" s="44"/>
    </row>
    <row r="4737" spans="1:8" hidden="1" x14ac:dyDescent="0.25">
      <c r="A4737" s="44"/>
      <c r="B4737" s="44"/>
      <c r="C4737" s="44"/>
      <c r="D4737" s="44"/>
      <c r="E4737" s="44"/>
      <c r="F4737" s="44"/>
      <c r="G4737" s="44"/>
      <c r="H4737" s="44"/>
    </row>
    <row r="4738" spans="1:8" hidden="1" x14ac:dyDescent="0.25">
      <c r="A4738" s="44"/>
      <c r="B4738" s="44"/>
      <c r="C4738" s="44"/>
      <c r="D4738" s="44"/>
      <c r="E4738" s="44"/>
      <c r="F4738" s="44"/>
      <c r="G4738" s="44"/>
      <c r="H4738" s="44"/>
    </row>
    <row r="4739" spans="1:8" hidden="1" x14ac:dyDescent="0.25">
      <c r="A4739" s="44"/>
      <c r="B4739" s="44"/>
      <c r="C4739" s="44"/>
      <c r="D4739" s="44"/>
      <c r="E4739" s="44"/>
      <c r="F4739" s="44"/>
      <c r="G4739" s="44"/>
      <c r="H4739" s="44"/>
    </row>
    <row r="4740" spans="1:8" hidden="1" x14ac:dyDescent="0.25">
      <c r="A4740" s="44"/>
      <c r="B4740" s="44"/>
      <c r="C4740" s="44"/>
      <c r="D4740" s="44"/>
      <c r="E4740" s="44"/>
      <c r="F4740" s="44"/>
      <c r="G4740" s="44"/>
      <c r="H4740" s="44"/>
    </row>
    <row r="4741" spans="1:8" hidden="1" x14ac:dyDescent="0.25">
      <c r="A4741" s="44"/>
      <c r="B4741" s="44"/>
      <c r="C4741" s="44"/>
      <c r="D4741" s="44"/>
      <c r="E4741" s="44"/>
      <c r="F4741" s="44"/>
      <c r="G4741" s="44"/>
      <c r="H4741" s="44"/>
    </row>
    <row r="4742" spans="1:8" hidden="1" x14ac:dyDescent="0.25">
      <c r="A4742" s="44"/>
      <c r="B4742" s="44"/>
      <c r="C4742" s="44"/>
      <c r="D4742" s="44"/>
      <c r="E4742" s="44"/>
      <c r="F4742" s="44"/>
      <c r="G4742" s="44"/>
      <c r="H4742" s="44"/>
    </row>
    <row r="4743" spans="1:8" hidden="1" x14ac:dyDescent="0.25">
      <c r="A4743" s="44"/>
      <c r="B4743" s="44"/>
      <c r="C4743" s="44"/>
      <c r="D4743" s="44"/>
      <c r="E4743" s="44"/>
      <c r="F4743" s="44"/>
      <c r="G4743" s="44"/>
      <c r="H4743" s="44"/>
    </row>
    <row r="4744" spans="1:8" hidden="1" x14ac:dyDescent="0.25">
      <c r="A4744" s="44"/>
      <c r="B4744" s="44"/>
      <c r="C4744" s="44"/>
      <c r="D4744" s="44"/>
      <c r="E4744" s="44"/>
      <c r="F4744" s="44"/>
      <c r="G4744" s="44"/>
      <c r="H4744" s="44"/>
    </row>
    <row r="4745" spans="1:8" hidden="1" x14ac:dyDescent="0.25">
      <c r="A4745" s="44"/>
      <c r="B4745" s="44"/>
      <c r="C4745" s="44"/>
      <c r="D4745" s="44"/>
      <c r="E4745" s="44"/>
      <c r="F4745" s="44"/>
      <c r="G4745" s="44"/>
      <c r="H4745" s="44"/>
    </row>
    <row r="4746" spans="1:8" hidden="1" x14ac:dyDescent="0.25">
      <c r="A4746" s="44"/>
      <c r="B4746" s="44"/>
      <c r="C4746" s="44"/>
      <c r="D4746" s="44"/>
      <c r="E4746" s="44"/>
      <c r="F4746" s="44"/>
      <c r="G4746" s="44"/>
      <c r="H4746" s="44"/>
    </row>
    <row r="4747" spans="1:8" hidden="1" x14ac:dyDescent="0.25">
      <c r="A4747" s="44"/>
      <c r="B4747" s="44"/>
      <c r="C4747" s="44"/>
      <c r="D4747" s="44"/>
      <c r="E4747" s="44"/>
      <c r="F4747" s="44"/>
      <c r="G4747" s="44"/>
      <c r="H4747" s="44"/>
    </row>
    <row r="4748" spans="1:8" hidden="1" x14ac:dyDescent="0.25">
      <c r="A4748" s="44"/>
      <c r="B4748" s="44"/>
      <c r="C4748" s="44"/>
      <c r="D4748" s="44"/>
      <c r="E4748" s="44"/>
      <c r="F4748" s="44"/>
      <c r="G4748" s="44"/>
      <c r="H4748" s="44"/>
    </row>
    <row r="4749" spans="1:8" hidden="1" x14ac:dyDescent="0.25">
      <c r="A4749" s="44"/>
      <c r="B4749" s="44"/>
      <c r="C4749" s="44"/>
      <c r="D4749" s="44"/>
      <c r="E4749" s="44"/>
      <c r="F4749" s="44"/>
      <c r="G4749" s="44"/>
      <c r="H4749" s="44"/>
    </row>
    <row r="4750" spans="1:8" hidden="1" x14ac:dyDescent="0.25">
      <c r="A4750" s="44"/>
      <c r="B4750" s="44"/>
      <c r="C4750" s="44"/>
      <c r="D4750" s="44"/>
      <c r="E4750" s="44"/>
      <c r="F4750" s="44"/>
      <c r="G4750" s="44"/>
      <c r="H4750" s="44"/>
    </row>
    <row r="4751" spans="1:8" hidden="1" x14ac:dyDescent="0.25">
      <c r="A4751" s="44"/>
      <c r="B4751" s="44"/>
      <c r="C4751" s="44"/>
      <c r="D4751" s="44"/>
      <c r="E4751" s="44"/>
      <c r="F4751" s="44"/>
      <c r="G4751" s="44"/>
      <c r="H4751" s="44"/>
    </row>
    <row r="4752" spans="1:8" hidden="1" x14ac:dyDescent="0.25">
      <c r="A4752" s="44"/>
      <c r="B4752" s="44"/>
      <c r="C4752" s="44"/>
      <c r="D4752" s="44"/>
      <c r="E4752" s="44"/>
      <c r="F4752" s="44"/>
      <c r="G4752" s="44"/>
      <c r="H4752" s="44"/>
    </row>
    <row r="4753" spans="1:8" hidden="1" x14ac:dyDescent="0.25">
      <c r="A4753" s="44"/>
      <c r="B4753" s="44"/>
      <c r="C4753" s="44"/>
      <c r="D4753" s="44"/>
      <c r="E4753" s="44"/>
      <c r="F4753" s="44"/>
      <c r="G4753" s="44"/>
      <c r="H4753" s="44"/>
    </row>
    <row r="4754" spans="1:8" hidden="1" x14ac:dyDescent="0.25">
      <c r="A4754" s="44"/>
      <c r="B4754" s="44"/>
      <c r="C4754" s="44"/>
      <c r="D4754" s="44"/>
      <c r="E4754" s="44"/>
      <c r="F4754" s="44"/>
      <c r="G4754" s="44"/>
      <c r="H4754" s="44"/>
    </row>
    <row r="4755" spans="1:8" hidden="1" x14ac:dyDescent="0.25">
      <c r="A4755" s="44"/>
      <c r="B4755" s="44"/>
      <c r="C4755" s="44"/>
      <c r="D4755" s="44"/>
      <c r="E4755" s="44"/>
      <c r="F4755" s="44"/>
      <c r="G4755" s="44"/>
      <c r="H4755" s="44"/>
    </row>
    <row r="4756" spans="1:8" hidden="1" x14ac:dyDescent="0.25">
      <c r="A4756" s="44"/>
      <c r="B4756" s="44"/>
      <c r="C4756" s="44"/>
      <c r="D4756" s="44"/>
      <c r="E4756" s="44"/>
      <c r="F4756" s="44"/>
      <c r="G4756" s="44"/>
      <c r="H4756" s="44"/>
    </row>
    <row r="4757" spans="1:8" hidden="1" x14ac:dyDescent="0.25">
      <c r="A4757" s="44"/>
      <c r="B4757" s="44"/>
      <c r="C4757" s="44"/>
      <c r="D4757" s="44"/>
      <c r="E4757" s="44"/>
      <c r="F4757" s="44"/>
      <c r="G4757" s="44"/>
      <c r="H4757" s="44"/>
    </row>
    <row r="4758" spans="1:8" hidden="1" x14ac:dyDescent="0.25">
      <c r="A4758" s="44"/>
      <c r="B4758" s="44"/>
      <c r="C4758" s="44"/>
      <c r="D4758" s="44"/>
      <c r="E4758" s="44"/>
      <c r="F4758" s="44"/>
      <c r="G4758" s="44"/>
      <c r="H4758" s="44"/>
    </row>
    <row r="4759" spans="1:8" hidden="1" x14ac:dyDescent="0.25">
      <c r="A4759" s="44"/>
      <c r="B4759" s="44"/>
      <c r="C4759" s="44"/>
      <c r="D4759" s="44"/>
      <c r="E4759" s="44"/>
      <c r="F4759" s="44"/>
      <c r="G4759" s="44"/>
      <c r="H4759" s="44"/>
    </row>
    <row r="4760" spans="1:8" hidden="1" x14ac:dyDescent="0.25">
      <c r="A4760" s="44"/>
      <c r="B4760" s="44"/>
      <c r="C4760" s="44"/>
      <c r="D4760" s="44"/>
      <c r="E4760" s="44"/>
      <c r="F4760" s="44"/>
      <c r="G4760" s="44"/>
      <c r="H4760" s="44"/>
    </row>
    <row r="4761" spans="1:8" hidden="1" x14ac:dyDescent="0.25">
      <c r="A4761" s="44"/>
      <c r="B4761" s="44"/>
      <c r="C4761" s="44"/>
      <c r="D4761" s="44"/>
      <c r="E4761" s="44"/>
      <c r="F4761" s="44"/>
      <c r="G4761" s="44"/>
      <c r="H4761" s="44"/>
    </row>
    <row r="4762" spans="1:8" hidden="1" x14ac:dyDescent="0.25">
      <c r="A4762" s="44"/>
      <c r="B4762" s="44"/>
      <c r="C4762" s="44"/>
      <c r="D4762" s="44"/>
      <c r="E4762" s="44"/>
      <c r="F4762" s="44"/>
      <c r="G4762" s="44"/>
      <c r="H4762" s="44"/>
    </row>
    <row r="4763" spans="1:8" hidden="1" x14ac:dyDescent="0.25">
      <c r="A4763" s="44"/>
      <c r="B4763" s="44"/>
      <c r="C4763" s="44"/>
      <c r="D4763" s="44"/>
      <c r="E4763" s="44"/>
      <c r="F4763" s="44"/>
      <c r="G4763" s="44"/>
      <c r="H4763" s="44"/>
    </row>
    <row r="4764" spans="1:8" hidden="1" x14ac:dyDescent="0.25">
      <c r="A4764" s="44"/>
      <c r="B4764" s="44"/>
      <c r="C4764" s="44"/>
      <c r="D4764" s="44"/>
      <c r="E4764" s="44"/>
      <c r="F4764" s="44"/>
      <c r="G4764" s="44"/>
      <c r="H4764" s="44"/>
    </row>
    <row r="4765" spans="1:8" hidden="1" x14ac:dyDescent="0.25">
      <c r="A4765" s="44"/>
      <c r="B4765" s="44"/>
      <c r="C4765" s="44"/>
      <c r="D4765" s="44"/>
      <c r="E4765" s="44"/>
      <c r="F4765" s="44"/>
      <c r="G4765" s="44"/>
      <c r="H4765" s="44"/>
    </row>
    <row r="4766" spans="1:8" hidden="1" x14ac:dyDescent="0.25">
      <c r="A4766" s="44"/>
      <c r="B4766" s="44"/>
      <c r="C4766" s="44"/>
      <c r="D4766" s="44"/>
      <c r="E4766" s="44"/>
      <c r="F4766" s="44"/>
      <c r="G4766" s="44"/>
      <c r="H4766" s="44"/>
    </row>
    <row r="4767" spans="1:8" hidden="1" x14ac:dyDescent="0.25">
      <c r="A4767" s="44"/>
      <c r="B4767" s="44"/>
      <c r="C4767" s="44"/>
      <c r="D4767" s="44"/>
      <c r="E4767" s="44"/>
      <c r="F4767" s="44"/>
      <c r="G4767" s="44"/>
      <c r="H4767" s="44"/>
    </row>
    <row r="4768" spans="1:8" hidden="1" x14ac:dyDescent="0.25">
      <c r="A4768" s="44"/>
      <c r="B4768" s="44"/>
      <c r="C4768" s="44"/>
      <c r="D4768" s="44"/>
      <c r="E4768" s="44"/>
      <c r="F4768" s="44"/>
      <c r="G4768" s="44"/>
      <c r="H4768" s="44"/>
    </row>
    <row r="4769" spans="1:8" hidden="1" x14ac:dyDescent="0.25">
      <c r="A4769" s="44"/>
      <c r="B4769" s="44"/>
      <c r="C4769" s="44"/>
      <c r="D4769" s="44"/>
      <c r="E4769" s="44"/>
      <c r="F4769" s="44"/>
      <c r="G4769" s="44"/>
      <c r="H4769" s="44"/>
    </row>
    <row r="4770" spans="1:8" hidden="1" x14ac:dyDescent="0.25">
      <c r="A4770" s="44"/>
      <c r="B4770" s="44"/>
      <c r="C4770" s="44"/>
      <c r="D4770" s="44"/>
      <c r="E4770" s="44"/>
      <c r="F4770" s="44"/>
      <c r="G4770" s="44"/>
      <c r="H4770" s="44"/>
    </row>
    <row r="4771" spans="1:8" hidden="1" x14ac:dyDescent="0.25">
      <c r="A4771" s="44"/>
      <c r="B4771" s="44"/>
      <c r="C4771" s="44"/>
      <c r="D4771" s="44"/>
      <c r="E4771" s="44"/>
      <c r="F4771" s="44"/>
      <c r="G4771" s="44"/>
      <c r="H4771" s="44"/>
    </row>
    <row r="4772" spans="1:8" hidden="1" x14ac:dyDescent="0.25">
      <c r="A4772" s="44"/>
      <c r="B4772" s="44"/>
      <c r="C4772" s="44"/>
      <c r="D4772" s="44"/>
      <c r="E4772" s="44"/>
      <c r="F4772" s="44"/>
      <c r="G4772" s="44"/>
      <c r="H4772" s="44"/>
    </row>
    <row r="4773" spans="1:8" hidden="1" x14ac:dyDescent="0.25">
      <c r="A4773" s="44"/>
      <c r="B4773" s="44"/>
      <c r="C4773" s="44"/>
      <c r="D4773" s="44"/>
      <c r="E4773" s="44"/>
      <c r="F4773" s="44"/>
      <c r="G4773" s="44"/>
      <c r="H4773" s="44"/>
    </row>
    <row r="4774" spans="1:8" hidden="1" x14ac:dyDescent="0.25">
      <c r="A4774" s="44"/>
      <c r="B4774" s="44"/>
      <c r="C4774" s="44"/>
      <c r="D4774" s="44"/>
      <c r="E4774" s="44"/>
      <c r="F4774" s="44"/>
      <c r="G4774" s="44"/>
      <c r="H4774" s="44"/>
    </row>
    <row r="4775" spans="1:8" hidden="1" x14ac:dyDescent="0.25">
      <c r="A4775" s="44"/>
      <c r="B4775" s="44"/>
      <c r="C4775" s="44"/>
      <c r="D4775" s="44"/>
      <c r="E4775" s="44"/>
      <c r="F4775" s="44"/>
      <c r="G4775" s="44"/>
      <c r="H4775" s="44"/>
    </row>
    <row r="4776" spans="1:8" hidden="1" x14ac:dyDescent="0.25">
      <c r="A4776" s="44"/>
      <c r="B4776" s="44"/>
      <c r="C4776" s="44"/>
      <c r="D4776" s="44"/>
      <c r="E4776" s="44"/>
      <c r="F4776" s="44"/>
      <c r="G4776" s="44"/>
      <c r="H4776" s="44"/>
    </row>
    <row r="4777" spans="1:8" hidden="1" x14ac:dyDescent="0.25">
      <c r="A4777" s="44"/>
      <c r="B4777" s="44"/>
      <c r="C4777" s="44"/>
      <c r="D4777" s="44"/>
      <c r="E4777" s="44"/>
      <c r="F4777" s="44"/>
      <c r="G4777" s="44"/>
      <c r="H4777" s="44"/>
    </row>
    <row r="4778" spans="1:8" hidden="1" x14ac:dyDescent="0.25">
      <c r="A4778" s="44"/>
      <c r="B4778" s="44"/>
      <c r="C4778" s="44"/>
      <c r="D4778" s="44"/>
      <c r="E4778" s="44"/>
      <c r="F4778" s="44"/>
      <c r="G4778" s="44"/>
      <c r="H4778" s="44"/>
    </row>
    <row r="4779" spans="1:8" hidden="1" x14ac:dyDescent="0.25">
      <c r="A4779" s="44"/>
      <c r="B4779" s="44"/>
      <c r="C4779" s="44"/>
      <c r="D4779" s="44"/>
      <c r="E4779" s="44"/>
      <c r="F4779" s="44"/>
      <c r="G4779" s="44"/>
      <c r="H4779" s="44"/>
    </row>
    <row r="4780" spans="1:8" hidden="1" x14ac:dyDescent="0.25">
      <c r="A4780" s="44"/>
      <c r="B4780" s="44"/>
      <c r="C4780" s="44"/>
      <c r="D4780" s="44"/>
      <c r="E4780" s="44"/>
      <c r="F4780" s="44"/>
      <c r="G4780" s="44"/>
      <c r="H4780" s="44"/>
    </row>
    <row r="4781" spans="1:8" hidden="1" x14ac:dyDescent="0.25">
      <c r="A4781" s="44"/>
      <c r="B4781" s="44"/>
      <c r="C4781" s="44"/>
      <c r="D4781" s="44"/>
      <c r="E4781" s="44"/>
      <c r="F4781" s="44"/>
      <c r="G4781" s="44"/>
      <c r="H4781" s="44"/>
    </row>
    <row r="4782" spans="1:8" hidden="1" x14ac:dyDescent="0.25">
      <c r="A4782" s="44"/>
      <c r="B4782" s="44"/>
      <c r="C4782" s="44"/>
      <c r="D4782" s="44"/>
      <c r="E4782" s="44"/>
      <c r="F4782" s="44"/>
      <c r="G4782" s="44"/>
      <c r="H4782" s="44"/>
    </row>
    <row r="4783" spans="1:8" hidden="1" x14ac:dyDescent="0.25">
      <c r="A4783" s="44"/>
      <c r="B4783" s="44"/>
      <c r="C4783" s="44"/>
      <c r="D4783" s="44"/>
      <c r="E4783" s="44"/>
      <c r="F4783" s="44"/>
      <c r="G4783" s="44"/>
      <c r="H4783" s="44"/>
    </row>
    <row r="4784" spans="1:8" hidden="1" x14ac:dyDescent="0.25">
      <c r="A4784" s="44"/>
      <c r="B4784" s="44"/>
      <c r="C4784" s="44"/>
      <c r="D4784" s="44"/>
      <c r="E4784" s="44"/>
      <c r="F4784" s="44"/>
      <c r="G4784" s="44"/>
      <c r="H4784" s="44"/>
    </row>
    <row r="4785" spans="1:8" hidden="1" x14ac:dyDescent="0.25">
      <c r="A4785" s="44"/>
      <c r="B4785" s="44"/>
      <c r="C4785" s="44"/>
      <c r="D4785" s="44"/>
      <c r="E4785" s="44"/>
      <c r="F4785" s="44"/>
      <c r="G4785" s="44"/>
      <c r="H4785" s="44"/>
    </row>
    <row r="4786" spans="1:8" hidden="1" x14ac:dyDescent="0.25">
      <c r="A4786" s="44"/>
      <c r="B4786" s="44"/>
      <c r="C4786" s="44"/>
      <c r="D4786" s="44"/>
      <c r="E4786" s="44"/>
      <c r="F4786" s="44"/>
      <c r="G4786" s="44"/>
      <c r="H4786" s="44"/>
    </row>
    <row r="4787" spans="1:8" hidden="1" x14ac:dyDescent="0.25">
      <c r="A4787" s="44"/>
      <c r="B4787" s="44"/>
      <c r="C4787" s="44"/>
      <c r="D4787" s="44"/>
      <c r="E4787" s="44"/>
      <c r="F4787" s="44"/>
      <c r="G4787" s="44"/>
      <c r="H4787" s="44"/>
    </row>
    <row r="4788" spans="1:8" hidden="1" x14ac:dyDescent="0.25">
      <c r="A4788" s="44"/>
      <c r="B4788" s="44"/>
      <c r="C4788" s="44"/>
      <c r="D4788" s="44"/>
      <c r="E4788" s="44"/>
      <c r="F4788" s="44"/>
      <c r="G4788" s="44"/>
      <c r="H4788" s="44"/>
    </row>
    <row r="4789" spans="1:8" hidden="1" x14ac:dyDescent="0.25">
      <c r="A4789" s="44"/>
      <c r="B4789" s="44"/>
      <c r="C4789" s="44"/>
      <c r="D4789" s="44"/>
      <c r="E4789" s="44"/>
      <c r="F4789" s="44"/>
      <c r="G4789" s="44"/>
      <c r="H4789" s="44"/>
    </row>
    <row r="4790" spans="1:8" hidden="1" x14ac:dyDescent="0.25">
      <c r="A4790" s="44"/>
      <c r="B4790" s="44"/>
      <c r="C4790" s="44"/>
      <c r="D4790" s="44"/>
      <c r="E4790" s="44"/>
      <c r="F4790" s="44"/>
      <c r="G4790" s="44"/>
      <c r="H4790" s="44"/>
    </row>
    <row r="4791" spans="1:8" hidden="1" x14ac:dyDescent="0.25">
      <c r="A4791" s="44"/>
      <c r="B4791" s="44"/>
      <c r="C4791" s="44"/>
      <c r="D4791" s="44"/>
      <c r="E4791" s="44"/>
      <c r="F4791" s="44"/>
      <c r="G4791" s="44"/>
      <c r="H4791" s="44"/>
    </row>
    <row r="4792" spans="1:8" hidden="1" x14ac:dyDescent="0.25">
      <c r="A4792" s="44"/>
      <c r="B4792" s="44"/>
      <c r="C4792" s="44"/>
      <c r="D4792" s="44"/>
      <c r="E4792" s="44"/>
      <c r="F4792" s="44"/>
      <c r="G4792" s="44"/>
      <c r="H4792" s="44"/>
    </row>
    <row r="4793" spans="1:8" hidden="1" x14ac:dyDescent="0.25">
      <c r="A4793" s="44"/>
      <c r="B4793" s="44"/>
      <c r="C4793" s="44"/>
      <c r="D4793" s="44"/>
      <c r="E4793" s="44"/>
      <c r="F4793" s="44"/>
      <c r="G4793" s="44"/>
      <c r="H4793" s="44"/>
    </row>
    <row r="4794" spans="1:8" hidden="1" x14ac:dyDescent="0.25">
      <c r="A4794" s="44"/>
      <c r="B4794" s="44"/>
      <c r="C4794" s="44"/>
      <c r="D4794" s="44"/>
      <c r="E4794" s="44"/>
      <c r="F4794" s="44"/>
      <c r="G4794" s="44"/>
      <c r="H4794" s="44"/>
    </row>
    <row r="4795" spans="1:8" hidden="1" x14ac:dyDescent="0.25">
      <c r="A4795" s="44"/>
      <c r="B4795" s="44"/>
      <c r="C4795" s="44"/>
      <c r="D4795" s="44"/>
      <c r="E4795" s="44"/>
      <c r="F4795" s="44"/>
      <c r="G4795" s="44"/>
      <c r="H4795" s="44"/>
    </row>
    <row r="4796" spans="1:8" hidden="1" x14ac:dyDescent="0.25">
      <c r="A4796" s="44"/>
      <c r="B4796" s="44"/>
      <c r="C4796" s="44"/>
      <c r="D4796" s="44"/>
      <c r="E4796" s="44"/>
      <c r="F4796" s="44"/>
      <c r="G4796" s="44"/>
      <c r="H4796" s="44"/>
    </row>
    <row r="4797" spans="1:8" hidden="1" x14ac:dyDescent="0.25">
      <c r="A4797" s="44"/>
      <c r="B4797" s="44"/>
      <c r="C4797" s="44"/>
      <c r="D4797" s="44"/>
      <c r="E4797" s="44"/>
      <c r="F4797" s="44"/>
      <c r="G4797" s="44"/>
      <c r="H4797" s="44"/>
    </row>
    <row r="4798" spans="1:8" hidden="1" x14ac:dyDescent="0.25">
      <c r="A4798" s="44"/>
      <c r="B4798" s="44"/>
      <c r="C4798" s="44"/>
      <c r="D4798" s="44"/>
      <c r="E4798" s="44"/>
      <c r="F4798" s="44"/>
      <c r="G4798" s="44"/>
      <c r="H4798" s="44"/>
    </row>
    <row r="4799" spans="1:8" hidden="1" x14ac:dyDescent="0.25">
      <c r="A4799" s="44"/>
      <c r="B4799" s="44"/>
      <c r="C4799" s="44"/>
      <c r="D4799" s="44"/>
      <c r="E4799" s="44"/>
      <c r="F4799" s="44"/>
      <c r="G4799" s="44"/>
      <c r="H4799" s="44"/>
    </row>
    <row r="4800" spans="1:8" hidden="1" x14ac:dyDescent="0.25">
      <c r="A4800" s="44"/>
      <c r="B4800" s="44"/>
      <c r="C4800" s="44"/>
      <c r="D4800" s="44"/>
      <c r="E4800" s="44"/>
      <c r="F4800" s="44"/>
      <c r="G4800" s="44"/>
      <c r="H4800" s="44"/>
    </row>
    <row r="4801" spans="1:8" hidden="1" x14ac:dyDescent="0.25">
      <c r="A4801" s="44"/>
      <c r="B4801" s="44"/>
      <c r="C4801" s="44"/>
      <c r="D4801" s="44"/>
      <c r="E4801" s="44"/>
      <c r="F4801" s="44"/>
      <c r="G4801" s="44"/>
      <c r="H4801" s="44"/>
    </row>
    <row r="4802" spans="1:8" hidden="1" x14ac:dyDescent="0.25">
      <c r="A4802" s="44"/>
      <c r="B4802" s="44"/>
      <c r="C4802" s="44"/>
      <c r="D4802" s="44"/>
      <c r="E4802" s="44"/>
      <c r="F4802" s="44"/>
      <c r="G4802" s="44"/>
      <c r="H4802" s="44"/>
    </row>
    <row r="4803" spans="1:8" hidden="1" x14ac:dyDescent="0.25">
      <c r="A4803" s="44"/>
      <c r="B4803" s="44"/>
      <c r="C4803" s="44"/>
      <c r="D4803" s="44"/>
      <c r="E4803" s="44"/>
      <c r="F4803" s="44"/>
      <c r="G4803" s="44"/>
      <c r="H4803" s="44"/>
    </row>
    <row r="4804" spans="1:8" hidden="1" x14ac:dyDescent="0.25">
      <c r="A4804" s="44"/>
      <c r="B4804" s="44"/>
      <c r="C4804" s="44"/>
      <c r="D4804" s="44"/>
      <c r="E4804" s="44"/>
      <c r="F4804" s="44"/>
      <c r="G4804" s="44"/>
      <c r="H4804" s="44"/>
    </row>
    <row r="4805" spans="1:8" hidden="1" x14ac:dyDescent="0.25">
      <c r="A4805" s="44"/>
      <c r="B4805" s="44"/>
      <c r="C4805" s="44"/>
      <c r="D4805" s="44"/>
      <c r="E4805" s="44"/>
      <c r="F4805" s="44"/>
      <c r="G4805" s="44"/>
      <c r="H4805" s="44"/>
    </row>
    <row r="4806" spans="1:8" hidden="1" x14ac:dyDescent="0.25">
      <c r="A4806" s="44"/>
      <c r="B4806" s="44"/>
      <c r="C4806" s="44"/>
      <c r="D4806" s="44"/>
      <c r="E4806" s="44"/>
      <c r="F4806" s="44"/>
      <c r="G4806" s="44"/>
      <c r="H4806" s="44"/>
    </row>
    <row r="4807" spans="1:8" hidden="1" x14ac:dyDescent="0.25">
      <c r="A4807" s="44"/>
      <c r="B4807" s="44"/>
      <c r="C4807" s="44"/>
      <c r="D4807" s="44"/>
      <c r="E4807" s="44"/>
      <c r="F4807" s="44"/>
      <c r="G4807" s="44"/>
      <c r="H4807" s="44"/>
    </row>
    <row r="4808" spans="1:8" hidden="1" x14ac:dyDescent="0.25">
      <c r="A4808" s="44"/>
      <c r="B4808" s="44"/>
      <c r="C4808" s="44"/>
      <c r="D4808" s="44"/>
      <c r="E4808" s="44"/>
      <c r="F4808" s="44"/>
      <c r="G4808" s="44"/>
      <c r="H4808" s="44"/>
    </row>
    <row r="4809" spans="1:8" hidden="1" x14ac:dyDescent="0.25">
      <c r="A4809" s="44"/>
      <c r="B4809" s="44"/>
      <c r="C4809" s="44"/>
      <c r="D4809" s="44"/>
      <c r="E4809" s="44"/>
      <c r="F4809" s="44"/>
      <c r="G4809" s="44"/>
      <c r="H4809" s="44"/>
    </row>
    <row r="4810" spans="1:8" hidden="1" x14ac:dyDescent="0.25">
      <c r="A4810" s="44"/>
      <c r="B4810" s="44"/>
      <c r="C4810" s="44"/>
      <c r="D4810" s="44"/>
      <c r="E4810" s="44"/>
      <c r="F4810" s="44"/>
      <c r="G4810" s="44"/>
      <c r="H4810" s="44"/>
    </row>
    <row r="4811" spans="1:8" hidden="1" x14ac:dyDescent="0.25">
      <c r="A4811" s="44"/>
      <c r="B4811" s="44"/>
      <c r="C4811" s="44"/>
      <c r="D4811" s="44"/>
      <c r="E4811" s="44"/>
      <c r="F4811" s="44"/>
      <c r="G4811" s="44"/>
      <c r="H4811" s="44"/>
    </row>
    <row r="4812" spans="1:8" hidden="1" x14ac:dyDescent="0.25">
      <c r="A4812" s="44"/>
      <c r="B4812" s="44"/>
      <c r="C4812" s="44"/>
      <c r="D4812" s="44"/>
      <c r="E4812" s="44"/>
      <c r="F4812" s="44"/>
      <c r="G4812" s="44"/>
      <c r="H4812" s="44"/>
    </row>
    <row r="4813" spans="1:8" hidden="1" x14ac:dyDescent="0.25">
      <c r="A4813" s="44"/>
      <c r="B4813" s="44"/>
      <c r="C4813" s="44"/>
      <c r="D4813" s="44"/>
      <c r="E4813" s="44"/>
      <c r="F4813" s="44"/>
      <c r="G4813" s="44"/>
      <c r="H4813" s="44"/>
    </row>
    <row r="4814" spans="1:8" hidden="1" x14ac:dyDescent="0.25">
      <c r="A4814" s="44"/>
      <c r="B4814" s="44"/>
      <c r="C4814" s="44"/>
      <c r="D4814" s="44"/>
      <c r="E4814" s="44"/>
      <c r="F4814" s="44"/>
      <c r="G4814" s="44"/>
      <c r="H4814" s="44"/>
    </row>
    <row r="4815" spans="1:8" hidden="1" x14ac:dyDescent="0.25">
      <c r="A4815" s="44"/>
      <c r="B4815" s="44"/>
      <c r="C4815" s="44"/>
      <c r="D4815" s="44"/>
      <c r="E4815" s="44"/>
      <c r="F4815" s="44"/>
      <c r="G4815" s="44"/>
      <c r="H4815" s="44"/>
    </row>
    <row r="4816" spans="1:8" hidden="1" x14ac:dyDescent="0.25">
      <c r="A4816" s="44"/>
      <c r="B4816" s="44"/>
      <c r="C4816" s="44"/>
      <c r="D4816" s="44"/>
      <c r="E4816" s="44"/>
      <c r="F4816" s="44"/>
      <c r="G4816" s="44"/>
      <c r="H4816" s="44"/>
    </row>
    <row r="4817" spans="1:8" hidden="1" x14ac:dyDescent="0.25">
      <c r="A4817" s="44"/>
      <c r="B4817" s="44"/>
      <c r="C4817" s="44"/>
      <c r="D4817" s="44"/>
      <c r="E4817" s="44"/>
      <c r="F4817" s="44"/>
      <c r="G4817" s="44"/>
      <c r="H4817" s="44"/>
    </row>
    <row r="4818" spans="1:8" hidden="1" x14ac:dyDescent="0.25">
      <c r="A4818" s="44"/>
      <c r="B4818" s="44"/>
      <c r="C4818" s="44"/>
      <c r="D4818" s="44"/>
      <c r="E4818" s="44"/>
      <c r="F4818" s="44"/>
      <c r="G4818" s="44"/>
      <c r="H4818" s="44"/>
    </row>
    <row r="4819" spans="1:8" hidden="1" x14ac:dyDescent="0.25">
      <c r="A4819" s="44"/>
      <c r="B4819" s="44"/>
      <c r="C4819" s="44"/>
      <c r="D4819" s="44"/>
      <c r="E4819" s="44"/>
      <c r="F4819" s="44"/>
      <c r="G4819" s="44"/>
      <c r="H4819" s="44"/>
    </row>
    <row r="4820" spans="1:8" hidden="1" x14ac:dyDescent="0.25">
      <c r="A4820" s="44"/>
      <c r="B4820" s="44"/>
      <c r="C4820" s="44"/>
      <c r="D4820" s="44"/>
      <c r="E4820" s="44"/>
      <c r="F4820" s="44"/>
      <c r="G4820" s="44"/>
      <c r="H4820" s="44"/>
    </row>
    <row r="4821" spans="1:8" hidden="1" x14ac:dyDescent="0.25">
      <c r="A4821" s="44"/>
      <c r="B4821" s="44"/>
      <c r="C4821" s="44"/>
      <c r="D4821" s="44"/>
      <c r="E4821" s="44"/>
      <c r="F4821" s="44"/>
      <c r="G4821" s="44"/>
      <c r="H4821" s="44"/>
    </row>
    <row r="4822" spans="1:8" hidden="1" x14ac:dyDescent="0.25">
      <c r="A4822" s="44"/>
      <c r="B4822" s="44"/>
      <c r="C4822" s="44"/>
      <c r="D4822" s="44"/>
      <c r="E4822" s="44"/>
      <c r="F4822" s="44"/>
      <c r="G4822" s="44"/>
      <c r="H4822" s="44"/>
    </row>
    <row r="4823" spans="1:8" hidden="1" x14ac:dyDescent="0.25">
      <c r="A4823" s="44"/>
      <c r="B4823" s="44"/>
      <c r="C4823" s="44"/>
      <c r="D4823" s="44"/>
      <c r="E4823" s="44"/>
      <c r="F4823" s="44"/>
      <c r="G4823" s="44"/>
      <c r="H4823" s="44"/>
    </row>
    <row r="4824" spans="1:8" hidden="1" x14ac:dyDescent="0.25">
      <c r="A4824" s="44"/>
      <c r="B4824" s="44"/>
      <c r="C4824" s="44"/>
      <c r="D4824" s="44"/>
      <c r="E4824" s="44"/>
      <c r="F4824" s="44"/>
      <c r="G4824" s="44"/>
      <c r="H4824" s="44"/>
    </row>
    <row r="4825" spans="1:8" hidden="1" x14ac:dyDescent="0.25">
      <c r="A4825" s="44"/>
      <c r="B4825" s="44"/>
      <c r="C4825" s="44"/>
      <c r="D4825" s="44"/>
      <c r="E4825" s="44"/>
      <c r="F4825" s="44"/>
      <c r="G4825" s="44"/>
      <c r="H4825" s="44"/>
    </row>
    <row r="4826" spans="1:8" hidden="1" x14ac:dyDescent="0.25">
      <c r="A4826" s="44"/>
      <c r="B4826" s="44"/>
      <c r="C4826" s="44"/>
      <c r="D4826" s="44"/>
      <c r="E4826" s="44"/>
      <c r="F4826" s="44"/>
      <c r="G4826" s="44"/>
      <c r="H4826" s="44"/>
    </row>
    <row r="4827" spans="1:8" hidden="1" x14ac:dyDescent="0.25">
      <c r="A4827" s="44"/>
      <c r="B4827" s="44"/>
      <c r="C4827" s="44"/>
      <c r="D4827" s="44"/>
      <c r="E4827" s="44"/>
      <c r="F4827" s="44"/>
      <c r="G4827" s="44"/>
      <c r="H4827" s="44"/>
    </row>
    <row r="4828" spans="1:8" hidden="1" x14ac:dyDescent="0.25">
      <c r="A4828" s="44"/>
      <c r="B4828" s="44"/>
      <c r="C4828" s="44"/>
      <c r="D4828" s="44"/>
      <c r="E4828" s="44"/>
      <c r="F4828" s="44"/>
      <c r="G4828" s="44"/>
      <c r="H4828" s="44"/>
    </row>
    <row r="4829" spans="1:8" hidden="1" x14ac:dyDescent="0.25">
      <c r="A4829" s="44"/>
      <c r="B4829" s="44"/>
      <c r="C4829" s="44"/>
      <c r="D4829" s="44"/>
      <c r="E4829" s="44"/>
      <c r="F4829" s="44"/>
      <c r="G4829" s="44"/>
      <c r="H4829" s="44"/>
    </row>
    <row r="4830" spans="1:8" hidden="1" x14ac:dyDescent="0.25">
      <c r="A4830" s="44"/>
      <c r="B4830" s="44"/>
      <c r="C4830" s="44"/>
      <c r="D4830" s="44"/>
      <c r="E4830" s="44"/>
      <c r="F4830" s="44"/>
      <c r="G4830" s="44"/>
      <c r="H4830" s="44"/>
    </row>
    <row r="4831" spans="1:8" hidden="1" x14ac:dyDescent="0.25">
      <c r="A4831" s="44"/>
      <c r="B4831" s="44"/>
      <c r="C4831" s="44"/>
      <c r="D4831" s="44"/>
      <c r="E4831" s="44"/>
      <c r="F4831" s="44"/>
      <c r="G4831" s="44"/>
      <c r="H4831" s="44"/>
    </row>
    <row r="4832" spans="1:8" hidden="1" x14ac:dyDescent="0.25">
      <c r="A4832" s="44"/>
      <c r="B4832" s="44"/>
      <c r="C4832" s="44"/>
      <c r="D4832" s="44"/>
      <c r="E4832" s="44"/>
      <c r="F4832" s="44"/>
      <c r="G4832" s="44"/>
      <c r="H4832" s="44"/>
    </row>
    <row r="4833" spans="1:8" hidden="1" x14ac:dyDescent="0.25">
      <c r="A4833" s="44"/>
      <c r="B4833" s="44"/>
      <c r="C4833" s="44"/>
      <c r="D4833" s="44"/>
      <c r="E4833" s="44"/>
      <c r="F4833" s="44"/>
      <c r="G4833" s="44"/>
      <c r="H4833" s="44"/>
    </row>
    <row r="4834" spans="1:8" hidden="1" x14ac:dyDescent="0.25">
      <c r="A4834" s="44"/>
      <c r="B4834" s="44"/>
      <c r="C4834" s="44"/>
      <c r="D4834" s="44"/>
      <c r="E4834" s="44"/>
      <c r="F4834" s="44"/>
      <c r="G4834" s="44"/>
      <c r="H4834" s="44"/>
    </row>
    <row r="4835" spans="1:8" hidden="1" x14ac:dyDescent="0.25">
      <c r="A4835" s="44"/>
      <c r="B4835" s="44"/>
      <c r="C4835" s="44"/>
      <c r="D4835" s="44"/>
      <c r="E4835" s="44"/>
      <c r="F4835" s="44"/>
      <c r="G4835" s="44"/>
      <c r="H4835" s="44"/>
    </row>
    <row r="4836" spans="1:8" hidden="1" x14ac:dyDescent="0.25">
      <c r="A4836" s="44"/>
      <c r="B4836" s="44"/>
      <c r="C4836" s="44"/>
      <c r="D4836" s="44"/>
      <c r="E4836" s="44"/>
      <c r="F4836" s="44"/>
      <c r="G4836" s="44"/>
      <c r="H4836" s="44"/>
    </row>
    <row r="4837" spans="1:8" hidden="1" x14ac:dyDescent="0.25">
      <c r="A4837" s="44"/>
      <c r="B4837" s="44"/>
      <c r="C4837" s="44"/>
      <c r="D4837" s="44"/>
      <c r="E4837" s="44"/>
      <c r="F4837" s="44"/>
      <c r="G4837" s="44"/>
      <c r="H4837" s="44"/>
    </row>
    <row r="4838" spans="1:8" hidden="1" x14ac:dyDescent="0.25">
      <c r="A4838" s="44"/>
      <c r="B4838" s="44"/>
      <c r="C4838" s="44"/>
      <c r="D4838" s="44"/>
      <c r="E4838" s="44"/>
      <c r="F4838" s="44"/>
      <c r="G4838" s="44"/>
      <c r="H4838" s="44"/>
    </row>
    <row r="4839" spans="1:8" hidden="1" x14ac:dyDescent="0.25">
      <c r="A4839" s="44"/>
      <c r="B4839" s="44"/>
      <c r="C4839" s="44"/>
      <c r="D4839" s="44"/>
      <c r="E4839" s="44"/>
      <c r="F4839" s="44"/>
      <c r="G4839" s="44"/>
      <c r="H4839" s="44"/>
    </row>
    <row r="4840" spans="1:8" hidden="1" x14ac:dyDescent="0.25">
      <c r="A4840" s="44"/>
      <c r="B4840" s="44"/>
      <c r="C4840" s="44"/>
      <c r="D4840" s="44"/>
      <c r="E4840" s="44"/>
      <c r="F4840" s="44"/>
      <c r="G4840" s="44"/>
      <c r="H4840" s="44"/>
    </row>
    <row r="4841" spans="1:8" hidden="1" x14ac:dyDescent="0.25">
      <c r="A4841" s="44"/>
      <c r="B4841" s="44"/>
      <c r="C4841" s="44"/>
      <c r="D4841" s="44"/>
      <c r="E4841" s="44"/>
      <c r="F4841" s="44"/>
      <c r="G4841" s="44"/>
      <c r="H4841" s="44"/>
    </row>
    <row r="4842" spans="1:8" hidden="1" x14ac:dyDescent="0.25">
      <c r="A4842" s="44"/>
      <c r="B4842" s="44"/>
      <c r="C4842" s="44"/>
      <c r="D4842" s="44"/>
      <c r="E4842" s="44"/>
      <c r="F4842" s="44"/>
      <c r="G4842" s="44"/>
      <c r="H4842" s="44"/>
    </row>
    <row r="4843" spans="1:8" hidden="1" x14ac:dyDescent="0.25">
      <c r="A4843" s="44"/>
      <c r="B4843" s="44"/>
      <c r="C4843" s="44"/>
      <c r="D4843" s="44"/>
      <c r="E4843" s="44"/>
      <c r="F4843" s="44"/>
      <c r="G4843" s="44"/>
      <c r="H4843" s="44"/>
    </row>
    <row r="4844" spans="1:8" hidden="1" x14ac:dyDescent="0.25">
      <c r="A4844" s="44"/>
      <c r="B4844" s="44"/>
      <c r="C4844" s="44"/>
      <c r="D4844" s="44"/>
      <c r="E4844" s="44"/>
      <c r="F4844" s="44"/>
      <c r="G4844" s="44"/>
      <c r="H4844" s="44"/>
    </row>
    <row r="4845" spans="1:8" hidden="1" x14ac:dyDescent="0.25">
      <c r="A4845" s="44"/>
      <c r="B4845" s="44"/>
      <c r="C4845" s="44"/>
      <c r="D4845" s="44"/>
      <c r="E4845" s="44"/>
      <c r="F4845" s="44"/>
      <c r="G4845" s="44"/>
      <c r="H4845" s="44"/>
    </row>
    <row r="4846" spans="1:8" hidden="1" x14ac:dyDescent="0.25">
      <c r="A4846" s="44"/>
      <c r="B4846" s="44"/>
      <c r="C4846" s="44"/>
      <c r="D4846" s="44"/>
      <c r="E4846" s="44"/>
      <c r="F4846" s="44"/>
      <c r="G4846" s="44"/>
      <c r="H4846" s="44"/>
    </row>
    <row r="4847" spans="1:8" hidden="1" x14ac:dyDescent="0.25">
      <c r="A4847" s="44"/>
      <c r="B4847" s="44"/>
      <c r="C4847" s="44"/>
      <c r="D4847" s="44"/>
      <c r="E4847" s="44"/>
      <c r="F4847" s="44"/>
      <c r="G4847" s="44"/>
      <c r="H4847" s="44"/>
    </row>
    <row r="4848" spans="1:8" hidden="1" x14ac:dyDescent="0.25">
      <c r="A4848" s="44"/>
      <c r="B4848" s="44"/>
      <c r="C4848" s="44"/>
      <c r="D4848" s="44"/>
      <c r="E4848" s="44"/>
      <c r="F4848" s="44"/>
      <c r="G4848" s="44"/>
      <c r="H4848" s="44"/>
    </row>
    <row r="4849" spans="1:8" hidden="1" x14ac:dyDescent="0.25">
      <c r="A4849" s="44"/>
      <c r="B4849" s="44"/>
      <c r="C4849" s="44"/>
      <c r="D4849" s="44"/>
      <c r="E4849" s="44"/>
      <c r="F4849" s="44"/>
      <c r="G4849" s="44"/>
      <c r="H4849" s="44"/>
    </row>
    <row r="4850" spans="1:8" hidden="1" x14ac:dyDescent="0.25">
      <c r="A4850" s="44"/>
      <c r="B4850" s="44"/>
      <c r="C4850" s="44"/>
      <c r="D4850" s="44"/>
      <c r="E4850" s="44"/>
      <c r="F4850" s="44"/>
      <c r="G4850" s="44"/>
      <c r="H4850" s="44"/>
    </row>
    <row r="4851" spans="1:8" hidden="1" x14ac:dyDescent="0.25">
      <c r="A4851" s="44"/>
      <c r="B4851" s="44"/>
      <c r="C4851" s="44"/>
      <c r="D4851" s="44"/>
      <c r="E4851" s="44"/>
      <c r="F4851" s="44"/>
      <c r="G4851" s="44"/>
      <c r="H4851" s="44"/>
    </row>
    <row r="4852" spans="1:8" hidden="1" x14ac:dyDescent="0.25">
      <c r="A4852" s="44"/>
      <c r="B4852" s="44"/>
      <c r="C4852" s="44"/>
      <c r="D4852" s="44"/>
      <c r="E4852" s="44"/>
      <c r="F4852" s="44"/>
      <c r="G4852" s="44"/>
      <c r="H4852" s="44"/>
    </row>
    <row r="4853" spans="1:8" hidden="1" x14ac:dyDescent="0.25">
      <c r="A4853" s="44"/>
      <c r="B4853" s="44"/>
      <c r="C4853" s="44"/>
      <c r="D4853" s="44"/>
      <c r="E4853" s="44"/>
      <c r="F4853" s="44"/>
      <c r="G4853" s="44"/>
      <c r="H4853" s="44"/>
    </row>
    <row r="4854" spans="1:8" hidden="1" x14ac:dyDescent="0.25">
      <c r="A4854" s="44"/>
      <c r="B4854" s="44"/>
      <c r="C4854" s="44"/>
      <c r="D4854" s="44"/>
      <c r="E4854" s="44"/>
      <c r="F4854" s="44"/>
      <c r="G4854" s="44"/>
      <c r="H4854" s="44"/>
    </row>
    <row r="4855" spans="1:8" hidden="1" x14ac:dyDescent="0.25">
      <c r="A4855" s="44"/>
      <c r="B4855" s="44"/>
      <c r="C4855" s="44"/>
      <c r="D4855" s="44"/>
      <c r="E4855" s="44"/>
      <c r="F4855" s="44"/>
      <c r="G4855" s="44"/>
      <c r="H4855" s="44"/>
    </row>
    <row r="4856" spans="1:8" hidden="1" x14ac:dyDescent="0.25">
      <c r="A4856" s="44"/>
      <c r="B4856" s="44"/>
      <c r="C4856" s="44"/>
      <c r="D4856" s="44"/>
      <c r="E4856" s="44"/>
      <c r="F4856" s="44"/>
      <c r="G4856" s="44"/>
      <c r="H4856" s="44"/>
    </row>
    <row r="4857" spans="1:8" hidden="1" x14ac:dyDescent="0.25">
      <c r="A4857" s="44"/>
      <c r="B4857" s="44"/>
      <c r="C4857" s="44"/>
      <c r="D4857" s="44"/>
      <c r="E4857" s="44"/>
      <c r="F4857" s="44"/>
      <c r="G4857" s="44"/>
      <c r="H4857" s="44"/>
    </row>
    <row r="4858" spans="1:8" hidden="1" x14ac:dyDescent="0.25">
      <c r="A4858" s="44"/>
      <c r="B4858" s="44"/>
      <c r="C4858" s="44"/>
      <c r="D4858" s="44"/>
      <c r="E4858" s="44"/>
      <c r="F4858" s="44"/>
      <c r="G4858" s="44"/>
      <c r="H4858" s="44"/>
    </row>
    <row r="4859" spans="1:8" hidden="1" x14ac:dyDescent="0.25">
      <c r="A4859" s="44"/>
      <c r="B4859" s="44"/>
      <c r="C4859" s="44"/>
      <c r="D4859" s="44"/>
      <c r="E4859" s="44"/>
      <c r="F4859" s="44"/>
      <c r="G4859" s="44"/>
      <c r="H4859" s="44"/>
    </row>
    <row r="4860" spans="1:8" hidden="1" x14ac:dyDescent="0.25">
      <c r="A4860" s="44"/>
      <c r="B4860" s="44"/>
      <c r="C4860" s="44"/>
      <c r="D4860" s="44"/>
      <c r="E4860" s="44"/>
      <c r="F4860" s="44"/>
      <c r="G4860" s="44"/>
      <c r="H4860" s="44"/>
    </row>
    <row r="4861" spans="1:8" hidden="1" x14ac:dyDescent="0.25">
      <c r="A4861" s="44"/>
      <c r="B4861" s="44"/>
      <c r="C4861" s="44"/>
      <c r="D4861" s="44"/>
      <c r="E4861" s="44"/>
      <c r="F4861" s="44"/>
      <c r="G4861" s="44"/>
      <c r="H4861" s="44"/>
    </row>
    <row r="4862" spans="1:8" hidden="1" x14ac:dyDescent="0.25">
      <c r="A4862" s="44"/>
      <c r="B4862" s="44"/>
      <c r="C4862" s="44"/>
      <c r="D4862" s="44"/>
      <c r="E4862" s="44"/>
      <c r="F4862" s="44"/>
      <c r="G4862" s="44"/>
      <c r="H4862" s="44"/>
    </row>
    <row r="4863" spans="1:8" hidden="1" x14ac:dyDescent="0.25">
      <c r="A4863" s="44"/>
      <c r="B4863" s="44"/>
      <c r="C4863" s="44"/>
      <c r="D4863" s="44"/>
      <c r="E4863" s="44"/>
      <c r="F4863" s="44"/>
      <c r="G4863" s="44"/>
      <c r="H4863" s="44"/>
    </row>
    <row r="4864" spans="1:8" hidden="1" x14ac:dyDescent="0.25">
      <c r="A4864" s="44"/>
      <c r="B4864" s="44"/>
      <c r="C4864" s="44"/>
      <c r="D4864" s="44"/>
      <c r="E4864" s="44"/>
      <c r="F4864" s="44"/>
      <c r="G4864" s="44"/>
      <c r="H4864" s="44"/>
    </row>
    <row r="4865" spans="1:8" hidden="1" x14ac:dyDescent="0.25">
      <c r="A4865" s="44"/>
      <c r="B4865" s="44"/>
      <c r="C4865" s="44"/>
      <c r="D4865" s="44"/>
      <c r="E4865" s="44"/>
      <c r="F4865" s="44"/>
      <c r="G4865" s="44"/>
      <c r="H4865" s="44"/>
    </row>
    <row r="4866" spans="1:8" hidden="1" x14ac:dyDescent="0.25">
      <c r="A4866" s="44"/>
      <c r="B4866" s="44"/>
      <c r="C4866" s="44"/>
      <c r="D4866" s="44"/>
      <c r="E4866" s="44"/>
      <c r="F4866" s="44"/>
      <c r="G4866" s="44"/>
      <c r="H4866" s="44"/>
    </row>
    <row r="4867" spans="1:8" hidden="1" x14ac:dyDescent="0.25">
      <c r="A4867" s="44"/>
      <c r="B4867" s="44"/>
      <c r="C4867" s="44"/>
      <c r="D4867" s="44"/>
      <c r="E4867" s="44"/>
      <c r="F4867" s="44"/>
      <c r="G4867" s="44"/>
      <c r="H4867" s="44"/>
    </row>
    <row r="4868" spans="1:8" hidden="1" x14ac:dyDescent="0.25">
      <c r="A4868" s="44"/>
      <c r="B4868" s="44"/>
      <c r="C4868" s="44"/>
      <c r="D4868" s="44"/>
      <c r="E4868" s="44"/>
      <c r="F4868" s="44"/>
      <c r="G4868" s="44"/>
      <c r="H4868" s="44"/>
    </row>
    <row r="4869" spans="1:8" hidden="1" x14ac:dyDescent="0.25">
      <c r="A4869" s="44"/>
      <c r="B4869" s="44"/>
      <c r="C4869" s="44"/>
      <c r="D4869" s="44"/>
      <c r="E4869" s="44"/>
      <c r="F4869" s="44"/>
      <c r="G4869" s="44"/>
      <c r="H4869" s="44"/>
    </row>
    <row r="4870" spans="1:8" hidden="1" x14ac:dyDescent="0.25">
      <c r="A4870" s="44"/>
      <c r="B4870" s="44"/>
      <c r="C4870" s="44"/>
      <c r="D4870" s="44"/>
      <c r="E4870" s="44"/>
      <c r="F4870" s="44"/>
      <c r="G4870" s="44"/>
      <c r="H4870" s="44"/>
    </row>
    <row r="4871" spans="1:8" hidden="1" x14ac:dyDescent="0.25">
      <c r="A4871" s="44"/>
      <c r="B4871" s="44"/>
      <c r="C4871" s="44"/>
      <c r="D4871" s="44"/>
      <c r="E4871" s="44"/>
      <c r="F4871" s="44"/>
      <c r="G4871" s="44"/>
      <c r="H4871" s="44"/>
    </row>
    <row r="4872" spans="1:8" hidden="1" x14ac:dyDescent="0.25">
      <c r="A4872" s="44"/>
      <c r="B4872" s="44"/>
      <c r="C4872" s="44"/>
      <c r="D4872" s="44"/>
      <c r="E4872" s="44"/>
      <c r="F4872" s="44"/>
      <c r="G4872" s="44"/>
      <c r="H4872" s="44"/>
    </row>
    <row r="4873" spans="1:8" hidden="1" x14ac:dyDescent="0.25">
      <c r="A4873" s="44"/>
      <c r="B4873" s="44"/>
      <c r="C4873" s="44"/>
      <c r="D4873" s="44"/>
      <c r="E4873" s="44"/>
      <c r="F4873" s="44"/>
      <c r="G4873" s="44"/>
      <c r="H4873" s="44"/>
    </row>
    <row r="4874" spans="1:8" hidden="1" x14ac:dyDescent="0.25">
      <c r="A4874" s="44"/>
      <c r="B4874" s="44"/>
      <c r="C4874" s="44"/>
      <c r="D4874" s="44"/>
      <c r="E4874" s="44"/>
      <c r="F4874" s="44"/>
      <c r="G4874" s="44"/>
      <c r="H4874" s="44"/>
    </row>
    <row r="4875" spans="1:8" hidden="1" x14ac:dyDescent="0.25">
      <c r="A4875" s="44"/>
      <c r="B4875" s="44"/>
      <c r="C4875" s="44"/>
      <c r="D4875" s="44"/>
      <c r="E4875" s="44"/>
      <c r="F4875" s="44"/>
      <c r="G4875" s="44"/>
      <c r="H4875" s="44"/>
    </row>
    <row r="4876" spans="1:8" hidden="1" x14ac:dyDescent="0.25">
      <c r="A4876" s="44"/>
      <c r="B4876" s="44"/>
      <c r="C4876" s="44"/>
      <c r="D4876" s="44"/>
      <c r="E4876" s="44"/>
      <c r="F4876" s="44"/>
      <c r="G4876" s="44"/>
      <c r="H4876" s="44"/>
    </row>
    <row r="4877" spans="1:8" hidden="1" x14ac:dyDescent="0.25">
      <c r="A4877" s="44"/>
      <c r="B4877" s="44"/>
      <c r="C4877" s="44"/>
      <c r="D4877" s="44"/>
      <c r="E4877" s="44"/>
      <c r="F4877" s="44"/>
      <c r="G4877" s="44"/>
      <c r="H4877" s="44"/>
    </row>
    <row r="4878" spans="1:8" hidden="1" x14ac:dyDescent="0.25">
      <c r="A4878" s="44"/>
      <c r="B4878" s="44"/>
      <c r="C4878" s="44"/>
      <c r="D4878" s="44"/>
      <c r="E4878" s="44"/>
      <c r="F4878" s="44"/>
      <c r="G4878" s="44"/>
      <c r="H4878" s="44"/>
    </row>
    <row r="4879" spans="1:8" hidden="1" x14ac:dyDescent="0.25">
      <c r="A4879" s="44"/>
      <c r="B4879" s="44"/>
      <c r="C4879" s="44"/>
      <c r="D4879" s="44"/>
      <c r="E4879" s="44"/>
      <c r="F4879" s="44"/>
      <c r="G4879" s="44"/>
      <c r="H4879" s="44"/>
    </row>
    <row r="4880" spans="1:8" hidden="1" x14ac:dyDescent="0.25">
      <c r="A4880" s="44"/>
      <c r="B4880" s="44"/>
      <c r="C4880" s="44"/>
      <c r="D4880" s="44"/>
      <c r="E4880" s="44"/>
      <c r="F4880" s="44"/>
      <c r="G4880" s="44"/>
      <c r="H4880" s="44"/>
    </row>
    <row r="4881" spans="1:8" hidden="1" x14ac:dyDescent="0.25">
      <c r="A4881" s="44"/>
      <c r="B4881" s="44"/>
      <c r="C4881" s="44"/>
      <c r="D4881" s="44"/>
      <c r="E4881" s="44"/>
      <c r="F4881" s="44"/>
      <c r="G4881" s="44"/>
      <c r="H4881" s="44"/>
    </row>
    <row r="4882" spans="1:8" hidden="1" x14ac:dyDescent="0.25">
      <c r="A4882" s="44"/>
      <c r="B4882" s="44"/>
      <c r="C4882" s="44"/>
      <c r="D4882" s="44"/>
      <c r="E4882" s="44"/>
      <c r="F4882" s="44"/>
      <c r="G4882" s="44"/>
      <c r="H4882" s="44"/>
    </row>
    <row r="4883" spans="1:8" hidden="1" x14ac:dyDescent="0.25">
      <c r="A4883" s="44"/>
      <c r="B4883" s="44"/>
      <c r="C4883" s="44"/>
      <c r="D4883" s="44"/>
      <c r="E4883" s="44"/>
      <c r="F4883" s="44"/>
      <c r="G4883" s="44"/>
      <c r="H4883" s="44"/>
    </row>
    <row r="4884" spans="1:8" hidden="1" x14ac:dyDescent="0.25">
      <c r="A4884" s="44"/>
      <c r="B4884" s="44"/>
      <c r="C4884" s="44"/>
      <c r="D4884" s="44"/>
      <c r="E4884" s="44"/>
      <c r="F4884" s="44"/>
      <c r="G4884" s="44"/>
      <c r="H4884" s="44"/>
    </row>
    <row r="4885" spans="1:8" hidden="1" x14ac:dyDescent="0.25">
      <c r="A4885" s="44"/>
      <c r="B4885" s="44"/>
      <c r="C4885" s="44"/>
      <c r="D4885" s="44"/>
      <c r="E4885" s="44"/>
      <c r="F4885" s="44"/>
      <c r="G4885" s="44"/>
      <c r="H4885" s="44"/>
    </row>
    <row r="4886" spans="1:8" hidden="1" x14ac:dyDescent="0.25">
      <c r="A4886" s="44"/>
      <c r="B4886" s="44"/>
      <c r="C4886" s="44"/>
      <c r="D4886" s="44"/>
      <c r="E4886" s="44"/>
      <c r="F4886" s="44"/>
      <c r="G4886" s="44"/>
      <c r="H4886" s="44"/>
    </row>
    <row r="4887" spans="1:8" hidden="1" x14ac:dyDescent="0.25">
      <c r="A4887" s="44"/>
      <c r="B4887" s="44"/>
      <c r="C4887" s="44"/>
      <c r="D4887" s="44"/>
      <c r="E4887" s="44"/>
      <c r="F4887" s="44"/>
      <c r="G4887" s="44"/>
      <c r="H4887" s="44"/>
    </row>
    <row r="4888" spans="1:8" hidden="1" x14ac:dyDescent="0.25">
      <c r="A4888" s="44"/>
      <c r="B4888" s="44"/>
      <c r="C4888" s="44"/>
      <c r="D4888" s="44"/>
      <c r="E4888" s="44"/>
      <c r="F4888" s="44"/>
      <c r="G4888" s="44"/>
      <c r="H4888" s="44"/>
    </row>
    <row r="4889" spans="1:8" hidden="1" x14ac:dyDescent="0.25">
      <c r="A4889" s="44"/>
      <c r="B4889" s="44"/>
      <c r="C4889" s="44"/>
      <c r="D4889" s="44"/>
      <c r="E4889" s="44"/>
      <c r="F4889" s="44"/>
      <c r="G4889" s="44"/>
      <c r="H4889" s="44"/>
    </row>
    <row r="4890" spans="1:8" hidden="1" x14ac:dyDescent="0.25">
      <c r="A4890" s="44"/>
      <c r="B4890" s="44"/>
      <c r="C4890" s="44"/>
      <c r="D4890" s="44"/>
      <c r="E4890" s="44"/>
      <c r="F4890" s="44"/>
      <c r="G4890" s="44"/>
      <c r="H4890" s="44"/>
    </row>
    <row r="4891" spans="1:8" hidden="1" x14ac:dyDescent="0.25">
      <c r="A4891" s="44"/>
      <c r="B4891" s="44"/>
      <c r="C4891" s="44"/>
      <c r="D4891" s="44"/>
      <c r="E4891" s="44"/>
      <c r="F4891" s="44"/>
      <c r="G4891" s="44"/>
      <c r="H4891" s="44"/>
    </row>
    <row r="4892" spans="1:8" hidden="1" x14ac:dyDescent="0.25">
      <c r="A4892" s="44"/>
      <c r="B4892" s="44"/>
      <c r="C4892" s="44"/>
      <c r="D4892" s="44"/>
      <c r="E4892" s="44"/>
      <c r="F4892" s="44"/>
      <c r="G4892" s="44"/>
      <c r="H4892" s="44"/>
    </row>
    <row r="4893" spans="1:8" hidden="1" x14ac:dyDescent="0.25">
      <c r="A4893" s="44"/>
      <c r="B4893" s="44"/>
      <c r="C4893" s="44"/>
      <c r="D4893" s="44"/>
      <c r="E4893" s="44"/>
      <c r="F4893" s="44"/>
      <c r="G4893" s="44"/>
      <c r="H4893" s="44"/>
    </row>
    <row r="4894" spans="1:8" hidden="1" x14ac:dyDescent="0.25">
      <c r="A4894" s="44"/>
      <c r="B4894" s="44"/>
      <c r="C4894" s="44"/>
      <c r="D4894" s="44"/>
      <c r="E4894" s="44"/>
      <c r="F4894" s="44"/>
      <c r="G4894" s="44"/>
      <c r="H4894" s="44"/>
    </row>
    <row r="4895" spans="1:8" hidden="1" x14ac:dyDescent="0.25">
      <c r="A4895" s="44"/>
      <c r="B4895" s="44"/>
      <c r="C4895" s="44"/>
      <c r="D4895" s="44"/>
      <c r="E4895" s="44"/>
      <c r="F4895" s="44"/>
      <c r="G4895" s="44"/>
      <c r="H4895" s="44"/>
    </row>
    <row r="4896" spans="1:8" hidden="1" x14ac:dyDescent="0.25">
      <c r="A4896" s="44"/>
      <c r="B4896" s="44"/>
      <c r="C4896" s="44"/>
      <c r="D4896" s="44"/>
      <c r="E4896" s="44"/>
      <c r="F4896" s="44"/>
      <c r="G4896" s="44"/>
      <c r="H4896" s="44"/>
    </row>
    <row r="4897" spans="1:8" hidden="1" x14ac:dyDescent="0.25">
      <c r="A4897" s="44"/>
      <c r="B4897" s="44"/>
      <c r="C4897" s="44"/>
      <c r="D4897" s="44"/>
      <c r="E4897" s="44"/>
      <c r="F4897" s="44"/>
      <c r="G4897" s="44"/>
      <c r="H4897" s="44"/>
    </row>
    <row r="4898" spans="1:8" hidden="1" x14ac:dyDescent="0.25">
      <c r="A4898" s="44"/>
      <c r="B4898" s="44"/>
      <c r="C4898" s="44"/>
      <c r="D4898" s="44"/>
      <c r="E4898" s="44"/>
      <c r="F4898" s="44"/>
      <c r="G4898" s="44"/>
      <c r="H4898" s="44"/>
    </row>
    <row r="4899" spans="1:8" hidden="1" x14ac:dyDescent="0.25">
      <c r="A4899" s="44"/>
      <c r="B4899" s="44"/>
      <c r="C4899" s="44"/>
      <c r="D4899" s="44"/>
      <c r="E4899" s="44"/>
      <c r="F4899" s="44"/>
      <c r="G4899" s="44"/>
      <c r="H4899" s="44"/>
    </row>
    <row r="4900" spans="1:8" hidden="1" x14ac:dyDescent="0.25">
      <c r="A4900" s="44"/>
      <c r="B4900" s="44"/>
      <c r="C4900" s="44"/>
      <c r="D4900" s="44"/>
      <c r="E4900" s="44"/>
      <c r="F4900" s="44"/>
      <c r="G4900" s="44"/>
      <c r="H4900" s="44"/>
    </row>
    <row r="4901" spans="1:8" hidden="1" x14ac:dyDescent="0.25">
      <c r="A4901" s="44"/>
      <c r="B4901" s="44"/>
      <c r="C4901" s="44"/>
      <c r="D4901" s="44"/>
      <c r="E4901" s="44"/>
      <c r="F4901" s="44"/>
      <c r="G4901" s="44"/>
      <c r="H4901" s="44"/>
    </row>
    <row r="4902" spans="1:8" hidden="1" x14ac:dyDescent="0.25">
      <c r="A4902" s="44"/>
      <c r="B4902" s="44"/>
      <c r="C4902" s="44"/>
      <c r="D4902" s="44"/>
      <c r="E4902" s="44"/>
      <c r="F4902" s="44"/>
      <c r="G4902" s="44"/>
      <c r="H4902" s="44"/>
    </row>
    <row r="4903" spans="1:8" hidden="1" x14ac:dyDescent="0.25">
      <c r="A4903" s="44"/>
      <c r="B4903" s="44"/>
      <c r="C4903" s="44"/>
      <c r="D4903" s="44"/>
      <c r="E4903" s="44"/>
      <c r="F4903" s="44"/>
      <c r="G4903" s="44"/>
      <c r="H4903" s="44"/>
    </row>
    <row r="4904" spans="1:8" hidden="1" x14ac:dyDescent="0.25">
      <c r="A4904" s="44"/>
      <c r="B4904" s="44"/>
      <c r="C4904" s="44"/>
      <c r="D4904" s="44"/>
      <c r="E4904" s="44"/>
      <c r="F4904" s="44"/>
      <c r="G4904" s="44"/>
      <c r="H4904" s="44"/>
    </row>
    <row r="4905" spans="1:8" hidden="1" x14ac:dyDescent="0.25">
      <c r="A4905" s="44"/>
      <c r="B4905" s="44"/>
      <c r="C4905" s="44"/>
      <c r="D4905" s="44"/>
      <c r="E4905" s="44"/>
      <c r="F4905" s="44"/>
      <c r="G4905" s="44"/>
      <c r="H4905" s="44"/>
    </row>
    <row r="4906" spans="1:8" hidden="1" x14ac:dyDescent="0.25">
      <c r="A4906" s="44"/>
      <c r="B4906" s="44"/>
      <c r="C4906" s="44"/>
      <c r="D4906" s="44"/>
      <c r="E4906" s="44"/>
      <c r="F4906" s="44"/>
      <c r="G4906" s="44"/>
      <c r="H4906" s="44"/>
    </row>
    <row r="4907" spans="1:8" hidden="1" x14ac:dyDescent="0.25">
      <c r="A4907" s="44"/>
      <c r="B4907" s="44"/>
      <c r="C4907" s="44"/>
      <c r="D4907" s="44"/>
      <c r="E4907" s="44"/>
      <c r="F4907" s="44"/>
      <c r="G4907" s="44"/>
      <c r="H4907" s="44"/>
    </row>
    <row r="4908" spans="1:8" hidden="1" x14ac:dyDescent="0.25">
      <c r="A4908" s="44"/>
      <c r="B4908" s="44"/>
      <c r="C4908" s="44"/>
      <c r="D4908" s="44"/>
      <c r="E4908" s="44"/>
      <c r="F4908" s="44"/>
      <c r="G4908" s="44"/>
      <c r="H4908" s="44"/>
    </row>
    <row r="4909" spans="1:8" hidden="1" x14ac:dyDescent="0.25">
      <c r="A4909" s="44"/>
      <c r="B4909" s="44"/>
      <c r="C4909" s="44"/>
      <c r="D4909" s="44"/>
      <c r="E4909" s="44"/>
      <c r="F4909" s="44"/>
      <c r="G4909" s="44"/>
      <c r="H4909" s="44"/>
    </row>
    <row r="4910" spans="1:8" hidden="1" x14ac:dyDescent="0.25">
      <c r="A4910" s="44"/>
      <c r="B4910" s="44"/>
      <c r="C4910" s="44"/>
      <c r="D4910" s="44"/>
      <c r="E4910" s="44"/>
      <c r="F4910" s="44"/>
      <c r="G4910" s="44"/>
      <c r="H4910" s="44"/>
    </row>
    <row r="4911" spans="1:8" hidden="1" x14ac:dyDescent="0.25">
      <c r="A4911" s="44"/>
      <c r="B4911" s="44"/>
      <c r="C4911" s="44"/>
      <c r="D4911" s="44"/>
      <c r="E4911" s="44"/>
      <c r="F4911" s="44"/>
      <c r="G4911" s="44"/>
      <c r="H4911" s="44"/>
    </row>
    <row r="4912" spans="1:8" hidden="1" x14ac:dyDescent="0.25">
      <c r="A4912" s="44"/>
      <c r="B4912" s="44"/>
      <c r="C4912" s="44"/>
      <c r="D4912" s="44"/>
      <c r="E4912" s="44"/>
      <c r="F4912" s="44"/>
      <c r="G4912" s="44"/>
      <c r="H4912" s="44"/>
    </row>
    <row r="4913" spans="1:8" hidden="1" x14ac:dyDescent="0.25">
      <c r="A4913" s="44"/>
      <c r="B4913" s="44"/>
      <c r="C4913" s="44"/>
      <c r="D4913" s="44"/>
      <c r="E4913" s="44"/>
      <c r="F4913" s="44"/>
      <c r="G4913" s="44"/>
      <c r="H4913" s="44"/>
    </row>
    <row r="4914" spans="1:8" hidden="1" x14ac:dyDescent="0.25">
      <c r="A4914" s="44"/>
      <c r="B4914" s="44"/>
      <c r="C4914" s="44"/>
      <c r="D4914" s="44"/>
      <c r="E4914" s="44"/>
      <c r="F4914" s="44"/>
      <c r="G4914" s="44"/>
      <c r="H4914" s="44"/>
    </row>
    <row r="4915" spans="1:8" hidden="1" x14ac:dyDescent="0.25">
      <c r="A4915" s="44"/>
      <c r="B4915" s="44"/>
      <c r="C4915" s="44"/>
      <c r="D4915" s="44"/>
      <c r="E4915" s="44"/>
      <c r="F4915" s="44"/>
      <c r="G4915" s="44"/>
      <c r="H4915" s="44"/>
    </row>
    <row r="4916" spans="1:8" hidden="1" x14ac:dyDescent="0.25">
      <c r="A4916" s="44"/>
      <c r="B4916" s="44"/>
      <c r="C4916" s="44"/>
      <c r="D4916" s="44"/>
      <c r="E4916" s="44"/>
      <c r="F4916" s="44"/>
      <c r="G4916" s="44"/>
      <c r="H4916" s="44"/>
    </row>
    <row r="4917" spans="1:8" hidden="1" x14ac:dyDescent="0.25">
      <c r="A4917" s="44"/>
      <c r="B4917" s="44"/>
      <c r="C4917" s="44"/>
      <c r="D4917" s="44"/>
      <c r="E4917" s="44"/>
      <c r="F4917" s="44"/>
      <c r="G4917" s="44"/>
      <c r="H4917" s="44"/>
    </row>
    <row r="4918" spans="1:8" hidden="1" x14ac:dyDescent="0.25">
      <c r="A4918" s="44"/>
      <c r="B4918" s="44"/>
      <c r="C4918" s="44"/>
      <c r="D4918" s="44"/>
      <c r="E4918" s="44"/>
      <c r="F4918" s="44"/>
      <c r="G4918" s="44"/>
      <c r="H4918" s="44"/>
    </row>
    <row r="4919" spans="1:8" hidden="1" x14ac:dyDescent="0.25">
      <c r="A4919" s="44"/>
      <c r="B4919" s="44"/>
      <c r="C4919" s="44"/>
      <c r="D4919" s="44"/>
      <c r="E4919" s="44"/>
      <c r="F4919" s="44"/>
      <c r="G4919" s="44"/>
      <c r="H4919" s="44"/>
    </row>
    <row r="4920" spans="1:8" hidden="1" x14ac:dyDescent="0.25">
      <c r="A4920" s="44"/>
      <c r="B4920" s="44"/>
      <c r="C4920" s="44"/>
      <c r="D4920" s="44"/>
      <c r="E4920" s="44"/>
      <c r="F4920" s="44"/>
      <c r="G4920" s="44"/>
      <c r="H4920" s="44"/>
    </row>
    <row r="4921" spans="1:8" hidden="1" x14ac:dyDescent="0.25">
      <c r="A4921" s="44"/>
      <c r="B4921" s="44"/>
      <c r="C4921" s="44"/>
      <c r="D4921" s="44"/>
      <c r="E4921" s="44"/>
      <c r="F4921" s="44"/>
      <c r="G4921" s="44"/>
      <c r="H4921" s="44"/>
    </row>
    <row r="4922" spans="1:8" hidden="1" x14ac:dyDescent="0.25">
      <c r="A4922" s="44"/>
      <c r="B4922" s="44"/>
      <c r="C4922" s="44"/>
      <c r="D4922" s="44"/>
      <c r="E4922" s="44"/>
      <c r="F4922" s="44"/>
      <c r="G4922" s="44"/>
      <c r="H4922" s="44"/>
    </row>
    <row r="4923" spans="1:8" hidden="1" x14ac:dyDescent="0.25">
      <c r="A4923" s="44"/>
      <c r="B4923" s="44"/>
      <c r="C4923" s="44"/>
      <c r="D4923" s="44"/>
      <c r="E4923" s="44"/>
      <c r="F4923" s="44"/>
      <c r="G4923" s="44"/>
      <c r="H4923" s="44"/>
    </row>
    <row r="4924" spans="1:8" hidden="1" x14ac:dyDescent="0.25">
      <c r="A4924" s="44"/>
      <c r="B4924" s="44"/>
      <c r="C4924" s="44"/>
      <c r="D4924" s="44"/>
      <c r="E4924" s="44"/>
      <c r="F4924" s="44"/>
      <c r="G4924" s="44"/>
      <c r="H4924" s="44"/>
    </row>
    <row r="4925" spans="1:8" hidden="1" x14ac:dyDescent="0.25">
      <c r="A4925" s="44"/>
      <c r="B4925" s="44"/>
      <c r="C4925" s="44"/>
      <c r="D4925" s="44"/>
      <c r="E4925" s="44"/>
      <c r="F4925" s="44"/>
      <c r="G4925" s="44"/>
      <c r="H4925" s="44"/>
    </row>
    <row r="4926" spans="1:8" hidden="1" x14ac:dyDescent="0.25">
      <c r="A4926" s="44"/>
      <c r="B4926" s="44"/>
      <c r="C4926" s="44"/>
      <c r="D4926" s="44"/>
      <c r="E4926" s="44"/>
      <c r="F4926" s="44"/>
      <c r="G4926" s="44"/>
      <c r="H4926" s="44"/>
    </row>
    <row r="4927" spans="1:8" hidden="1" x14ac:dyDescent="0.25">
      <c r="A4927" s="44"/>
      <c r="B4927" s="44"/>
      <c r="C4927" s="44"/>
      <c r="D4927" s="44"/>
      <c r="E4927" s="44"/>
      <c r="F4927" s="44"/>
      <c r="G4927" s="44"/>
      <c r="H4927" s="44"/>
    </row>
    <row r="4928" spans="1:8" hidden="1" x14ac:dyDescent="0.25">
      <c r="A4928" s="44"/>
      <c r="B4928" s="44"/>
      <c r="C4928" s="44"/>
      <c r="D4928" s="44"/>
      <c r="E4928" s="44"/>
      <c r="F4928" s="44"/>
      <c r="G4928" s="44"/>
      <c r="H4928" s="44"/>
    </row>
    <row r="4929" spans="1:8" hidden="1" x14ac:dyDescent="0.25">
      <c r="A4929" s="44"/>
      <c r="B4929" s="44"/>
      <c r="C4929" s="44"/>
      <c r="D4929" s="44"/>
      <c r="E4929" s="44"/>
      <c r="F4929" s="44"/>
      <c r="G4929" s="44"/>
      <c r="H4929" s="44"/>
    </row>
    <row r="4930" spans="1:8" hidden="1" x14ac:dyDescent="0.25">
      <c r="A4930" s="44"/>
      <c r="B4930" s="44"/>
      <c r="C4930" s="44"/>
      <c r="D4930" s="44"/>
      <c r="E4930" s="44"/>
      <c r="F4930" s="44"/>
      <c r="G4930" s="44"/>
      <c r="H4930" s="44"/>
    </row>
    <row r="4931" spans="1:8" hidden="1" x14ac:dyDescent="0.25">
      <c r="A4931" s="44"/>
      <c r="B4931" s="44"/>
      <c r="C4931" s="44"/>
      <c r="D4931" s="44"/>
      <c r="E4931" s="44"/>
      <c r="F4931" s="44"/>
      <c r="G4931" s="44"/>
      <c r="H4931" s="44"/>
    </row>
    <row r="4932" spans="1:8" hidden="1" x14ac:dyDescent="0.25">
      <c r="A4932" s="44"/>
      <c r="B4932" s="44"/>
      <c r="C4932" s="44"/>
      <c r="D4932" s="44"/>
      <c r="E4932" s="44"/>
      <c r="F4932" s="44"/>
      <c r="G4932" s="44"/>
      <c r="H4932" s="44"/>
    </row>
    <row r="4933" spans="1:8" hidden="1" x14ac:dyDescent="0.25">
      <c r="A4933" s="44"/>
      <c r="B4933" s="44"/>
      <c r="C4933" s="44"/>
      <c r="D4933" s="44"/>
      <c r="E4933" s="44"/>
      <c r="F4933" s="44"/>
      <c r="G4933" s="44"/>
      <c r="H4933" s="44"/>
    </row>
    <row r="4934" spans="1:8" hidden="1" x14ac:dyDescent="0.25">
      <c r="A4934" s="44"/>
      <c r="B4934" s="44"/>
      <c r="C4934" s="44"/>
      <c r="D4934" s="44"/>
      <c r="E4934" s="44"/>
      <c r="F4934" s="44"/>
      <c r="G4934" s="44"/>
      <c r="H4934" s="44"/>
    </row>
    <row r="4935" spans="1:8" hidden="1" x14ac:dyDescent="0.25">
      <c r="A4935" s="44"/>
      <c r="B4935" s="44"/>
      <c r="C4935" s="44"/>
      <c r="D4935" s="44"/>
      <c r="E4935" s="44"/>
      <c r="F4935" s="44"/>
      <c r="G4935" s="44"/>
      <c r="H4935" s="44"/>
    </row>
    <row r="4936" spans="1:8" hidden="1" x14ac:dyDescent="0.25">
      <c r="A4936" s="44"/>
      <c r="B4936" s="44"/>
      <c r="C4936" s="44"/>
      <c r="D4936" s="44"/>
      <c r="E4936" s="44"/>
      <c r="F4936" s="44"/>
      <c r="G4936" s="44"/>
      <c r="H4936" s="44"/>
    </row>
    <row r="4937" spans="1:8" hidden="1" x14ac:dyDescent="0.25">
      <c r="A4937" s="44"/>
      <c r="B4937" s="44"/>
      <c r="C4937" s="44"/>
      <c r="D4937" s="44"/>
      <c r="E4937" s="44"/>
      <c r="F4937" s="44"/>
      <c r="G4937" s="44"/>
      <c r="H4937" s="44"/>
    </row>
    <row r="4938" spans="1:8" hidden="1" x14ac:dyDescent="0.25">
      <c r="A4938" s="44"/>
      <c r="B4938" s="44"/>
      <c r="C4938" s="44"/>
      <c r="D4938" s="44"/>
      <c r="E4938" s="44"/>
      <c r="F4938" s="44"/>
      <c r="G4938" s="44"/>
      <c r="H4938" s="44"/>
    </row>
    <row r="4939" spans="1:8" hidden="1" x14ac:dyDescent="0.25">
      <c r="A4939" s="44"/>
      <c r="B4939" s="44"/>
      <c r="C4939" s="44"/>
      <c r="D4939" s="44"/>
      <c r="E4939" s="44"/>
      <c r="F4939" s="44"/>
      <c r="G4939" s="44"/>
      <c r="H4939" s="44"/>
    </row>
    <row r="4940" spans="1:8" hidden="1" x14ac:dyDescent="0.25">
      <c r="A4940" s="44"/>
      <c r="B4940" s="44"/>
      <c r="C4940" s="44"/>
      <c r="D4940" s="44"/>
      <c r="E4940" s="44"/>
      <c r="F4940" s="44"/>
      <c r="G4940" s="44"/>
      <c r="H4940" s="44"/>
    </row>
    <row r="4941" spans="1:8" hidden="1" x14ac:dyDescent="0.25">
      <c r="A4941" s="44"/>
      <c r="B4941" s="44"/>
      <c r="C4941" s="44"/>
      <c r="D4941" s="44"/>
      <c r="E4941" s="44"/>
      <c r="F4941" s="44"/>
      <c r="G4941" s="44"/>
      <c r="H4941" s="44"/>
    </row>
    <row r="4942" spans="1:8" hidden="1" x14ac:dyDescent="0.25">
      <c r="A4942" s="44"/>
      <c r="B4942" s="44"/>
      <c r="C4942" s="44"/>
      <c r="D4942" s="44"/>
      <c r="E4942" s="44"/>
      <c r="F4942" s="44"/>
      <c r="G4942" s="44"/>
      <c r="H4942" s="44"/>
    </row>
    <row r="4943" spans="1:8" hidden="1" x14ac:dyDescent="0.25">
      <c r="A4943" s="44"/>
      <c r="B4943" s="44"/>
      <c r="C4943" s="44"/>
      <c r="D4943" s="44"/>
      <c r="E4943" s="44"/>
      <c r="F4943" s="44"/>
      <c r="G4943" s="44"/>
      <c r="H4943" s="44"/>
    </row>
    <row r="4944" spans="1:8" hidden="1" x14ac:dyDescent="0.25">
      <c r="A4944" s="44"/>
      <c r="B4944" s="44"/>
      <c r="C4944" s="44"/>
      <c r="D4944" s="44"/>
      <c r="E4944" s="44"/>
      <c r="F4944" s="44"/>
      <c r="G4944" s="44"/>
      <c r="H4944" s="44"/>
    </row>
    <row r="4945" spans="1:8" hidden="1" x14ac:dyDescent="0.25">
      <c r="A4945" s="44"/>
      <c r="B4945" s="44"/>
      <c r="C4945" s="44"/>
      <c r="D4945" s="44"/>
      <c r="E4945" s="44"/>
      <c r="F4945" s="44"/>
      <c r="G4945" s="44"/>
      <c r="H4945" s="44"/>
    </row>
    <row r="4946" spans="1:8" hidden="1" x14ac:dyDescent="0.25">
      <c r="A4946" s="44"/>
      <c r="B4946" s="44"/>
      <c r="C4946" s="44"/>
      <c r="D4946" s="44"/>
      <c r="E4946" s="44"/>
      <c r="F4946" s="44"/>
      <c r="G4946" s="44"/>
      <c r="H4946" s="44"/>
    </row>
    <row r="4947" spans="1:8" hidden="1" x14ac:dyDescent="0.25">
      <c r="A4947" s="44"/>
      <c r="B4947" s="44"/>
      <c r="C4947" s="44"/>
      <c r="D4947" s="44"/>
      <c r="E4947" s="44"/>
      <c r="F4947" s="44"/>
      <c r="G4947" s="44"/>
      <c r="H4947" s="44"/>
    </row>
    <row r="4948" spans="1:8" hidden="1" x14ac:dyDescent="0.25">
      <c r="A4948" s="44"/>
      <c r="B4948" s="44"/>
      <c r="C4948" s="44"/>
      <c r="D4948" s="44"/>
      <c r="E4948" s="44"/>
      <c r="F4948" s="44"/>
      <c r="G4948" s="44"/>
      <c r="H4948" s="44"/>
    </row>
    <row r="4949" spans="1:8" hidden="1" x14ac:dyDescent="0.25">
      <c r="A4949" s="44"/>
      <c r="B4949" s="44"/>
      <c r="C4949" s="44"/>
      <c r="D4949" s="44"/>
      <c r="E4949" s="44"/>
      <c r="F4949" s="44"/>
      <c r="G4949" s="44"/>
      <c r="H4949" s="44"/>
    </row>
    <row r="4950" spans="1:8" hidden="1" x14ac:dyDescent="0.25">
      <c r="A4950" s="44"/>
      <c r="B4950" s="44"/>
      <c r="C4950" s="44"/>
      <c r="D4950" s="44"/>
      <c r="E4950" s="44"/>
      <c r="F4950" s="44"/>
      <c r="G4950" s="44"/>
      <c r="H4950" s="44"/>
    </row>
    <row r="4951" spans="1:8" hidden="1" x14ac:dyDescent="0.25">
      <c r="A4951" s="44"/>
      <c r="B4951" s="44"/>
      <c r="C4951" s="44"/>
      <c r="D4951" s="44"/>
      <c r="E4951" s="44"/>
      <c r="F4951" s="44"/>
      <c r="G4951" s="44"/>
      <c r="H4951" s="44"/>
    </row>
    <row r="4952" spans="1:8" hidden="1" x14ac:dyDescent="0.25">
      <c r="A4952" s="44"/>
      <c r="B4952" s="44"/>
      <c r="C4952" s="44"/>
      <c r="D4952" s="44"/>
      <c r="E4952" s="44"/>
      <c r="F4952" s="44"/>
      <c r="G4952" s="44"/>
      <c r="H4952" s="44"/>
    </row>
    <row r="4953" spans="1:8" hidden="1" x14ac:dyDescent="0.25">
      <c r="A4953" s="44"/>
      <c r="B4953" s="44"/>
      <c r="C4953" s="44"/>
      <c r="D4953" s="44"/>
      <c r="E4953" s="44"/>
      <c r="F4953" s="44"/>
      <c r="G4953" s="44"/>
      <c r="H4953" s="44"/>
    </row>
    <row r="4954" spans="1:8" hidden="1" x14ac:dyDescent="0.25">
      <c r="A4954" s="44"/>
      <c r="B4954" s="44"/>
      <c r="C4954" s="44"/>
      <c r="D4954" s="44"/>
      <c r="E4954" s="44"/>
      <c r="F4954" s="44"/>
      <c r="G4954" s="44"/>
      <c r="H4954" s="44"/>
    </row>
    <row r="4955" spans="1:8" hidden="1" x14ac:dyDescent="0.25">
      <c r="A4955" s="44"/>
      <c r="B4955" s="44"/>
      <c r="C4955" s="44"/>
      <c r="D4955" s="44"/>
      <c r="E4955" s="44"/>
      <c r="F4955" s="44"/>
      <c r="G4955" s="44"/>
      <c r="H4955" s="44"/>
    </row>
    <row r="4956" spans="1:8" hidden="1" x14ac:dyDescent="0.25">
      <c r="A4956" s="44"/>
      <c r="B4956" s="44"/>
      <c r="C4956" s="44"/>
      <c r="D4956" s="44"/>
      <c r="E4956" s="44"/>
      <c r="F4956" s="44"/>
      <c r="G4956" s="44"/>
      <c r="H4956" s="44"/>
    </row>
    <row r="4957" spans="1:8" hidden="1" x14ac:dyDescent="0.25">
      <c r="A4957" s="44"/>
      <c r="B4957" s="44"/>
      <c r="C4957" s="44"/>
      <c r="D4957" s="44"/>
      <c r="E4957" s="44"/>
      <c r="F4957" s="44"/>
      <c r="G4957" s="44"/>
      <c r="H4957" s="44"/>
    </row>
    <row r="4958" spans="1:8" hidden="1" x14ac:dyDescent="0.25">
      <c r="A4958" s="44"/>
      <c r="B4958" s="44"/>
      <c r="C4958" s="44"/>
      <c r="D4958" s="44"/>
      <c r="E4958" s="44"/>
      <c r="F4958" s="44"/>
      <c r="G4958" s="44"/>
      <c r="H4958" s="44"/>
    </row>
    <row r="4959" spans="1:8" hidden="1" x14ac:dyDescent="0.25">
      <c r="A4959" s="44"/>
      <c r="B4959" s="44"/>
      <c r="C4959" s="44"/>
      <c r="D4959" s="44"/>
      <c r="E4959" s="44"/>
      <c r="F4959" s="44"/>
      <c r="G4959" s="44"/>
      <c r="H4959" s="44"/>
    </row>
    <row r="4960" spans="1:8" hidden="1" x14ac:dyDescent="0.25">
      <c r="A4960" s="44"/>
      <c r="B4960" s="44"/>
      <c r="C4960" s="44"/>
      <c r="D4960" s="44"/>
      <c r="E4960" s="44"/>
      <c r="F4960" s="44"/>
      <c r="G4960" s="44"/>
      <c r="H4960" s="44"/>
    </row>
    <row r="4961" spans="1:8" hidden="1" x14ac:dyDescent="0.25">
      <c r="A4961" s="44"/>
      <c r="B4961" s="44"/>
      <c r="C4961" s="44"/>
      <c r="D4961" s="44"/>
      <c r="E4961" s="44"/>
      <c r="F4961" s="44"/>
      <c r="G4961" s="44"/>
      <c r="H4961" s="44"/>
    </row>
    <row r="4962" spans="1:8" hidden="1" x14ac:dyDescent="0.25">
      <c r="A4962" s="44"/>
      <c r="B4962" s="44"/>
      <c r="C4962" s="44"/>
      <c r="D4962" s="44"/>
      <c r="E4962" s="44"/>
      <c r="F4962" s="44"/>
      <c r="G4962" s="44"/>
      <c r="H4962" s="44"/>
    </row>
    <row r="4963" spans="1:8" hidden="1" x14ac:dyDescent="0.25">
      <c r="A4963" s="44"/>
      <c r="B4963" s="44"/>
      <c r="C4963" s="44"/>
      <c r="D4963" s="44"/>
      <c r="E4963" s="44"/>
      <c r="F4963" s="44"/>
      <c r="G4963" s="44"/>
      <c r="H4963" s="44"/>
    </row>
    <row r="4964" spans="1:8" hidden="1" x14ac:dyDescent="0.25">
      <c r="A4964" s="44"/>
      <c r="B4964" s="44"/>
      <c r="C4964" s="44"/>
      <c r="D4964" s="44"/>
      <c r="E4964" s="44"/>
      <c r="F4964" s="44"/>
      <c r="G4964" s="44"/>
      <c r="H4964" s="44"/>
    </row>
    <row r="4965" spans="1:8" hidden="1" x14ac:dyDescent="0.25">
      <c r="A4965" s="44"/>
      <c r="B4965" s="44"/>
      <c r="C4965" s="44"/>
      <c r="D4965" s="44"/>
      <c r="E4965" s="44"/>
      <c r="F4965" s="44"/>
      <c r="G4965" s="44"/>
      <c r="H4965" s="44"/>
    </row>
    <row r="4966" spans="1:8" hidden="1" x14ac:dyDescent="0.25">
      <c r="A4966" s="44"/>
      <c r="B4966" s="44"/>
      <c r="C4966" s="44"/>
      <c r="D4966" s="44"/>
      <c r="E4966" s="44"/>
      <c r="F4966" s="44"/>
      <c r="G4966" s="44"/>
      <c r="H4966" s="44"/>
    </row>
    <row r="4967" spans="1:8" hidden="1" x14ac:dyDescent="0.25">
      <c r="A4967" s="44"/>
      <c r="B4967" s="44"/>
      <c r="C4967" s="44"/>
      <c r="D4967" s="44"/>
      <c r="E4967" s="44"/>
      <c r="F4967" s="44"/>
      <c r="G4967" s="44"/>
      <c r="H4967" s="44"/>
    </row>
    <row r="4968" spans="1:8" hidden="1" x14ac:dyDescent="0.25">
      <c r="A4968" s="44"/>
      <c r="B4968" s="44"/>
      <c r="C4968" s="44"/>
      <c r="D4968" s="44"/>
      <c r="E4968" s="44"/>
      <c r="F4968" s="44"/>
      <c r="G4968" s="44"/>
      <c r="H4968" s="44"/>
    </row>
  </sheetData>
  <sheetProtection algorithmName="SHA-512" hashValue="aw441mrhXfAn6gKuEgzoA2ZAGC0xNtOBV6hJb+vnuk8WrLh/iqCKe5+2flzTnHrAjBV9biG25/uAsKo7oBpV0A==" saltValue="oX5l5C/eKjymaZErmZ8zEw==" spinCount="100000" sheet="1" selectLockedCells="1"/>
  <mergeCells count="3">
    <mergeCell ref="A1:C1"/>
    <mergeCell ref="P3:Q3"/>
    <mergeCell ref="D1:H1"/>
  </mergeCells>
  <phoneticPr fontId="7" type="noConversion"/>
  <conditionalFormatting sqref="A5:S5 L6:M13 Q6:Q13 A7:K13 N7:P13 R7:S13 A14:S10002">
    <cfRule type="expression" dxfId="6" priority="1">
      <formula>$A5&lt;&gt;""</formula>
    </cfRule>
    <cfRule type="expression" dxfId="5" priority="2">
      <formula>$M5="INVALID COMBINATION"</formula>
    </cfRule>
    <cfRule type="expression" dxfId="4" priority="3">
      <formula>$M5="NEW JOINER"</formula>
    </cfRule>
    <cfRule type="expression" dxfId="3" priority="4">
      <formula>$S5="A -&gt; A"</formula>
    </cfRule>
    <cfRule type="expression" dxfId="2" priority="5">
      <formula>$S5="I -&gt; A"</formula>
    </cfRule>
    <cfRule type="expression" dxfId="1" priority="6">
      <formula>$S5="I -&gt; I"</formula>
    </cfRule>
    <cfRule type="expression" dxfId="0" priority="7">
      <formula>$S5="A -&gt; I"</formula>
    </cfRule>
  </conditionalFormatting>
  <dataValidations count="6">
    <dataValidation type="date" allowBlank="1" showInputMessage="1" showErrorMessage="1" errorTitle="DATE ERROR" error="DATE IS NOT WITHIN THE REPORTING PERIOD" sqref="O5 O7:O3000" xr:uid="{4A7772D6-F84C-40E1-BC18-B8FF97BFAB30}">
      <formula1>45748</formula1>
      <formula2>46112</formula2>
    </dataValidation>
    <dataValidation type="list" allowBlank="1" showInputMessage="1" showErrorMessage="1" promptTitle="Select One of these Options" prompt="A -- ACTIVE _x000a_B -- LEAVER _x000a_C -- OPT OUT _x000a_D -- CAREER BREAK _x000a_E -- SWITCH TO PARTNERSHIP _x000a_F -- SWITCH TO ALPHA _x000a_G -- NEW JOINER _x000a_H -- OPT IN_x000a_I -- RETURN FROM CAREER BREAK _x000a_J -- CONTINUOUS OPT OUT_x000a_K -- CONTINUOUS CAREER BREAK_x000a_L -- CONTINUOUS PARTNERSHIP" sqref="L3001:L4503" xr:uid="{21138EB8-4CC5-4677-9900-DD4A369A9678}">
      <formula1>"A,B,C,D,E,F,G,H,I,J,K,L"</formula1>
    </dataValidation>
    <dataValidation type="list" allowBlank="1" showInputMessage="1" showErrorMessage="1" errorTitle="ENTER MEMBER STATUS" error="STATUS CAN ONLY BE ACTIVE OR INACTIVE" sqref="J5:K5 J7:K4503" xr:uid="{66520F94-60A0-4F92-B235-DE277FF2DFC0}">
      <formula1>"ACTIVE, INACTIVE"</formula1>
    </dataValidation>
    <dataValidation type="list" allowBlank="1" showInputMessage="1" showErrorMessage="1" sqref="H5 F5" xr:uid="{3DDEB036-A22F-4CC3-BD03-14EF2C6B4F32}">
      <formula1>#REF!</formula1>
    </dataValidation>
    <dataValidation type="list" allowBlank="1" showInputMessage="1" showErrorMessage="1" promptTitle="Select One of these Options" prompt="A -- ACTIVE  - B -- LEAVER _x000a_C -- OPT OUT _x000a_D -- CAREER BREAK _x000a_E -- SWITCH TO PARTNERSHIP _x000a_F -- SWITCH TO ALPHA _x000a_G -- NEW JOINER _x000a_H -- OPT IN_x000a_I -- RETURN FROM CAREER BREAK _x000a_J -- CONTINUOUS OPT OUT_x000a_K -- CONTINUOUS CAREER BREAK_x000a_L -- CONTINUOUS PARTNERSHIP" sqref="L499:L3000" xr:uid="{257D9124-56C2-41EF-A11A-B131A488DDA9}">
      <formula1>"A,B,C,D,E,F,G,H,I,J,K,L"</formula1>
    </dataValidation>
    <dataValidation type="list" allowBlank="1" showInputMessage="1" showErrorMessage="1" promptTitle="Select One of these Options" prompt="A - ACTIVE - B - LEAVER _x000a_C - OPT OUT _x000a_D - CAREER BREAK _x000a_E - SWITCH TO PARTNERSHIP _x000a_F - SWITCH TO ALPHA _x000a_G - NEW JOINER _x000a_H - OPT IN_x000a_I - RETURN FROM CAREER BREAK _x000a_J - CONTINUOUS OPT OUT_x000a_K - CONTINUOUS CAREER BREAK_x000a_L - CONTINUOUS PARTNERSHIP" sqref="L5:L498" xr:uid="{9685BB8D-2D59-4ABC-95BB-47CCA24529FB}">
      <formula1>"A,B,BE,C,D,E,X,XX,F,G,H,I,GB,GO,GP,BC,BO,BP,J,K,L"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4FD7B-A489-4345-9A93-15E23F9032EE}">
  <dimension ref="A1:XFC15"/>
  <sheetViews>
    <sheetView zoomScale="145" zoomScaleNormal="145" workbookViewId="0">
      <selection sqref="A1:U15"/>
    </sheetView>
  </sheetViews>
  <sheetFormatPr defaultColWidth="0" defaultRowHeight="15" zeroHeight="1" x14ac:dyDescent="0.25"/>
  <cols>
    <col min="1" max="1" width="1.42578125" style="88" customWidth="1"/>
    <col min="2" max="2" width="5.7109375" style="88" customWidth="1"/>
    <col min="3" max="4" width="9.140625" style="88" customWidth="1"/>
    <col min="5" max="5" width="5.7109375" style="88" customWidth="1"/>
    <col min="6" max="7" width="9.140625" style="88" customWidth="1"/>
    <col min="8" max="8" width="5.7109375" style="88" customWidth="1"/>
    <col min="9" max="10" width="9.140625" style="88" customWidth="1"/>
    <col min="11" max="11" width="5.7109375" style="88" customWidth="1"/>
    <col min="12" max="13" width="9.140625" style="88" customWidth="1"/>
    <col min="14" max="14" width="5.7109375" style="88" customWidth="1"/>
    <col min="15" max="16" width="9.140625" style="88" customWidth="1"/>
    <col min="17" max="17" width="5.7109375" style="88" customWidth="1"/>
    <col min="18" max="18" width="1.42578125" style="88" customWidth="1"/>
    <col min="19" max="20" width="9.140625" style="88" customWidth="1"/>
    <col min="21" max="21" width="1.42578125" style="88" customWidth="1"/>
    <col min="22" max="16384" width="9.140625" style="90" hidden="1"/>
  </cols>
  <sheetData>
    <row r="1" spans="1:16383" s="83" customFormat="1" ht="8.1" customHeight="1" thickBot="1" x14ac:dyDescent="0.3">
      <c r="A1" s="81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</row>
    <row r="2" spans="1:16383" ht="9.6" customHeight="1" thickBot="1" x14ac:dyDescent="0.3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7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  <c r="BRW2" s="89"/>
      <c r="BRX2" s="89"/>
      <c r="BRY2" s="89"/>
      <c r="BRZ2" s="89"/>
      <c r="BSA2" s="89"/>
      <c r="BSB2" s="89"/>
      <c r="BSC2" s="89"/>
      <c r="BSD2" s="89"/>
      <c r="BSE2" s="89"/>
      <c r="BSF2" s="89"/>
      <c r="BSG2" s="89"/>
      <c r="BSH2" s="89"/>
      <c r="BSI2" s="89"/>
      <c r="BSJ2" s="89"/>
      <c r="BSK2" s="89"/>
      <c r="BSL2" s="89"/>
      <c r="BSM2" s="89"/>
      <c r="BSN2" s="89"/>
      <c r="BSO2" s="89"/>
      <c r="BSP2" s="89"/>
      <c r="BSQ2" s="89"/>
      <c r="BSR2" s="89"/>
      <c r="BSS2" s="89"/>
      <c r="BST2" s="89"/>
      <c r="BSU2" s="89"/>
      <c r="BSV2" s="89"/>
      <c r="BSW2" s="89"/>
      <c r="BSX2" s="89"/>
      <c r="BSY2" s="89"/>
      <c r="BSZ2" s="89"/>
      <c r="BTA2" s="89"/>
      <c r="BTB2" s="89"/>
      <c r="BTC2" s="89"/>
      <c r="BTD2" s="89"/>
      <c r="BTE2" s="89"/>
      <c r="BTF2" s="89"/>
      <c r="BTG2" s="89"/>
      <c r="BTH2" s="89"/>
      <c r="BTI2" s="89"/>
      <c r="BTJ2" s="89"/>
      <c r="BTK2" s="89"/>
      <c r="BTL2" s="89"/>
      <c r="BTM2" s="89"/>
      <c r="BTN2" s="89"/>
      <c r="BTO2" s="89"/>
      <c r="BTP2" s="89"/>
      <c r="BTQ2" s="89"/>
      <c r="BTR2" s="89"/>
      <c r="BTS2" s="89"/>
      <c r="BTT2" s="89"/>
      <c r="BTU2" s="89"/>
      <c r="BTV2" s="89"/>
      <c r="BTW2" s="89"/>
      <c r="BTX2" s="89"/>
      <c r="BTY2" s="89"/>
      <c r="BTZ2" s="89"/>
      <c r="BUA2" s="89"/>
      <c r="BUB2" s="89"/>
      <c r="BUC2" s="89"/>
      <c r="BUD2" s="89"/>
      <c r="BUE2" s="89"/>
      <c r="BUF2" s="89"/>
      <c r="BUG2" s="89"/>
      <c r="BUH2" s="89"/>
      <c r="BUI2" s="89"/>
      <c r="BUJ2" s="89"/>
      <c r="BUK2" s="89"/>
      <c r="BUL2" s="89"/>
      <c r="BUM2" s="89"/>
      <c r="BUN2" s="89"/>
      <c r="BUO2" s="89"/>
      <c r="BUP2" s="89"/>
      <c r="BUQ2" s="89"/>
      <c r="BUR2" s="89"/>
      <c r="BUS2" s="89"/>
      <c r="BUT2" s="89"/>
      <c r="BUU2" s="89"/>
      <c r="BUV2" s="89"/>
      <c r="BUW2" s="89"/>
      <c r="BUX2" s="89"/>
      <c r="BUY2" s="89"/>
      <c r="BUZ2" s="89"/>
      <c r="BVA2" s="89"/>
      <c r="BVB2" s="89"/>
      <c r="BVC2" s="89"/>
      <c r="BVD2" s="89"/>
      <c r="BVE2" s="89"/>
      <c r="BVF2" s="89"/>
      <c r="BVG2" s="89"/>
      <c r="BVH2" s="89"/>
      <c r="BVI2" s="89"/>
      <c r="BVJ2" s="89"/>
      <c r="BVK2" s="89"/>
      <c r="BVL2" s="89"/>
      <c r="BVM2" s="89"/>
      <c r="BVN2" s="89"/>
      <c r="BVO2" s="89"/>
      <c r="BVP2" s="89"/>
      <c r="BVQ2" s="89"/>
      <c r="BVR2" s="89"/>
      <c r="BVS2" s="89"/>
      <c r="BVT2" s="89"/>
      <c r="BVU2" s="89"/>
      <c r="BVV2" s="89"/>
      <c r="BVW2" s="89"/>
      <c r="BVX2" s="89"/>
      <c r="BVY2" s="89"/>
      <c r="BVZ2" s="89"/>
      <c r="BWA2" s="89"/>
      <c r="BWB2" s="89"/>
      <c r="BWC2" s="89"/>
      <c r="BWD2" s="89"/>
      <c r="BWE2" s="89"/>
      <c r="BWF2" s="89"/>
      <c r="BWG2" s="89"/>
      <c r="BWH2" s="89"/>
      <c r="BWI2" s="89"/>
      <c r="BWJ2" s="89"/>
      <c r="BWK2" s="89"/>
      <c r="BWL2" s="89"/>
      <c r="BWM2" s="89"/>
      <c r="BWN2" s="89"/>
      <c r="BWO2" s="89"/>
      <c r="BWP2" s="89"/>
      <c r="BWQ2" s="89"/>
      <c r="BWR2" s="89"/>
      <c r="BWS2" s="89"/>
      <c r="BWT2" s="89"/>
      <c r="BWU2" s="89"/>
      <c r="BWV2" s="89"/>
      <c r="BWW2" s="89"/>
      <c r="BWX2" s="89"/>
      <c r="BWY2" s="89"/>
      <c r="BWZ2" s="89"/>
      <c r="BXA2" s="89"/>
      <c r="BXB2" s="89"/>
      <c r="BXC2" s="89"/>
      <c r="BXD2" s="89"/>
      <c r="BXE2" s="89"/>
      <c r="BXF2" s="89"/>
      <c r="BXG2" s="89"/>
      <c r="BXH2" s="89"/>
      <c r="BXI2" s="89"/>
      <c r="BXJ2" s="89"/>
      <c r="BXK2" s="89"/>
      <c r="BXL2" s="89"/>
      <c r="BXM2" s="89"/>
      <c r="BXN2" s="89"/>
      <c r="BXO2" s="89"/>
      <c r="BXP2" s="89"/>
      <c r="BXQ2" s="89"/>
      <c r="BXR2" s="89"/>
      <c r="BXS2" s="89"/>
      <c r="BXT2" s="89"/>
      <c r="BXU2" s="89"/>
      <c r="BXV2" s="89"/>
      <c r="BXW2" s="89"/>
      <c r="BXX2" s="89"/>
      <c r="BXY2" s="89"/>
      <c r="BXZ2" s="89"/>
      <c r="BYA2" s="89"/>
      <c r="BYB2" s="89"/>
      <c r="BYC2" s="89"/>
      <c r="BYD2" s="89"/>
      <c r="BYE2" s="89"/>
      <c r="BYF2" s="89"/>
      <c r="BYG2" s="89"/>
      <c r="BYH2" s="89"/>
      <c r="BYI2" s="89"/>
      <c r="BYJ2" s="89"/>
      <c r="BYK2" s="89"/>
      <c r="BYL2" s="89"/>
      <c r="BYM2" s="89"/>
      <c r="BYN2" s="89"/>
      <c r="BYO2" s="89"/>
      <c r="BYP2" s="89"/>
      <c r="BYQ2" s="89"/>
      <c r="BYR2" s="89"/>
      <c r="BYS2" s="89"/>
      <c r="BYT2" s="89"/>
      <c r="BYU2" s="89"/>
      <c r="BYV2" s="89"/>
      <c r="BYW2" s="89"/>
      <c r="BYX2" s="89"/>
      <c r="BYY2" s="89"/>
      <c r="BYZ2" s="89"/>
      <c r="BZA2" s="89"/>
      <c r="BZB2" s="89"/>
      <c r="BZC2" s="89"/>
      <c r="BZD2" s="89"/>
      <c r="BZE2" s="89"/>
      <c r="BZF2" s="89"/>
      <c r="BZG2" s="89"/>
      <c r="BZH2" s="89"/>
      <c r="BZI2" s="89"/>
      <c r="BZJ2" s="89"/>
      <c r="BZK2" s="89"/>
      <c r="BZL2" s="89"/>
      <c r="BZM2" s="89"/>
      <c r="BZN2" s="89"/>
      <c r="BZO2" s="89"/>
      <c r="BZP2" s="89"/>
      <c r="BZQ2" s="89"/>
      <c r="BZR2" s="89"/>
      <c r="BZS2" s="89"/>
      <c r="BZT2" s="89"/>
      <c r="BZU2" s="89"/>
      <c r="BZV2" s="89"/>
      <c r="BZW2" s="89"/>
      <c r="BZX2" s="89"/>
      <c r="BZY2" s="89"/>
      <c r="BZZ2" s="89"/>
      <c r="CAA2" s="89"/>
      <c r="CAB2" s="89"/>
      <c r="CAC2" s="89"/>
      <c r="CAD2" s="89"/>
      <c r="CAE2" s="89"/>
      <c r="CAF2" s="89"/>
      <c r="CAG2" s="89"/>
      <c r="CAH2" s="89"/>
      <c r="CAI2" s="89"/>
      <c r="CAJ2" s="89"/>
      <c r="CAK2" s="89"/>
      <c r="CAL2" s="89"/>
      <c r="CAM2" s="89"/>
      <c r="CAN2" s="89"/>
      <c r="CAO2" s="89"/>
      <c r="CAP2" s="89"/>
      <c r="CAQ2" s="89"/>
      <c r="CAR2" s="89"/>
      <c r="CAS2" s="89"/>
      <c r="CAT2" s="89"/>
      <c r="CAU2" s="89"/>
      <c r="CAV2" s="89"/>
      <c r="CAW2" s="89"/>
      <c r="CAX2" s="89"/>
      <c r="CAY2" s="89"/>
      <c r="CAZ2" s="89"/>
      <c r="CBA2" s="89"/>
      <c r="CBB2" s="89"/>
      <c r="CBC2" s="89"/>
      <c r="CBD2" s="89"/>
      <c r="CBE2" s="89"/>
      <c r="CBF2" s="89"/>
      <c r="CBG2" s="89"/>
      <c r="CBH2" s="89"/>
      <c r="CBI2" s="89"/>
      <c r="CBJ2" s="89"/>
      <c r="CBK2" s="89"/>
      <c r="CBL2" s="89"/>
      <c r="CBM2" s="89"/>
      <c r="CBN2" s="89"/>
      <c r="CBO2" s="89"/>
      <c r="CBP2" s="89"/>
      <c r="CBQ2" s="89"/>
      <c r="CBR2" s="89"/>
      <c r="CBS2" s="89"/>
      <c r="CBT2" s="89"/>
      <c r="CBU2" s="89"/>
      <c r="CBV2" s="89"/>
      <c r="CBW2" s="89"/>
      <c r="CBX2" s="89"/>
      <c r="CBY2" s="89"/>
      <c r="CBZ2" s="89"/>
      <c r="CCA2" s="89"/>
      <c r="CCB2" s="89"/>
      <c r="CCC2" s="89"/>
      <c r="CCD2" s="89"/>
      <c r="CCE2" s="89"/>
      <c r="CCF2" s="89"/>
      <c r="CCG2" s="89"/>
      <c r="CCH2" s="89"/>
      <c r="CCI2" s="89"/>
      <c r="CCJ2" s="89"/>
      <c r="CCK2" s="89"/>
      <c r="CCL2" s="89"/>
      <c r="CCM2" s="89"/>
      <c r="CCN2" s="89"/>
      <c r="CCO2" s="89"/>
      <c r="CCP2" s="89"/>
      <c r="CCQ2" s="89"/>
      <c r="CCR2" s="89"/>
      <c r="CCS2" s="89"/>
      <c r="CCT2" s="89"/>
      <c r="CCU2" s="89"/>
      <c r="CCV2" s="89"/>
      <c r="CCW2" s="89"/>
      <c r="CCX2" s="89"/>
      <c r="CCY2" s="89"/>
      <c r="CCZ2" s="89"/>
      <c r="CDA2" s="89"/>
      <c r="CDB2" s="89"/>
      <c r="CDC2" s="89"/>
      <c r="CDD2" s="89"/>
      <c r="CDE2" s="89"/>
      <c r="CDF2" s="89"/>
      <c r="CDG2" s="89"/>
      <c r="CDH2" s="89"/>
      <c r="CDI2" s="89"/>
      <c r="CDJ2" s="89"/>
      <c r="CDK2" s="89"/>
      <c r="CDL2" s="89"/>
      <c r="CDM2" s="89"/>
      <c r="CDN2" s="89"/>
      <c r="CDO2" s="89"/>
      <c r="CDP2" s="89"/>
      <c r="CDQ2" s="89"/>
      <c r="CDR2" s="89"/>
      <c r="CDS2" s="89"/>
      <c r="CDT2" s="89"/>
      <c r="CDU2" s="89"/>
      <c r="CDV2" s="89"/>
      <c r="CDW2" s="89"/>
      <c r="CDX2" s="89"/>
      <c r="CDY2" s="89"/>
      <c r="CDZ2" s="89"/>
      <c r="CEA2" s="89"/>
      <c r="CEB2" s="89"/>
      <c r="CEC2" s="89"/>
      <c r="CED2" s="89"/>
      <c r="CEE2" s="89"/>
      <c r="CEF2" s="89"/>
      <c r="CEG2" s="89"/>
      <c r="CEH2" s="89"/>
      <c r="CEI2" s="89"/>
      <c r="CEJ2" s="89"/>
      <c r="CEK2" s="89"/>
      <c r="CEL2" s="89"/>
      <c r="CEM2" s="89"/>
      <c r="CEN2" s="89"/>
      <c r="CEO2" s="89"/>
      <c r="CEP2" s="89"/>
      <c r="CEQ2" s="89"/>
      <c r="CER2" s="89"/>
      <c r="CES2" s="89"/>
      <c r="CET2" s="89"/>
      <c r="CEU2" s="89"/>
      <c r="CEV2" s="89"/>
      <c r="CEW2" s="89"/>
      <c r="CEX2" s="89"/>
      <c r="CEY2" s="89"/>
      <c r="CEZ2" s="89"/>
      <c r="CFA2" s="89"/>
      <c r="CFB2" s="89"/>
      <c r="CFC2" s="89"/>
      <c r="CFD2" s="89"/>
      <c r="CFE2" s="89"/>
      <c r="CFF2" s="89"/>
      <c r="CFG2" s="89"/>
      <c r="CFH2" s="89"/>
      <c r="CFI2" s="89"/>
      <c r="CFJ2" s="89"/>
      <c r="CFK2" s="89"/>
      <c r="CFL2" s="89"/>
      <c r="CFM2" s="89"/>
      <c r="CFN2" s="89"/>
      <c r="CFO2" s="89"/>
      <c r="CFP2" s="89"/>
      <c r="CFQ2" s="89"/>
      <c r="CFR2" s="89"/>
      <c r="CFS2" s="89"/>
      <c r="CFT2" s="89"/>
      <c r="CFU2" s="89"/>
      <c r="CFV2" s="89"/>
      <c r="CFW2" s="89"/>
      <c r="CFX2" s="89"/>
      <c r="CFY2" s="89"/>
      <c r="CFZ2" s="89"/>
      <c r="CGA2" s="89"/>
      <c r="CGB2" s="89"/>
      <c r="CGC2" s="89"/>
      <c r="CGD2" s="89"/>
      <c r="CGE2" s="89"/>
      <c r="CGF2" s="89"/>
      <c r="CGG2" s="89"/>
      <c r="CGH2" s="89"/>
      <c r="CGI2" s="89"/>
      <c r="CGJ2" s="89"/>
      <c r="CGK2" s="89"/>
      <c r="CGL2" s="89"/>
      <c r="CGM2" s="89"/>
      <c r="CGN2" s="89"/>
      <c r="CGO2" s="89"/>
      <c r="CGP2" s="89"/>
      <c r="CGQ2" s="89"/>
      <c r="CGR2" s="89"/>
      <c r="CGS2" s="89"/>
      <c r="CGT2" s="89"/>
      <c r="CGU2" s="89"/>
      <c r="CGV2" s="89"/>
      <c r="CGW2" s="89"/>
      <c r="CGX2" s="89"/>
      <c r="CGY2" s="89"/>
      <c r="CGZ2" s="89"/>
      <c r="CHA2" s="89"/>
      <c r="CHB2" s="89"/>
      <c r="CHC2" s="89"/>
      <c r="CHD2" s="89"/>
      <c r="CHE2" s="89"/>
      <c r="CHF2" s="89"/>
      <c r="CHG2" s="89"/>
      <c r="CHH2" s="89"/>
      <c r="CHI2" s="89"/>
      <c r="CHJ2" s="89"/>
      <c r="CHK2" s="89"/>
      <c r="CHL2" s="89"/>
      <c r="CHM2" s="89"/>
      <c r="CHN2" s="89"/>
      <c r="CHO2" s="89"/>
      <c r="CHP2" s="89"/>
      <c r="CHQ2" s="89"/>
      <c r="CHR2" s="89"/>
      <c r="CHS2" s="89"/>
      <c r="CHT2" s="89"/>
      <c r="CHU2" s="89"/>
      <c r="CHV2" s="89"/>
      <c r="CHW2" s="89"/>
      <c r="CHX2" s="89"/>
      <c r="CHY2" s="89"/>
      <c r="CHZ2" s="89"/>
      <c r="CIA2" s="89"/>
      <c r="CIB2" s="89"/>
      <c r="CIC2" s="89"/>
      <c r="CID2" s="89"/>
      <c r="CIE2" s="89"/>
      <c r="CIF2" s="89"/>
      <c r="CIG2" s="89"/>
      <c r="CIH2" s="89"/>
      <c r="CII2" s="89"/>
      <c r="CIJ2" s="89"/>
      <c r="CIK2" s="89"/>
      <c r="CIL2" s="89"/>
      <c r="CIM2" s="89"/>
      <c r="CIN2" s="89"/>
      <c r="CIO2" s="89"/>
      <c r="CIP2" s="89"/>
      <c r="CIQ2" s="89"/>
      <c r="CIR2" s="89"/>
      <c r="CIS2" s="89"/>
      <c r="CIT2" s="89"/>
      <c r="CIU2" s="89"/>
      <c r="CIV2" s="89"/>
      <c r="CIW2" s="89"/>
      <c r="CIX2" s="89"/>
      <c r="CIY2" s="89"/>
      <c r="CIZ2" s="89"/>
      <c r="CJA2" s="89"/>
      <c r="CJB2" s="89"/>
      <c r="CJC2" s="89"/>
      <c r="CJD2" s="89"/>
      <c r="CJE2" s="89"/>
      <c r="CJF2" s="89"/>
      <c r="CJG2" s="89"/>
      <c r="CJH2" s="89"/>
      <c r="CJI2" s="89"/>
      <c r="CJJ2" s="89"/>
      <c r="CJK2" s="89"/>
      <c r="CJL2" s="89"/>
      <c r="CJM2" s="89"/>
      <c r="CJN2" s="89"/>
      <c r="CJO2" s="89"/>
      <c r="CJP2" s="89"/>
      <c r="CJQ2" s="89"/>
      <c r="CJR2" s="89"/>
      <c r="CJS2" s="89"/>
      <c r="CJT2" s="89"/>
      <c r="CJU2" s="89"/>
      <c r="CJV2" s="89"/>
      <c r="CJW2" s="89"/>
      <c r="CJX2" s="89"/>
      <c r="CJY2" s="89"/>
      <c r="CJZ2" s="89"/>
      <c r="CKA2" s="89"/>
      <c r="CKB2" s="89"/>
      <c r="CKC2" s="89"/>
      <c r="CKD2" s="89"/>
      <c r="CKE2" s="89"/>
      <c r="CKF2" s="89"/>
      <c r="CKG2" s="89"/>
      <c r="CKH2" s="89"/>
      <c r="CKI2" s="89"/>
      <c r="CKJ2" s="89"/>
      <c r="CKK2" s="89"/>
      <c r="CKL2" s="89"/>
      <c r="CKM2" s="89"/>
      <c r="CKN2" s="89"/>
      <c r="CKO2" s="89"/>
      <c r="CKP2" s="89"/>
      <c r="CKQ2" s="89"/>
      <c r="CKR2" s="89"/>
      <c r="CKS2" s="89"/>
      <c r="CKT2" s="89"/>
      <c r="CKU2" s="89"/>
      <c r="CKV2" s="89"/>
      <c r="CKW2" s="89"/>
      <c r="CKX2" s="89"/>
      <c r="CKY2" s="89"/>
      <c r="CKZ2" s="89"/>
      <c r="CLA2" s="89"/>
      <c r="CLB2" s="89"/>
      <c r="CLC2" s="89"/>
      <c r="CLD2" s="89"/>
      <c r="CLE2" s="89"/>
      <c r="CLF2" s="89"/>
      <c r="CLG2" s="89"/>
      <c r="CLH2" s="89"/>
      <c r="CLI2" s="89"/>
      <c r="CLJ2" s="89"/>
      <c r="CLK2" s="89"/>
      <c r="CLL2" s="89"/>
      <c r="CLM2" s="89"/>
      <c r="CLN2" s="89"/>
      <c r="CLO2" s="89"/>
      <c r="CLP2" s="89"/>
      <c r="CLQ2" s="89"/>
      <c r="CLR2" s="89"/>
      <c r="CLS2" s="89"/>
      <c r="CLT2" s="89"/>
      <c r="CLU2" s="89"/>
      <c r="CLV2" s="89"/>
      <c r="CLW2" s="89"/>
      <c r="CLX2" s="89"/>
      <c r="CLY2" s="89"/>
      <c r="CLZ2" s="89"/>
      <c r="CMA2" s="89"/>
      <c r="CMB2" s="89"/>
      <c r="CMC2" s="89"/>
      <c r="CMD2" s="89"/>
      <c r="CME2" s="89"/>
      <c r="CMF2" s="89"/>
      <c r="CMG2" s="89"/>
      <c r="CMH2" s="89"/>
      <c r="CMI2" s="89"/>
      <c r="CMJ2" s="89"/>
      <c r="CMK2" s="89"/>
      <c r="CML2" s="89"/>
      <c r="CMM2" s="89"/>
      <c r="CMN2" s="89"/>
      <c r="CMO2" s="89"/>
      <c r="CMP2" s="89"/>
      <c r="CMQ2" s="89"/>
      <c r="CMR2" s="89"/>
      <c r="CMS2" s="89"/>
      <c r="CMT2" s="89"/>
      <c r="CMU2" s="89"/>
      <c r="CMV2" s="89"/>
      <c r="CMW2" s="89"/>
      <c r="CMX2" s="89"/>
      <c r="CMY2" s="89"/>
      <c r="CMZ2" s="89"/>
      <c r="CNA2" s="89"/>
      <c r="CNB2" s="89"/>
      <c r="CNC2" s="89"/>
      <c r="CND2" s="89"/>
      <c r="CNE2" s="89"/>
      <c r="CNF2" s="89"/>
      <c r="CNG2" s="89"/>
      <c r="CNH2" s="89"/>
      <c r="CNI2" s="89"/>
      <c r="CNJ2" s="89"/>
      <c r="CNK2" s="89"/>
      <c r="CNL2" s="89"/>
      <c r="CNM2" s="89"/>
      <c r="CNN2" s="89"/>
      <c r="CNO2" s="89"/>
      <c r="CNP2" s="89"/>
      <c r="CNQ2" s="89"/>
      <c r="CNR2" s="89"/>
      <c r="CNS2" s="89"/>
      <c r="CNT2" s="89"/>
      <c r="CNU2" s="89"/>
      <c r="CNV2" s="89"/>
      <c r="CNW2" s="89"/>
      <c r="CNX2" s="89"/>
      <c r="CNY2" s="89"/>
      <c r="CNZ2" s="89"/>
      <c r="COA2" s="89"/>
      <c r="COB2" s="89"/>
      <c r="COC2" s="89"/>
      <c r="COD2" s="89"/>
      <c r="COE2" s="89"/>
      <c r="COF2" s="89"/>
      <c r="COG2" s="89"/>
      <c r="COH2" s="89"/>
      <c r="COI2" s="89"/>
      <c r="COJ2" s="89"/>
      <c r="COK2" s="89"/>
      <c r="COL2" s="89"/>
      <c r="COM2" s="89"/>
      <c r="CON2" s="89"/>
      <c r="COO2" s="89"/>
      <c r="COP2" s="89"/>
      <c r="COQ2" s="89"/>
      <c r="COR2" s="89"/>
      <c r="COS2" s="89"/>
      <c r="COT2" s="89"/>
      <c r="COU2" s="89"/>
      <c r="COV2" s="89"/>
      <c r="COW2" s="89"/>
      <c r="COX2" s="89"/>
      <c r="COY2" s="89"/>
      <c r="COZ2" s="89"/>
      <c r="CPA2" s="89"/>
      <c r="CPB2" s="89"/>
      <c r="CPC2" s="89"/>
      <c r="CPD2" s="89"/>
      <c r="CPE2" s="89"/>
      <c r="CPF2" s="89"/>
      <c r="CPG2" s="89"/>
      <c r="CPH2" s="89"/>
      <c r="CPI2" s="89"/>
      <c r="CPJ2" s="89"/>
      <c r="CPK2" s="89"/>
      <c r="CPL2" s="89"/>
      <c r="CPM2" s="89"/>
      <c r="CPN2" s="89"/>
      <c r="CPO2" s="89"/>
      <c r="CPP2" s="89"/>
      <c r="CPQ2" s="89"/>
      <c r="CPR2" s="89"/>
      <c r="CPS2" s="89"/>
      <c r="CPT2" s="89"/>
      <c r="CPU2" s="89"/>
      <c r="CPV2" s="89"/>
      <c r="CPW2" s="89"/>
      <c r="CPX2" s="89"/>
      <c r="CPY2" s="89"/>
      <c r="CPZ2" s="89"/>
      <c r="CQA2" s="89"/>
      <c r="CQB2" s="89"/>
      <c r="CQC2" s="89"/>
      <c r="CQD2" s="89"/>
      <c r="CQE2" s="89"/>
      <c r="CQF2" s="89"/>
      <c r="CQG2" s="89"/>
      <c r="CQH2" s="89"/>
      <c r="CQI2" s="89"/>
      <c r="CQJ2" s="89"/>
      <c r="CQK2" s="89"/>
      <c r="CQL2" s="89"/>
      <c r="CQM2" s="89"/>
      <c r="CQN2" s="89"/>
      <c r="CQO2" s="89"/>
      <c r="CQP2" s="89"/>
      <c r="CQQ2" s="89"/>
      <c r="CQR2" s="89"/>
      <c r="CQS2" s="89"/>
      <c r="CQT2" s="89"/>
      <c r="CQU2" s="89"/>
      <c r="CQV2" s="89"/>
      <c r="CQW2" s="89"/>
      <c r="CQX2" s="89"/>
      <c r="CQY2" s="89"/>
      <c r="CQZ2" s="89"/>
      <c r="CRA2" s="89"/>
      <c r="CRB2" s="89"/>
      <c r="CRC2" s="89"/>
      <c r="CRD2" s="89"/>
      <c r="CRE2" s="89"/>
      <c r="CRF2" s="89"/>
      <c r="CRG2" s="89"/>
      <c r="CRH2" s="89"/>
      <c r="CRI2" s="89"/>
      <c r="CRJ2" s="89"/>
      <c r="CRK2" s="89"/>
      <c r="CRL2" s="89"/>
      <c r="CRM2" s="89"/>
      <c r="CRN2" s="89"/>
      <c r="CRO2" s="89"/>
      <c r="CRP2" s="89"/>
      <c r="CRQ2" s="89"/>
      <c r="CRR2" s="89"/>
      <c r="CRS2" s="89"/>
      <c r="CRT2" s="89"/>
      <c r="CRU2" s="89"/>
      <c r="CRV2" s="89"/>
      <c r="CRW2" s="89"/>
      <c r="CRX2" s="89"/>
      <c r="CRY2" s="89"/>
      <c r="CRZ2" s="89"/>
      <c r="CSA2" s="89"/>
      <c r="CSB2" s="89"/>
      <c r="CSC2" s="89"/>
      <c r="CSD2" s="89"/>
      <c r="CSE2" s="89"/>
      <c r="CSF2" s="89"/>
      <c r="CSG2" s="89"/>
      <c r="CSH2" s="89"/>
      <c r="CSI2" s="89"/>
      <c r="CSJ2" s="89"/>
      <c r="CSK2" s="89"/>
      <c r="CSL2" s="89"/>
      <c r="CSM2" s="89"/>
      <c r="CSN2" s="89"/>
      <c r="CSO2" s="89"/>
      <c r="CSP2" s="89"/>
      <c r="CSQ2" s="89"/>
      <c r="CSR2" s="89"/>
      <c r="CSS2" s="89"/>
      <c r="CST2" s="89"/>
      <c r="CSU2" s="89"/>
      <c r="CSV2" s="89"/>
      <c r="CSW2" s="89"/>
      <c r="CSX2" s="89"/>
      <c r="CSY2" s="89"/>
      <c r="CSZ2" s="89"/>
      <c r="CTA2" s="89"/>
      <c r="CTB2" s="89"/>
      <c r="CTC2" s="89"/>
      <c r="CTD2" s="89"/>
      <c r="CTE2" s="89"/>
      <c r="CTF2" s="89"/>
      <c r="CTG2" s="89"/>
      <c r="CTH2" s="89"/>
      <c r="CTI2" s="89"/>
      <c r="CTJ2" s="89"/>
      <c r="CTK2" s="89"/>
      <c r="CTL2" s="89"/>
      <c r="CTM2" s="89"/>
      <c r="CTN2" s="89"/>
      <c r="CTO2" s="89"/>
      <c r="CTP2" s="89"/>
      <c r="CTQ2" s="89"/>
      <c r="CTR2" s="89"/>
      <c r="CTS2" s="89"/>
      <c r="CTT2" s="89"/>
      <c r="CTU2" s="89"/>
      <c r="CTV2" s="89"/>
      <c r="CTW2" s="89"/>
      <c r="CTX2" s="89"/>
      <c r="CTY2" s="89"/>
      <c r="CTZ2" s="89"/>
      <c r="CUA2" s="89"/>
      <c r="CUB2" s="89"/>
      <c r="CUC2" s="89"/>
      <c r="CUD2" s="89"/>
      <c r="CUE2" s="89"/>
      <c r="CUF2" s="89"/>
      <c r="CUG2" s="89"/>
      <c r="CUH2" s="89"/>
      <c r="CUI2" s="89"/>
      <c r="CUJ2" s="89"/>
      <c r="CUK2" s="89"/>
      <c r="CUL2" s="89"/>
      <c r="CUM2" s="89"/>
      <c r="CUN2" s="89"/>
      <c r="CUO2" s="89"/>
      <c r="CUP2" s="89"/>
      <c r="CUQ2" s="89"/>
      <c r="CUR2" s="89"/>
      <c r="CUS2" s="89"/>
      <c r="CUT2" s="89"/>
      <c r="CUU2" s="89"/>
      <c r="CUV2" s="89"/>
      <c r="CUW2" s="89"/>
      <c r="CUX2" s="89"/>
      <c r="CUY2" s="89"/>
      <c r="CUZ2" s="89"/>
      <c r="CVA2" s="89"/>
      <c r="CVB2" s="89"/>
      <c r="CVC2" s="89"/>
      <c r="CVD2" s="89"/>
      <c r="CVE2" s="89"/>
      <c r="CVF2" s="89"/>
      <c r="CVG2" s="89"/>
      <c r="CVH2" s="89"/>
      <c r="CVI2" s="89"/>
      <c r="CVJ2" s="89"/>
      <c r="CVK2" s="89"/>
      <c r="CVL2" s="89"/>
      <c r="CVM2" s="89"/>
      <c r="CVN2" s="89"/>
      <c r="CVO2" s="89"/>
      <c r="CVP2" s="89"/>
      <c r="CVQ2" s="89"/>
      <c r="CVR2" s="89"/>
      <c r="CVS2" s="89"/>
      <c r="CVT2" s="89"/>
      <c r="CVU2" s="89"/>
      <c r="CVV2" s="89"/>
      <c r="CVW2" s="89"/>
      <c r="CVX2" s="89"/>
      <c r="CVY2" s="89"/>
      <c r="CVZ2" s="89"/>
      <c r="CWA2" s="89"/>
      <c r="CWB2" s="89"/>
      <c r="CWC2" s="89"/>
      <c r="CWD2" s="89"/>
      <c r="CWE2" s="89"/>
      <c r="CWF2" s="89"/>
      <c r="CWG2" s="89"/>
      <c r="CWH2" s="89"/>
      <c r="CWI2" s="89"/>
      <c r="CWJ2" s="89"/>
      <c r="CWK2" s="89"/>
      <c r="CWL2" s="89"/>
      <c r="CWM2" s="89"/>
      <c r="CWN2" s="89"/>
      <c r="CWO2" s="89"/>
      <c r="CWP2" s="89"/>
      <c r="CWQ2" s="89"/>
      <c r="CWR2" s="89"/>
      <c r="CWS2" s="89"/>
      <c r="CWT2" s="89"/>
      <c r="CWU2" s="89"/>
      <c r="CWV2" s="89"/>
      <c r="CWW2" s="89"/>
      <c r="CWX2" s="89"/>
      <c r="CWY2" s="89"/>
      <c r="CWZ2" s="89"/>
      <c r="CXA2" s="89"/>
      <c r="CXB2" s="89"/>
      <c r="CXC2" s="89"/>
      <c r="CXD2" s="89"/>
      <c r="CXE2" s="89"/>
      <c r="CXF2" s="89"/>
      <c r="CXG2" s="89"/>
      <c r="CXH2" s="89"/>
      <c r="CXI2" s="89"/>
      <c r="CXJ2" s="89"/>
      <c r="CXK2" s="89"/>
      <c r="CXL2" s="89"/>
      <c r="CXM2" s="89"/>
      <c r="CXN2" s="89"/>
      <c r="CXO2" s="89"/>
      <c r="CXP2" s="89"/>
      <c r="CXQ2" s="89"/>
      <c r="CXR2" s="89"/>
      <c r="CXS2" s="89"/>
      <c r="CXT2" s="89"/>
      <c r="CXU2" s="89"/>
      <c r="CXV2" s="89"/>
      <c r="CXW2" s="89"/>
      <c r="CXX2" s="89"/>
      <c r="CXY2" s="89"/>
      <c r="CXZ2" s="89"/>
      <c r="CYA2" s="89"/>
      <c r="CYB2" s="89"/>
      <c r="CYC2" s="89"/>
      <c r="CYD2" s="89"/>
      <c r="CYE2" s="89"/>
      <c r="CYF2" s="89"/>
      <c r="CYG2" s="89"/>
      <c r="CYH2" s="89"/>
      <c r="CYI2" s="89"/>
      <c r="CYJ2" s="89"/>
      <c r="CYK2" s="89"/>
      <c r="CYL2" s="89"/>
      <c r="CYM2" s="89"/>
      <c r="CYN2" s="89"/>
      <c r="CYO2" s="89"/>
      <c r="CYP2" s="89"/>
      <c r="CYQ2" s="89"/>
      <c r="CYR2" s="89"/>
      <c r="CYS2" s="89"/>
      <c r="CYT2" s="89"/>
      <c r="CYU2" s="89"/>
      <c r="CYV2" s="89"/>
      <c r="CYW2" s="89"/>
      <c r="CYX2" s="89"/>
      <c r="CYY2" s="89"/>
      <c r="CYZ2" s="89"/>
      <c r="CZA2" s="89"/>
      <c r="CZB2" s="89"/>
      <c r="CZC2" s="89"/>
      <c r="CZD2" s="89"/>
      <c r="CZE2" s="89"/>
      <c r="CZF2" s="89"/>
      <c r="CZG2" s="89"/>
      <c r="CZH2" s="89"/>
      <c r="CZI2" s="89"/>
      <c r="CZJ2" s="89"/>
      <c r="CZK2" s="89"/>
      <c r="CZL2" s="89"/>
      <c r="CZM2" s="89"/>
      <c r="CZN2" s="89"/>
      <c r="CZO2" s="89"/>
      <c r="CZP2" s="89"/>
      <c r="CZQ2" s="89"/>
      <c r="CZR2" s="89"/>
      <c r="CZS2" s="89"/>
      <c r="CZT2" s="89"/>
      <c r="CZU2" s="89"/>
      <c r="CZV2" s="89"/>
      <c r="CZW2" s="89"/>
      <c r="CZX2" s="89"/>
      <c r="CZY2" s="89"/>
      <c r="CZZ2" s="89"/>
      <c r="DAA2" s="89"/>
      <c r="DAB2" s="89"/>
      <c r="DAC2" s="89"/>
      <c r="DAD2" s="89"/>
      <c r="DAE2" s="89"/>
      <c r="DAF2" s="89"/>
      <c r="DAG2" s="89"/>
      <c r="DAH2" s="89"/>
      <c r="DAI2" s="89"/>
      <c r="DAJ2" s="89"/>
      <c r="DAK2" s="89"/>
      <c r="DAL2" s="89"/>
      <c r="DAM2" s="89"/>
      <c r="DAN2" s="89"/>
      <c r="DAO2" s="89"/>
      <c r="DAP2" s="89"/>
      <c r="DAQ2" s="89"/>
      <c r="DAR2" s="89"/>
      <c r="DAS2" s="89"/>
      <c r="DAT2" s="89"/>
      <c r="DAU2" s="89"/>
      <c r="DAV2" s="89"/>
      <c r="DAW2" s="89"/>
      <c r="DAX2" s="89"/>
      <c r="DAY2" s="89"/>
      <c r="DAZ2" s="89"/>
      <c r="DBA2" s="89"/>
      <c r="DBB2" s="89"/>
      <c r="DBC2" s="89"/>
      <c r="DBD2" s="89"/>
      <c r="DBE2" s="89"/>
      <c r="DBF2" s="89"/>
      <c r="DBG2" s="89"/>
      <c r="DBH2" s="89"/>
      <c r="DBI2" s="89"/>
      <c r="DBJ2" s="89"/>
      <c r="DBK2" s="89"/>
      <c r="DBL2" s="89"/>
      <c r="DBM2" s="89"/>
      <c r="DBN2" s="89"/>
      <c r="DBO2" s="89"/>
      <c r="DBP2" s="89"/>
      <c r="DBQ2" s="89"/>
      <c r="DBR2" s="89"/>
      <c r="DBS2" s="89"/>
      <c r="DBT2" s="89"/>
      <c r="DBU2" s="89"/>
      <c r="DBV2" s="89"/>
      <c r="DBW2" s="89"/>
      <c r="DBX2" s="89"/>
      <c r="DBY2" s="89"/>
      <c r="DBZ2" s="89"/>
      <c r="DCA2" s="89"/>
      <c r="DCB2" s="89"/>
      <c r="DCC2" s="89"/>
      <c r="DCD2" s="89"/>
      <c r="DCE2" s="89"/>
      <c r="DCF2" s="89"/>
      <c r="DCG2" s="89"/>
      <c r="DCH2" s="89"/>
      <c r="DCI2" s="89"/>
      <c r="DCJ2" s="89"/>
      <c r="DCK2" s="89"/>
      <c r="DCL2" s="89"/>
      <c r="DCM2" s="89"/>
      <c r="DCN2" s="89"/>
      <c r="DCO2" s="89"/>
      <c r="DCP2" s="89"/>
      <c r="DCQ2" s="89"/>
      <c r="DCR2" s="89"/>
      <c r="DCS2" s="89"/>
      <c r="DCT2" s="89"/>
      <c r="DCU2" s="89"/>
      <c r="DCV2" s="89"/>
      <c r="DCW2" s="89"/>
      <c r="DCX2" s="89"/>
      <c r="DCY2" s="89"/>
      <c r="DCZ2" s="89"/>
      <c r="DDA2" s="89"/>
      <c r="DDB2" s="89"/>
      <c r="DDC2" s="89"/>
      <c r="DDD2" s="89"/>
      <c r="DDE2" s="89"/>
      <c r="DDF2" s="89"/>
      <c r="DDG2" s="89"/>
      <c r="DDH2" s="89"/>
      <c r="DDI2" s="89"/>
      <c r="DDJ2" s="89"/>
      <c r="DDK2" s="89"/>
      <c r="DDL2" s="89"/>
      <c r="DDM2" s="89"/>
      <c r="DDN2" s="89"/>
      <c r="DDO2" s="89"/>
      <c r="DDP2" s="89"/>
      <c r="DDQ2" s="89"/>
      <c r="DDR2" s="89"/>
      <c r="DDS2" s="89"/>
      <c r="DDT2" s="89"/>
      <c r="DDU2" s="89"/>
      <c r="DDV2" s="89"/>
      <c r="DDW2" s="89"/>
      <c r="DDX2" s="89"/>
      <c r="DDY2" s="89"/>
      <c r="DDZ2" s="89"/>
      <c r="DEA2" s="89"/>
      <c r="DEB2" s="89"/>
      <c r="DEC2" s="89"/>
      <c r="DED2" s="89"/>
      <c r="DEE2" s="89"/>
      <c r="DEF2" s="89"/>
      <c r="DEG2" s="89"/>
      <c r="DEH2" s="89"/>
      <c r="DEI2" s="89"/>
      <c r="DEJ2" s="89"/>
      <c r="DEK2" s="89"/>
      <c r="DEL2" s="89"/>
      <c r="DEM2" s="89"/>
      <c r="DEN2" s="89"/>
      <c r="DEO2" s="89"/>
      <c r="DEP2" s="89"/>
      <c r="DEQ2" s="89"/>
      <c r="DER2" s="89"/>
      <c r="DES2" s="89"/>
      <c r="DET2" s="89"/>
      <c r="DEU2" s="89"/>
      <c r="DEV2" s="89"/>
      <c r="DEW2" s="89"/>
      <c r="DEX2" s="89"/>
      <c r="DEY2" s="89"/>
      <c r="DEZ2" s="89"/>
      <c r="DFA2" s="89"/>
      <c r="DFB2" s="89"/>
      <c r="DFC2" s="89"/>
      <c r="DFD2" s="89"/>
      <c r="DFE2" s="89"/>
      <c r="DFF2" s="89"/>
      <c r="DFG2" s="89"/>
      <c r="DFH2" s="89"/>
      <c r="DFI2" s="89"/>
      <c r="DFJ2" s="89"/>
      <c r="DFK2" s="89"/>
      <c r="DFL2" s="89"/>
      <c r="DFM2" s="89"/>
      <c r="DFN2" s="89"/>
      <c r="DFO2" s="89"/>
      <c r="DFP2" s="89"/>
      <c r="DFQ2" s="89"/>
      <c r="DFR2" s="89"/>
      <c r="DFS2" s="89"/>
      <c r="DFT2" s="89"/>
      <c r="DFU2" s="89"/>
      <c r="DFV2" s="89"/>
      <c r="DFW2" s="89"/>
      <c r="DFX2" s="89"/>
      <c r="DFY2" s="89"/>
      <c r="DFZ2" s="89"/>
      <c r="DGA2" s="89"/>
      <c r="DGB2" s="89"/>
      <c r="DGC2" s="89"/>
      <c r="DGD2" s="89"/>
      <c r="DGE2" s="89"/>
      <c r="DGF2" s="89"/>
      <c r="DGG2" s="89"/>
      <c r="DGH2" s="89"/>
      <c r="DGI2" s="89"/>
      <c r="DGJ2" s="89"/>
      <c r="DGK2" s="89"/>
      <c r="DGL2" s="89"/>
      <c r="DGM2" s="89"/>
      <c r="DGN2" s="89"/>
      <c r="DGO2" s="89"/>
      <c r="DGP2" s="89"/>
      <c r="DGQ2" s="89"/>
      <c r="DGR2" s="89"/>
      <c r="DGS2" s="89"/>
      <c r="DGT2" s="89"/>
      <c r="DGU2" s="89"/>
      <c r="DGV2" s="89"/>
      <c r="DGW2" s="89"/>
      <c r="DGX2" s="89"/>
      <c r="DGY2" s="89"/>
      <c r="DGZ2" s="89"/>
      <c r="DHA2" s="89"/>
      <c r="DHB2" s="89"/>
      <c r="DHC2" s="89"/>
      <c r="DHD2" s="89"/>
      <c r="DHE2" s="89"/>
      <c r="DHF2" s="89"/>
      <c r="DHG2" s="89"/>
      <c r="DHH2" s="89"/>
      <c r="DHI2" s="89"/>
      <c r="DHJ2" s="89"/>
      <c r="DHK2" s="89"/>
      <c r="DHL2" s="89"/>
      <c r="DHM2" s="89"/>
      <c r="DHN2" s="89"/>
      <c r="DHO2" s="89"/>
      <c r="DHP2" s="89"/>
      <c r="DHQ2" s="89"/>
      <c r="DHR2" s="89"/>
      <c r="DHS2" s="89"/>
      <c r="DHT2" s="89"/>
      <c r="DHU2" s="89"/>
      <c r="DHV2" s="89"/>
      <c r="DHW2" s="89"/>
      <c r="DHX2" s="89"/>
      <c r="DHY2" s="89"/>
      <c r="DHZ2" s="89"/>
      <c r="DIA2" s="89"/>
      <c r="DIB2" s="89"/>
      <c r="DIC2" s="89"/>
      <c r="DID2" s="89"/>
      <c r="DIE2" s="89"/>
      <c r="DIF2" s="89"/>
      <c r="DIG2" s="89"/>
      <c r="DIH2" s="89"/>
      <c r="DII2" s="89"/>
      <c r="DIJ2" s="89"/>
      <c r="DIK2" s="89"/>
      <c r="DIL2" s="89"/>
      <c r="DIM2" s="89"/>
      <c r="DIN2" s="89"/>
      <c r="DIO2" s="89"/>
      <c r="DIP2" s="89"/>
      <c r="DIQ2" s="89"/>
      <c r="DIR2" s="89"/>
      <c r="DIS2" s="89"/>
      <c r="DIT2" s="89"/>
      <c r="DIU2" s="89"/>
      <c r="DIV2" s="89"/>
      <c r="DIW2" s="89"/>
      <c r="DIX2" s="89"/>
      <c r="DIY2" s="89"/>
      <c r="DIZ2" s="89"/>
      <c r="DJA2" s="89"/>
      <c r="DJB2" s="89"/>
      <c r="DJC2" s="89"/>
      <c r="DJD2" s="89"/>
      <c r="DJE2" s="89"/>
      <c r="DJF2" s="89"/>
      <c r="DJG2" s="89"/>
      <c r="DJH2" s="89"/>
      <c r="DJI2" s="89"/>
      <c r="DJJ2" s="89"/>
      <c r="DJK2" s="89"/>
      <c r="DJL2" s="89"/>
      <c r="DJM2" s="89"/>
      <c r="DJN2" s="89"/>
      <c r="DJO2" s="89"/>
      <c r="DJP2" s="89"/>
      <c r="DJQ2" s="89"/>
      <c r="DJR2" s="89"/>
      <c r="DJS2" s="89"/>
      <c r="DJT2" s="89"/>
      <c r="DJU2" s="89"/>
      <c r="DJV2" s="89"/>
      <c r="DJW2" s="89"/>
      <c r="DJX2" s="89"/>
      <c r="DJY2" s="89"/>
      <c r="DJZ2" s="89"/>
      <c r="DKA2" s="89"/>
      <c r="DKB2" s="89"/>
      <c r="DKC2" s="89"/>
      <c r="DKD2" s="89"/>
      <c r="DKE2" s="89"/>
      <c r="DKF2" s="89"/>
      <c r="DKG2" s="89"/>
      <c r="DKH2" s="89"/>
      <c r="DKI2" s="89"/>
      <c r="DKJ2" s="89"/>
      <c r="DKK2" s="89"/>
      <c r="DKL2" s="89"/>
      <c r="DKM2" s="89"/>
      <c r="DKN2" s="89"/>
      <c r="DKO2" s="89"/>
      <c r="DKP2" s="89"/>
      <c r="DKQ2" s="89"/>
      <c r="DKR2" s="89"/>
      <c r="DKS2" s="89"/>
      <c r="DKT2" s="89"/>
      <c r="DKU2" s="89"/>
      <c r="DKV2" s="89"/>
      <c r="DKW2" s="89"/>
      <c r="DKX2" s="89"/>
      <c r="DKY2" s="89"/>
      <c r="DKZ2" s="89"/>
      <c r="DLA2" s="89"/>
      <c r="DLB2" s="89"/>
      <c r="DLC2" s="89"/>
      <c r="DLD2" s="89"/>
      <c r="DLE2" s="89"/>
      <c r="DLF2" s="89"/>
      <c r="DLG2" s="89"/>
      <c r="DLH2" s="89"/>
      <c r="DLI2" s="89"/>
      <c r="DLJ2" s="89"/>
      <c r="DLK2" s="89"/>
      <c r="DLL2" s="89"/>
      <c r="DLM2" s="89"/>
      <c r="DLN2" s="89"/>
      <c r="DLO2" s="89"/>
      <c r="DLP2" s="89"/>
      <c r="DLQ2" s="89"/>
      <c r="DLR2" s="89"/>
      <c r="DLS2" s="89"/>
      <c r="DLT2" s="89"/>
      <c r="DLU2" s="89"/>
      <c r="DLV2" s="89"/>
      <c r="DLW2" s="89"/>
      <c r="DLX2" s="89"/>
      <c r="DLY2" s="89"/>
      <c r="DLZ2" s="89"/>
      <c r="DMA2" s="89"/>
      <c r="DMB2" s="89"/>
      <c r="DMC2" s="89"/>
      <c r="DMD2" s="89"/>
      <c r="DME2" s="89"/>
      <c r="DMF2" s="89"/>
      <c r="DMG2" s="89"/>
      <c r="DMH2" s="89"/>
      <c r="DMI2" s="89"/>
      <c r="DMJ2" s="89"/>
      <c r="DMK2" s="89"/>
      <c r="DML2" s="89"/>
      <c r="DMM2" s="89"/>
      <c r="DMN2" s="89"/>
      <c r="DMO2" s="89"/>
      <c r="DMP2" s="89"/>
      <c r="DMQ2" s="89"/>
      <c r="DMR2" s="89"/>
      <c r="DMS2" s="89"/>
      <c r="DMT2" s="89"/>
      <c r="DMU2" s="89"/>
      <c r="DMV2" s="89"/>
      <c r="DMW2" s="89"/>
      <c r="DMX2" s="89"/>
      <c r="DMY2" s="89"/>
      <c r="DMZ2" s="89"/>
      <c r="DNA2" s="89"/>
      <c r="DNB2" s="89"/>
      <c r="DNC2" s="89"/>
      <c r="DND2" s="89"/>
      <c r="DNE2" s="89"/>
      <c r="DNF2" s="89"/>
      <c r="DNG2" s="89"/>
      <c r="DNH2" s="89"/>
      <c r="DNI2" s="89"/>
      <c r="DNJ2" s="89"/>
      <c r="DNK2" s="89"/>
      <c r="DNL2" s="89"/>
      <c r="DNM2" s="89"/>
      <c r="DNN2" s="89"/>
      <c r="DNO2" s="89"/>
      <c r="DNP2" s="89"/>
      <c r="DNQ2" s="89"/>
      <c r="DNR2" s="89"/>
      <c r="DNS2" s="89"/>
      <c r="DNT2" s="89"/>
      <c r="DNU2" s="89"/>
      <c r="DNV2" s="89"/>
      <c r="DNW2" s="89"/>
      <c r="DNX2" s="89"/>
      <c r="DNY2" s="89"/>
      <c r="DNZ2" s="89"/>
      <c r="DOA2" s="89"/>
      <c r="DOB2" s="89"/>
      <c r="DOC2" s="89"/>
      <c r="DOD2" s="89"/>
      <c r="DOE2" s="89"/>
      <c r="DOF2" s="89"/>
      <c r="DOG2" s="89"/>
      <c r="DOH2" s="89"/>
      <c r="DOI2" s="89"/>
      <c r="DOJ2" s="89"/>
      <c r="DOK2" s="89"/>
      <c r="DOL2" s="89"/>
      <c r="DOM2" s="89"/>
      <c r="DON2" s="89"/>
      <c r="DOO2" s="89"/>
      <c r="DOP2" s="89"/>
      <c r="DOQ2" s="89"/>
      <c r="DOR2" s="89"/>
      <c r="DOS2" s="89"/>
      <c r="DOT2" s="89"/>
      <c r="DOU2" s="89"/>
      <c r="DOV2" s="89"/>
      <c r="DOW2" s="89"/>
      <c r="DOX2" s="89"/>
      <c r="DOY2" s="89"/>
      <c r="DOZ2" s="89"/>
      <c r="DPA2" s="89"/>
      <c r="DPB2" s="89"/>
      <c r="DPC2" s="89"/>
      <c r="DPD2" s="89"/>
      <c r="DPE2" s="89"/>
      <c r="DPF2" s="89"/>
      <c r="DPG2" s="89"/>
      <c r="DPH2" s="89"/>
      <c r="DPI2" s="89"/>
      <c r="DPJ2" s="89"/>
      <c r="DPK2" s="89"/>
      <c r="DPL2" s="89"/>
      <c r="DPM2" s="89"/>
      <c r="DPN2" s="89"/>
      <c r="DPO2" s="89"/>
      <c r="DPP2" s="89"/>
      <c r="DPQ2" s="89"/>
      <c r="DPR2" s="89"/>
      <c r="DPS2" s="89"/>
      <c r="DPT2" s="89"/>
      <c r="DPU2" s="89"/>
      <c r="DPV2" s="89"/>
      <c r="DPW2" s="89"/>
      <c r="DPX2" s="89"/>
      <c r="DPY2" s="89"/>
      <c r="DPZ2" s="89"/>
      <c r="DQA2" s="89"/>
      <c r="DQB2" s="89"/>
      <c r="DQC2" s="89"/>
      <c r="DQD2" s="89"/>
      <c r="DQE2" s="89"/>
      <c r="DQF2" s="89"/>
      <c r="DQG2" s="89"/>
      <c r="DQH2" s="89"/>
      <c r="DQI2" s="89"/>
      <c r="DQJ2" s="89"/>
      <c r="DQK2" s="89"/>
      <c r="DQL2" s="89"/>
      <c r="DQM2" s="89"/>
      <c r="DQN2" s="89"/>
      <c r="DQO2" s="89"/>
      <c r="DQP2" s="89"/>
      <c r="DQQ2" s="89"/>
      <c r="DQR2" s="89"/>
      <c r="DQS2" s="89"/>
      <c r="DQT2" s="89"/>
      <c r="DQU2" s="89"/>
      <c r="DQV2" s="89"/>
      <c r="DQW2" s="89"/>
      <c r="DQX2" s="89"/>
      <c r="DQY2" s="89"/>
      <c r="DQZ2" s="89"/>
      <c r="DRA2" s="89"/>
      <c r="DRB2" s="89"/>
      <c r="DRC2" s="89"/>
      <c r="DRD2" s="89"/>
      <c r="DRE2" s="89"/>
      <c r="DRF2" s="89"/>
      <c r="DRG2" s="89"/>
      <c r="DRH2" s="89"/>
      <c r="DRI2" s="89"/>
      <c r="DRJ2" s="89"/>
      <c r="DRK2" s="89"/>
      <c r="DRL2" s="89"/>
      <c r="DRM2" s="89"/>
      <c r="DRN2" s="89"/>
      <c r="DRO2" s="89"/>
      <c r="DRP2" s="89"/>
      <c r="DRQ2" s="89"/>
      <c r="DRR2" s="89"/>
      <c r="DRS2" s="89"/>
      <c r="DRT2" s="89"/>
      <c r="DRU2" s="89"/>
      <c r="DRV2" s="89"/>
      <c r="DRW2" s="89"/>
      <c r="DRX2" s="89"/>
      <c r="DRY2" s="89"/>
      <c r="DRZ2" s="89"/>
      <c r="DSA2" s="89"/>
      <c r="DSB2" s="89"/>
      <c r="DSC2" s="89"/>
      <c r="DSD2" s="89"/>
      <c r="DSE2" s="89"/>
      <c r="DSF2" s="89"/>
      <c r="DSG2" s="89"/>
      <c r="DSH2" s="89"/>
      <c r="DSI2" s="89"/>
      <c r="DSJ2" s="89"/>
      <c r="DSK2" s="89"/>
      <c r="DSL2" s="89"/>
      <c r="DSM2" s="89"/>
      <c r="DSN2" s="89"/>
      <c r="DSO2" s="89"/>
      <c r="DSP2" s="89"/>
      <c r="DSQ2" s="89"/>
      <c r="DSR2" s="89"/>
      <c r="DSS2" s="89"/>
      <c r="DST2" s="89"/>
      <c r="DSU2" s="89"/>
      <c r="DSV2" s="89"/>
      <c r="DSW2" s="89"/>
      <c r="DSX2" s="89"/>
      <c r="DSY2" s="89"/>
      <c r="DSZ2" s="89"/>
      <c r="DTA2" s="89"/>
      <c r="DTB2" s="89"/>
      <c r="DTC2" s="89"/>
      <c r="DTD2" s="89"/>
      <c r="DTE2" s="89"/>
      <c r="DTF2" s="89"/>
      <c r="DTG2" s="89"/>
      <c r="DTH2" s="89"/>
      <c r="DTI2" s="89"/>
      <c r="DTJ2" s="89"/>
      <c r="DTK2" s="89"/>
      <c r="DTL2" s="89"/>
      <c r="DTM2" s="89"/>
      <c r="DTN2" s="89"/>
      <c r="DTO2" s="89"/>
      <c r="DTP2" s="89"/>
      <c r="DTQ2" s="89"/>
      <c r="DTR2" s="89"/>
      <c r="DTS2" s="89"/>
      <c r="DTT2" s="89"/>
      <c r="DTU2" s="89"/>
      <c r="DTV2" s="89"/>
      <c r="DTW2" s="89"/>
      <c r="DTX2" s="89"/>
      <c r="DTY2" s="89"/>
      <c r="DTZ2" s="89"/>
      <c r="DUA2" s="89"/>
      <c r="DUB2" s="89"/>
      <c r="DUC2" s="89"/>
      <c r="DUD2" s="89"/>
      <c r="DUE2" s="89"/>
      <c r="DUF2" s="89"/>
      <c r="DUG2" s="89"/>
      <c r="DUH2" s="89"/>
      <c r="DUI2" s="89"/>
      <c r="DUJ2" s="89"/>
      <c r="DUK2" s="89"/>
      <c r="DUL2" s="89"/>
      <c r="DUM2" s="89"/>
      <c r="DUN2" s="89"/>
      <c r="DUO2" s="89"/>
      <c r="DUP2" s="89"/>
      <c r="DUQ2" s="89"/>
      <c r="DUR2" s="89"/>
      <c r="DUS2" s="89"/>
      <c r="DUT2" s="89"/>
      <c r="DUU2" s="89"/>
      <c r="DUV2" s="89"/>
      <c r="DUW2" s="89"/>
      <c r="DUX2" s="89"/>
      <c r="DUY2" s="89"/>
      <c r="DUZ2" s="89"/>
      <c r="DVA2" s="89"/>
      <c r="DVB2" s="89"/>
      <c r="DVC2" s="89"/>
      <c r="DVD2" s="89"/>
      <c r="DVE2" s="89"/>
      <c r="DVF2" s="89"/>
      <c r="DVG2" s="89"/>
      <c r="DVH2" s="89"/>
      <c r="DVI2" s="89"/>
      <c r="DVJ2" s="89"/>
      <c r="DVK2" s="89"/>
      <c r="DVL2" s="89"/>
      <c r="DVM2" s="89"/>
      <c r="DVN2" s="89"/>
      <c r="DVO2" s="89"/>
      <c r="DVP2" s="89"/>
      <c r="DVQ2" s="89"/>
      <c r="DVR2" s="89"/>
      <c r="DVS2" s="89"/>
      <c r="DVT2" s="89"/>
      <c r="DVU2" s="89"/>
      <c r="DVV2" s="89"/>
      <c r="DVW2" s="89"/>
      <c r="DVX2" s="89"/>
      <c r="DVY2" s="89"/>
      <c r="DVZ2" s="89"/>
      <c r="DWA2" s="89"/>
      <c r="DWB2" s="89"/>
      <c r="DWC2" s="89"/>
      <c r="DWD2" s="89"/>
      <c r="DWE2" s="89"/>
      <c r="DWF2" s="89"/>
      <c r="DWG2" s="89"/>
      <c r="DWH2" s="89"/>
      <c r="DWI2" s="89"/>
      <c r="DWJ2" s="89"/>
      <c r="DWK2" s="89"/>
      <c r="DWL2" s="89"/>
      <c r="DWM2" s="89"/>
      <c r="DWN2" s="89"/>
      <c r="DWO2" s="89"/>
      <c r="DWP2" s="89"/>
      <c r="DWQ2" s="89"/>
      <c r="DWR2" s="89"/>
      <c r="DWS2" s="89"/>
      <c r="DWT2" s="89"/>
      <c r="DWU2" s="89"/>
      <c r="DWV2" s="89"/>
      <c r="DWW2" s="89"/>
      <c r="DWX2" s="89"/>
      <c r="DWY2" s="89"/>
      <c r="DWZ2" s="89"/>
      <c r="DXA2" s="89"/>
      <c r="DXB2" s="89"/>
      <c r="DXC2" s="89"/>
      <c r="DXD2" s="89"/>
      <c r="DXE2" s="89"/>
      <c r="DXF2" s="89"/>
      <c r="DXG2" s="89"/>
      <c r="DXH2" s="89"/>
      <c r="DXI2" s="89"/>
      <c r="DXJ2" s="89"/>
      <c r="DXK2" s="89"/>
      <c r="DXL2" s="89"/>
      <c r="DXM2" s="89"/>
      <c r="DXN2" s="89"/>
      <c r="DXO2" s="89"/>
      <c r="DXP2" s="89"/>
      <c r="DXQ2" s="89"/>
      <c r="DXR2" s="89"/>
      <c r="DXS2" s="89"/>
      <c r="DXT2" s="89"/>
      <c r="DXU2" s="89"/>
      <c r="DXV2" s="89"/>
      <c r="DXW2" s="89"/>
      <c r="DXX2" s="89"/>
      <c r="DXY2" s="89"/>
      <c r="DXZ2" s="89"/>
      <c r="DYA2" s="89"/>
      <c r="DYB2" s="89"/>
      <c r="DYC2" s="89"/>
      <c r="DYD2" s="89"/>
      <c r="DYE2" s="89"/>
      <c r="DYF2" s="89"/>
      <c r="DYG2" s="89"/>
      <c r="DYH2" s="89"/>
      <c r="DYI2" s="89"/>
      <c r="DYJ2" s="89"/>
      <c r="DYK2" s="89"/>
      <c r="DYL2" s="89"/>
      <c r="DYM2" s="89"/>
      <c r="DYN2" s="89"/>
      <c r="DYO2" s="89"/>
      <c r="DYP2" s="89"/>
      <c r="DYQ2" s="89"/>
      <c r="DYR2" s="89"/>
      <c r="DYS2" s="89"/>
      <c r="DYT2" s="89"/>
      <c r="DYU2" s="89"/>
      <c r="DYV2" s="89"/>
      <c r="DYW2" s="89"/>
      <c r="DYX2" s="89"/>
      <c r="DYY2" s="89"/>
      <c r="DYZ2" s="89"/>
      <c r="DZA2" s="89"/>
      <c r="DZB2" s="89"/>
      <c r="DZC2" s="89"/>
      <c r="DZD2" s="89"/>
      <c r="DZE2" s="89"/>
      <c r="DZF2" s="89"/>
      <c r="DZG2" s="89"/>
      <c r="DZH2" s="89"/>
      <c r="DZI2" s="89"/>
      <c r="DZJ2" s="89"/>
      <c r="DZK2" s="89"/>
      <c r="DZL2" s="89"/>
      <c r="DZM2" s="89"/>
      <c r="DZN2" s="89"/>
      <c r="DZO2" s="89"/>
      <c r="DZP2" s="89"/>
      <c r="DZQ2" s="89"/>
      <c r="DZR2" s="89"/>
      <c r="DZS2" s="89"/>
      <c r="DZT2" s="89"/>
      <c r="DZU2" s="89"/>
      <c r="DZV2" s="89"/>
      <c r="DZW2" s="89"/>
      <c r="DZX2" s="89"/>
      <c r="DZY2" s="89"/>
      <c r="DZZ2" s="89"/>
      <c r="EAA2" s="89"/>
      <c r="EAB2" s="89"/>
      <c r="EAC2" s="89"/>
      <c r="EAD2" s="89"/>
      <c r="EAE2" s="89"/>
      <c r="EAF2" s="89"/>
      <c r="EAG2" s="89"/>
      <c r="EAH2" s="89"/>
      <c r="EAI2" s="89"/>
      <c r="EAJ2" s="89"/>
      <c r="EAK2" s="89"/>
      <c r="EAL2" s="89"/>
      <c r="EAM2" s="89"/>
      <c r="EAN2" s="89"/>
      <c r="EAO2" s="89"/>
      <c r="EAP2" s="89"/>
      <c r="EAQ2" s="89"/>
      <c r="EAR2" s="89"/>
      <c r="EAS2" s="89"/>
      <c r="EAT2" s="89"/>
      <c r="EAU2" s="89"/>
      <c r="EAV2" s="89"/>
      <c r="EAW2" s="89"/>
      <c r="EAX2" s="89"/>
      <c r="EAY2" s="89"/>
      <c r="EAZ2" s="89"/>
      <c r="EBA2" s="89"/>
      <c r="EBB2" s="89"/>
      <c r="EBC2" s="89"/>
      <c r="EBD2" s="89"/>
      <c r="EBE2" s="89"/>
      <c r="EBF2" s="89"/>
      <c r="EBG2" s="89"/>
      <c r="EBH2" s="89"/>
      <c r="EBI2" s="89"/>
      <c r="EBJ2" s="89"/>
      <c r="EBK2" s="89"/>
      <c r="EBL2" s="89"/>
      <c r="EBM2" s="89"/>
      <c r="EBN2" s="89"/>
      <c r="EBO2" s="89"/>
      <c r="EBP2" s="89"/>
      <c r="EBQ2" s="89"/>
      <c r="EBR2" s="89"/>
      <c r="EBS2" s="89"/>
      <c r="EBT2" s="89"/>
      <c r="EBU2" s="89"/>
      <c r="EBV2" s="89"/>
      <c r="EBW2" s="89"/>
      <c r="EBX2" s="89"/>
      <c r="EBY2" s="89"/>
      <c r="EBZ2" s="89"/>
      <c r="ECA2" s="89"/>
      <c r="ECB2" s="89"/>
      <c r="ECC2" s="89"/>
      <c r="ECD2" s="89"/>
      <c r="ECE2" s="89"/>
      <c r="ECF2" s="89"/>
      <c r="ECG2" s="89"/>
      <c r="ECH2" s="89"/>
      <c r="ECI2" s="89"/>
      <c r="ECJ2" s="89"/>
      <c r="ECK2" s="89"/>
      <c r="ECL2" s="89"/>
      <c r="ECM2" s="89"/>
      <c r="ECN2" s="89"/>
      <c r="ECO2" s="89"/>
      <c r="ECP2" s="89"/>
      <c r="ECQ2" s="89"/>
      <c r="ECR2" s="89"/>
      <c r="ECS2" s="89"/>
      <c r="ECT2" s="89"/>
      <c r="ECU2" s="89"/>
      <c r="ECV2" s="89"/>
      <c r="ECW2" s="89"/>
      <c r="ECX2" s="89"/>
      <c r="ECY2" s="89"/>
      <c r="ECZ2" s="89"/>
      <c r="EDA2" s="89"/>
      <c r="EDB2" s="89"/>
      <c r="EDC2" s="89"/>
      <c r="EDD2" s="89"/>
      <c r="EDE2" s="89"/>
      <c r="EDF2" s="89"/>
      <c r="EDG2" s="89"/>
      <c r="EDH2" s="89"/>
      <c r="EDI2" s="89"/>
      <c r="EDJ2" s="89"/>
      <c r="EDK2" s="89"/>
      <c r="EDL2" s="89"/>
      <c r="EDM2" s="89"/>
      <c r="EDN2" s="89"/>
      <c r="EDO2" s="89"/>
      <c r="EDP2" s="89"/>
      <c r="EDQ2" s="89"/>
      <c r="EDR2" s="89"/>
      <c r="EDS2" s="89"/>
      <c r="EDT2" s="89"/>
      <c r="EDU2" s="89"/>
      <c r="EDV2" s="89"/>
      <c r="EDW2" s="89"/>
      <c r="EDX2" s="89"/>
      <c r="EDY2" s="89"/>
      <c r="EDZ2" s="89"/>
      <c r="EEA2" s="89"/>
      <c r="EEB2" s="89"/>
      <c r="EEC2" s="89"/>
      <c r="EED2" s="89"/>
      <c r="EEE2" s="89"/>
      <c r="EEF2" s="89"/>
      <c r="EEG2" s="89"/>
      <c r="EEH2" s="89"/>
      <c r="EEI2" s="89"/>
      <c r="EEJ2" s="89"/>
      <c r="EEK2" s="89"/>
      <c r="EEL2" s="89"/>
      <c r="EEM2" s="89"/>
      <c r="EEN2" s="89"/>
      <c r="EEO2" s="89"/>
      <c r="EEP2" s="89"/>
      <c r="EEQ2" s="89"/>
      <c r="EER2" s="89"/>
      <c r="EES2" s="89"/>
      <c r="EET2" s="89"/>
      <c r="EEU2" s="89"/>
      <c r="EEV2" s="89"/>
      <c r="EEW2" s="89"/>
      <c r="EEX2" s="89"/>
      <c r="EEY2" s="89"/>
      <c r="EEZ2" s="89"/>
      <c r="EFA2" s="89"/>
      <c r="EFB2" s="89"/>
      <c r="EFC2" s="89"/>
      <c r="EFD2" s="89"/>
      <c r="EFE2" s="89"/>
      <c r="EFF2" s="89"/>
      <c r="EFG2" s="89"/>
      <c r="EFH2" s="89"/>
      <c r="EFI2" s="89"/>
      <c r="EFJ2" s="89"/>
      <c r="EFK2" s="89"/>
      <c r="EFL2" s="89"/>
      <c r="EFM2" s="89"/>
      <c r="EFN2" s="89"/>
      <c r="EFO2" s="89"/>
      <c r="EFP2" s="89"/>
      <c r="EFQ2" s="89"/>
      <c r="EFR2" s="89"/>
      <c r="EFS2" s="89"/>
      <c r="EFT2" s="89"/>
      <c r="EFU2" s="89"/>
      <c r="EFV2" s="89"/>
      <c r="EFW2" s="89"/>
      <c r="EFX2" s="89"/>
      <c r="EFY2" s="89"/>
      <c r="EFZ2" s="89"/>
      <c r="EGA2" s="89"/>
      <c r="EGB2" s="89"/>
      <c r="EGC2" s="89"/>
      <c r="EGD2" s="89"/>
      <c r="EGE2" s="89"/>
      <c r="EGF2" s="89"/>
      <c r="EGG2" s="89"/>
      <c r="EGH2" s="89"/>
      <c r="EGI2" s="89"/>
      <c r="EGJ2" s="89"/>
      <c r="EGK2" s="89"/>
      <c r="EGL2" s="89"/>
      <c r="EGM2" s="89"/>
      <c r="EGN2" s="89"/>
      <c r="EGO2" s="89"/>
      <c r="EGP2" s="89"/>
      <c r="EGQ2" s="89"/>
      <c r="EGR2" s="89"/>
      <c r="EGS2" s="89"/>
      <c r="EGT2" s="89"/>
      <c r="EGU2" s="89"/>
      <c r="EGV2" s="89"/>
      <c r="EGW2" s="89"/>
      <c r="EGX2" s="89"/>
      <c r="EGY2" s="89"/>
      <c r="EGZ2" s="89"/>
      <c r="EHA2" s="89"/>
      <c r="EHB2" s="89"/>
      <c r="EHC2" s="89"/>
      <c r="EHD2" s="89"/>
      <c r="EHE2" s="89"/>
      <c r="EHF2" s="89"/>
      <c r="EHG2" s="89"/>
      <c r="EHH2" s="89"/>
      <c r="EHI2" s="89"/>
      <c r="EHJ2" s="89"/>
      <c r="EHK2" s="89"/>
      <c r="EHL2" s="89"/>
      <c r="EHM2" s="89"/>
      <c r="EHN2" s="89"/>
      <c r="EHO2" s="89"/>
      <c r="EHP2" s="89"/>
      <c r="EHQ2" s="89"/>
      <c r="EHR2" s="89"/>
      <c r="EHS2" s="89"/>
      <c r="EHT2" s="89"/>
      <c r="EHU2" s="89"/>
      <c r="EHV2" s="89"/>
      <c r="EHW2" s="89"/>
      <c r="EHX2" s="89"/>
      <c r="EHY2" s="89"/>
      <c r="EHZ2" s="89"/>
      <c r="EIA2" s="89"/>
      <c r="EIB2" s="89"/>
      <c r="EIC2" s="89"/>
      <c r="EID2" s="89"/>
      <c r="EIE2" s="89"/>
      <c r="EIF2" s="89"/>
      <c r="EIG2" s="89"/>
      <c r="EIH2" s="89"/>
      <c r="EII2" s="89"/>
      <c r="EIJ2" s="89"/>
      <c r="EIK2" s="89"/>
      <c r="EIL2" s="89"/>
      <c r="EIM2" s="89"/>
      <c r="EIN2" s="89"/>
      <c r="EIO2" s="89"/>
      <c r="EIP2" s="89"/>
      <c r="EIQ2" s="89"/>
      <c r="EIR2" s="89"/>
      <c r="EIS2" s="89"/>
      <c r="EIT2" s="89"/>
      <c r="EIU2" s="89"/>
      <c r="EIV2" s="89"/>
      <c r="EIW2" s="89"/>
      <c r="EIX2" s="89"/>
      <c r="EIY2" s="89"/>
      <c r="EIZ2" s="89"/>
      <c r="EJA2" s="89"/>
      <c r="EJB2" s="89"/>
      <c r="EJC2" s="89"/>
      <c r="EJD2" s="89"/>
      <c r="EJE2" s="89"/>
      <c r="EJF2" s="89"/>
      <c r="EJG2" s="89"/>
      <c r="EJH2" s="89"/>
      <c r="EJI2" s="89"/>
      <c r="EJJ2" s="89"/>
      <c r="EJK2" s="89"/>
      <c r="EJL2" s="89"/>
      <c r="EJM2" s="89"/>
      <c r="EJN2" s="89"/>
      <c r="EJO2" s="89"/>
      <c r="EJP2" s="89"/>
      <c r="EJQ2" s="89"/>
      <c r="EJR2" s="89"/>
      <c r="EJS2" s="89"/>
      <c r="EJT2" s="89"/>
      <c r="EJU2" s="89"/>
      <c r="EJV2" s="89"/>
      <c r="EJW2" s="89"/>
      <c r="EJX2" s="89"/>
      <c r="EJY2" s="89"/>
      <c r="EJZ2" s="89"/>
      <c r="EKA2" s="89"/>
      <c r="EKB2" s="89"/>
      <c r="EKC2" s="89"/>
      <c r="EKD2" s="89"/>
      <c r="EKE2" s="89"/>
      <c r="EKF2" s="89"/>
      <c r="EKG2" s="89"/>
      <c r="EKH2" s="89"/>
      <c r="EKI2" s="89"/>
      <c r="EKJ2" s="89"/>
      <c r="EKK2" s="89"/>
      <c r="EKL2" s="89"/>
      <c r="EKM2" s="89"/>
      <c r="EKN2" s="89"/>
      <c r="EKO2" s="89"/>
      <c r="EKP2" s="89"/>
      <c r="EKQ2" s="89"/>
      <c r="EKR2" s="89"/>
      <c r="EKS2" s="89"/>
      <c r="EKT2" s="89"/>
      <c r="EKU2" s="89"/>
      <c r="EKV2" s="89"/>
      <c r="EKW2" s="89"/>
      <c r="EKX2" s="89"/>
      <c r="EKY2" s="89"/>
      <c r="EKZ2" s="89"/>
      <c r="ELA2" s="89"/>
      <c r="ELB2" s="89"/>
      <c r="ELC2" s="89"/>
      <c r="ELD2" s="89"/>
      <c r="ELE2" s="89"/>
      <c r="ELF2" s="89"/>
      <c r="ELG2" s="89"/>
      <c r="ELH2" s="89"/>
      <c r="ELI2" s="89"/>
      <c r="ELJ2" s="89"/>
      <c r="ELK2" s="89"/>
      <c r="ELL2" s="89"/>
      <c r="ELM2" s="89"/>
      <c r="ELN2" s="89"/>
      <c r="ELO2" s="89"/>
      <c r="ELP2" s="89"/>
      <c r="ELQ2" s="89"/>
      <c r="ELR2" s="89"/>
      <c r="ELS2" s="89"/>
      <c r="ELT2" s="89"/>
      <c r="ELU2" s="89"/>
      <c r="ELV2" s="89"/>
      <c r="ELW2" s="89"/>
      <c r="ELX2" s="89"/>
      <c r="ELY2" s="89"/>
      <c r="ELZ2" s="89"/>
      <c r="EMA2" s="89"/>
      <c r="EMB2" s="89"/>
      <c r="EMC2" s="89"/>
      <c r="EMD2" s="89"/>
      <c r="EME2" s="89"/>
      <c r="EMF2" s="89"/>
      <c r="EMG2" s="89"/>
      <c r="EMH2" s="89"/>
      <c r="EMI2" s="89"/>
      <c r="EMJ2" s="89"/>
      <c r="EMK2" s="89"/>
      <c r="EML2" s="89"/>
      <c r="EMM2" s="89"/>
      <c r="EMN2" s="89"/>
      <c r="EMO2" s="89"/>
      <c r="EMP2" s="89"/>
      <c r="EMQ2" s="89"/>
      <c r="EMR2" s="89"/>
      <c r="EMS2" s="89"/>
      <c r="EMT2" s="89"/>
      <c r="EMU2" s="89"/>
      <c r="EMV2" s="89"/>
      <c r="EMW2" s="89"/>
      <c r="EMX2" s="89"/>
      <c r="EMY2" s="89"/>
      <c r="EMZ2" s="89"/>
      <c r="ENA2" s="89"/>
      <c r="ENB2" s="89"/>
      <c r="ENC2" s="89"/>
      <c r="END2" s="89"/>
      <c r="ENE2" s="89"/>
      <c r="ENF2" s="89"/>
      <c r="ENG2" s="89"/>
      <c r="ENH2" s="89"/>
      <c r="ENI2" s="89"/>
      <c r="ENJ2" s="89"/>
      <c r="ENK2" s="89"/>
      <c r="ENL2" s="89"/>
      <c r="ENM2" s="89"/>
      <c r="ENN2" s="89"/>
      <c r="ENO2" s="89"/>
      <c r="ENP2" s="89"/>
      <c r="ENQ2" s="89"/>
      <c r="ENR2" s="89"/>
      <c r="ENS2" s="89"/>
      <c r="ENT2" s="89"/>
      <c r="ENU2" s="89"/>
      <c r="ENV2" s="89"/>
      <c r="ENW2" s="89"/>
      <c r="ENX2" s="89"/>
      <c r="ENY2" s="89"/>
      <c r="ENZ2" s="89"/>
      <c r="EOA2" s="89"/>
      <c r="EOB2" s="89"/>
      <c r="EOC2" s="89"/>
      <c r="EOD2" s="89"/>
      <c r="EOE2" s="89"/>
      <c r="EOF2" s="89"/>
      <c r="EOG2" s="89"/>
      <c r="EOH2" s="89"/>
      <c r="EOI2" s="89"/>
      <c r="EOJ2" s="89"/>
      <c r="EOK2" s="89"/>
      <c r="EOL2" s="89"/>
      <c r="EOM2" s="89"/>
      <c r="EON2" s="89"/>
      <c r="EOO2" s="89"/>
      <c r="EOP2" s="89"/>
      <c r="EOQ2" s="89"/>
      <c r="EOR2" s="89"/>
      <c r="EOS2" s="89"/>
      <c r="EOT2" s="89"/>
      <c r="EOU2" s="89"/>
      <c r="EOV2" s="89"/>
      <c r="EOW2" s="89"/>
      <c r="EOX2" s="89"/>
      <c r="EOY2" s="89"/>
      <c r="EOZ2" s="89"/>
      <c r="EPA2" s="89"/>
      <c r="EPB2" s="89"/>
      <c r="EPC2" s="89"/>
      <c r="EPD2" s="89"/>
      <c r="EPE2" s="89"/>
      <c r="EPF2" s="89"/>
      <c r="EPG2" s="89"/>
      <c r="EPH2" s="89"/>
      <c r="EPI2" s="89"/>
      <c r="EPJ2" s="89"/>
      <c r="EPK2" s="89"/>
      <c r="EPL2" s="89"/>
      <c r="EPM2" s="89"/>
      <c r="EPN2" s="89"/>
      <c r="EPO2" s="89"/>
      <c r="EPP2" s="89"/>
      <c r="EPQ2" s="89"/>
      <c r="EPR2" s="89"/>
      <c r="EPS2" s="89"/>
      <c r="EPT2" s="89"/>
      <c r="EPU2" s="89"/>
      <c r="EPV2" s="89"/>
      <c r="EPW2" s="89"/>
      <c r="EPX2" s="89"/>
      <c r="EPY2" s="89"/>
      <c r="EPZ2" s="89"/>
      <c r="EQA2" s="89"/>
      <c r="EQB2" s="89"/>
      <c r="EQC2" s="89"/>
      <c r="EQD2" s="89"/>
      <c r="EQE2" s="89"/>
      <c r="EQF2" s="89"/>
      <c r="EQG2" s="89"/>
      <c r="EQH2" s="89"/>
      <c r="EQI2" s="89"/>
      <c r="EQJ2" s="89"/>
      <c r="EQK2" s="89"/>
      <c r="EQL2" s="89"/>
      <c r="EQM2" s="89"/>
      <c r="EQN2" s="89"/>
      <c r="EQO2" s="89"/>
      <c r="EQP2" s="89"/>
      <c r="EQQ2" s="89"/>
      <c r="EQR2" s="89"/>
      <c r="EQS2" s="89"/>
      <c r="EQT2" s="89"/>
      <c r="EQU2" s="89"/>
      <c r="EQV2" s="89"/>
      <c r="EQW2" s="89"/>
      <c r="EQX2" s="89"/>
      <c r="EQY2" s="89"/>
      <c r="EQZ2" s="89"/>
      <c r="ERA2" s="89"/>
      <c r="ERB2" s="89"/>
      <c r="ERC2" s="89"/>
      <c r="ERD2" s="89"/>
      <c r="ERE2" s="89"/>
      <c r="ERF2" s="89"/>
      <c r="ERG2" s="89"/>
      <c r="ERH2" s="89"/>
      <c r="ERI2" s="89"/>
      <c r="ERJ2" s="89"/>
      <c r="ERK2" s="89"/>
      <c r="ERL2" s="89"/>
      <c r="ERM2" s="89"/>
      <c r="ERN2" s="89"/>
      <c r="ERO2" s="89"/>
      <c r="ERP2" s="89"/>
      <c r="ERQ2" s="89"/>
      <c r="ERR2" s="89"/>
      <c r="ERS2" s="89"/>
      <c r="ERT2" s="89"/>
      <c r="ERU2" s="89"/>
      <c r="ERV2" s="89"/>
      <c r="ERW2" s="89"/>
      <c r="ERX2" s="89"/>
      <c r="ERY2" s="89"/>
      <c r="ERZ2" s="89"/>
      <c r="ESA2" s="89"/>
      <c r="ESB2" s="89"/>
      <c r="ESC2" s="89"/>
      <c r="ESD2" s="89"/>
      <c r="ESE2" s="89"/>
      <c r="ESF2" s="89"/>
      <c r="ESG2" s="89"/>
      <c r="ESH2" s="89"/>
      <c r="ESI2" s="89"/>
      <c r="ESJ2" s="89"/>
      <c r="ESK2" s="89"/>
      <c r="ESL2" s="89"/>
      <c r="ESM2" s="89"/>
      <c r="ESN2" s="89"/>
      <c r="ESO2" s="89"/>
      <c r="ESP2" s="89"/>
      <c r="ESQ2" s="89"/>
      <c r="ESR2" s="89"/>
      <c r="ESS2" s="89"/>
      <c r="EST2" s="89"/>
      <c r="ESU2" s="89"/>
      <c r="ESV2" s="89"/>
      <c r="ESW2" s="89"/>
      <c r="ESX2" s="89"/>
      <c r="ESY2" s="89"/>
      <c r="ESZ2" s="89"/>
      <c r="ETA2" s="89"/>
      <c r="ETB2" s="89"/>
      <c r="ETC2" s="89"/>
      <c r="ETD2" s="89"/>
      <c r="ETE2" s="89"/>
      <c r="ETF2" s="89"/>
      <c r="ETG2" s="89"/>
      <c r="ETH2" s="89"/>
      <c r="ETI2" s="89"/>
      <c r="ETJ2" s="89"/>
      <c r="ETK2" s="89"/>
      <c r="ETL2" s="89"/>
      <c r="ETM2" s="89"/>
      <c r="ETN2" s="89"/>
      <c r="ETO2" s="89"/>
      <c r="ETP2" s="89"/>
      <c r="ETQ2" s="89"/>
      <c r="ETR2" s="89"/>
      <c r="ETS2" s="89"/>
      <c r="ETT2" s="89"/>
      <c r="ETU2" s="89"/>
      <c r="ETV2" s="89"/>
      <c r="ETW2" s="89"/>
      <c r="ETX2" s="89"/>
      <c r="ETY2" s="89"/>
      <c r="ETZ2" s="89"/>
      <c r="EUA2" s="89"/>
      <c r="EUB2" s="89"/>
      <c r="EUC2" s="89"/>
      <c r="EUD2" s="89"/>
      <c r="EUE2" s="89"/>
      <c r="EUF2" s="89"/>
      <c r="EUG2" s="89"/>
      <c r="EUH2" s="89"/>
      <c r="EUI2" s="89"/>
      <c r="EUJ2" s="89"/>
      <c r="EUK2" s="89"/>
      <c r="EUL2" s="89"/>
      <c r="EUM2" s="89"/>
      <c r="EUN2" s="89"/>
      <c r="EUO2" s="89"/>
      <c r="EUP2" s="89"/>
      <c r="EUQ2" s="89"/>
      <c r="EUR2" s="89"/>
      <c r="EUS2" s="89"/>
      <c r="EUT2" s="89"/>
      <c r="EUU2" s="89"/>
      <c r="EUV2" s="89"/>
      <c r="EUW2" s="89"/>
      <c r="EUX2" s="89"/>
      <c r="EUY2" s="89"/>
      <c r="EUZ2" s="89"/>
      <c r="EVA2" s="89"/>
      <c r="EVB2" s="89"/>
      <c r="EVC2" s="89"/>
      <c r="EVD2" s="89"/>
      <c r="EVE2" s="89"/>
      <c r="EVF2" s="89"/>
      <c r="EVG2" s="89"/>
      <c r="EVH2" s="89"/>
      <c r="EVI2" s="89"/>
      <c r="EVJ2" s="89"/>
      <c r="EVK2" s="89"/>
      <c r="EVL2" s="89"/>
      <c r="EVM2" s="89"/>
      <c r="EVN2" s="89"/>
      <c r="EVO2" s="89"/>
      <c r="EVP2" s="89"/>
      <c r="EVQ2" s="89"/>
      <c r="EVR2" s="89"/>
      <c r="EVS2" s="89"/>
      <c r="EVT2" s="89"/>
      <c r="EVU2" s="89"/>
      <c r="EVV2" s="89"/>
      <c r="EVW2" s="89"/>
      <c r="EVX2" s="89"/>
      <c r="EVY2" s="89"/>
      <c r="EVZ2" s="89"/>
      <c r="EWA2" s="89"/>
      <c r="EWB2" s="89"/>
      <c r="EWC2" s="89"/>
      <c r="EWD2" s="89"/>
      <c r="EWE2" s="89"/>
      <c r="EWF2" s="89"/>
      <c r="EWG2" s="89"/>
      <c r="EWH2" s="89"/>
      <c r="EWI2" s="89"/>
      <c r="EWJ2" s="89"/>
      <c r="EWK2" s="89"/>
      <c r="EWL2" s="89"/>
      <c r="EWM2" s="89"/>
      <c r="EWN2" s="89"/>
      <c r="EWO2" s="89"/>
      <c r="EWP2" s="89"/>
      <c r="EWQ2" s="89"/>
      <c r="EWR2" s="89"/>
      <c r="EWS2" s="89"/>
      <c r="EWT2" s="89"/>
      <c r="EWU2" s="89"/>
      <c r="EWV2" s="89"/>
      <c r="EWW2" s="89"/>
      <c r="EWX2" s="89"/>
      <c r="EWY2" s="89"/>
      <c r="EWZ2" s="89"/>
      <c r="EXA2" s="89"/>
      <c r="EXB2" s="89"/>
      <c r="EXC2" s="89"/>
      <c r="EXD2" s="89"/>
      <c r="EXE2" s="89"/>
      <c r="EXF2" s="89"/>
      <c r="EXG2" s="89"/>
      <c r="EXH2" s="89"/>
      <c r="EXI2" s="89"/>
      <c r="EXJ2" s="89"/>
      <c r="EXK2" s="89"/>
      <c r="EXL2" s="89"/>
      <c r="EXM2" s="89"/>
      <c r="EXN2" s="89"/>
      <c r="EXO2" s="89"/>
      <c r="EXP2" s="89"/>
      <c r="EXQ2" s="89"/>
      <c r="EXR2" s="89"/>
      <c r="EXS2" s="89"/>
      <c r="EXT2" s="89"/>
      <c r="EXU2" s="89"/>
      <c r="EXV2" s="89"/>
      <c r="EXW2" s="89"/>
      <c r="EXX2" s="89"/>
      <c r="EXY2" s="89"/>
      <c r="EXZ2" s="89"/>
      <c r="EYA2" s="89"/>
      <c r="EYB2" s="89"/>
      <c r="EYC2" s="89"/>
      <c r="EYD2" s="89"/>
      <c r="EYE2" s="89"/>
      <c r="EYF2" s="89"/>
      <c r="EYG2" s="89"/>
      <c r="EYH2" s="89"/>
      <c r="EYI2" s="89"/>
      <c r="EYJ2" s="89"/>
      <c r="EYK2" s="89"/>
      <c r="EYL2" s="89"/>
      <c r="EYM2" s="89"/>
      <c r="EYN2" s="89"/>
      <c r="EYO2" s="89"/>
      <c r="EYP2" s="89"/>
      <c r="EYQ2" s="89"/>
      <c r="EYR2" s="89"/>
      <c r="EYS2" s="89"/>
      <c r="EYT2" s="89"/>
      <c r="EYU2" s="89"/>
      <c r="EYV2" s="89"/>
      <c r="EYW2" s="89"/>
      <c r="EYX2" s="89"/>
      <c r="EYY2" s="89"/>
      <c r="EYZ2" s="89"/>
      <c r="EZA2" s="89"/>
      <c r="EZB2" s="89"/>
      <c r="EZC2" s="89"/>
      <c r="EZD2" s="89"/>
      <c r="EZE2" s="89"/>
      <c r="EZF2" s="89"/>
      <c r="EZG2" s="89"/>
      <c r="EZH2" s="89"/>
      <c r="EZI2" s="89"/>
      <c r="EZJ2" s="89"/>
      <c r="EZK2" s="89"/>
      <c r="EZL2" s="89"/>
      <c r="EZM2" s="89"/>
      <c r="EZN2" s="89"/>
      <c r="EZO2" s="89"/>
      <c r="EZP2" s="89"/>
      <c r="EZQ2" s="89"/>
      <c r="EZR2" s="89"/>
      <c r="EZS2" s="89"/>
      <c r="EZT2" s="89"/>
      <c r="EZU2" s="89"/>
      <c r="EZV2" s="89"/>
      <c r="EZW2" s="89"/>
      <c r="EZX2" s="89"/>
      <c r="EZY2" s="89"/>
      <c r="EZZ2" s="89"/>
      <c r="FAA2" s="89"/>
      <c r="FAB2" s="89"/>
      <c r="FAC2" s="89"/>
      <c r="FAD2" s="89"/>
      <c r="FAE2" s="89"/>
      <c r="FAF2" s="89"/>
      <c r="FAG2" s="89"/>
      <c r="FAH2" s="89"/>
      <c r="FAI2" s="89"/>
      <c r="FAJ2" s="89"/>
      <c r="FAK2" s="89"/>
      <c r="FAL2" s="89"/>
      <c r="FAM2" s="89"/>
      <c r="FAN2" s="89"/>
      <c r="FAO2" s="89"/>
      <c r="FAP2" s="89"/>
      <c r="FAQ2" s="89"/>
      <c r="FAR2" s="89"/>
      <c r="FAS2" s="89"/>
      <c r="FAT2" s="89"/>
      <c r="FAU2" s="89"/>
      <c r="FAV2" s="89"/>
      <c r="FAW2" s="89"/>
      <c r="FAX2" s="89"/>
      <c r="FAY2" s="89"/>
      <c r="FAZ2" s="89"/>
      <c r="FBA2" s="89"/>
      <c r="FBB2" s="89"/>
      <c r="FBC2" s="89"/>
      <c r="FBD2" s="89"/>
      <c r="FBE2" s="89"/>
      <c r="FBF2" s="89"/>
      <c r="FBG2" s="89"/>
      <c r="FBH2" s="89"/>
      <c r="FBI2" s="89"/>
      <c r="FBJ2" s="89"/>
      <c r="FBK2" s="89"/>
      <c r="FBL2" s="89"/>
      <c r="FBM2" s="89"/>
      <c r="FBN2" s="89"/>
      <c r="FBO2" s="89"/>
      <c r="FBP2" s="89"/>
      <c r="FBQ2" s="89"/>
      <c r="FBR2" s="89"/>
      <c r="FBS2" s="89"/>
      <c r="FBT2" s="89"/>
      <c r="FBU2" s="89"/>
      <c r="FBV2" s="89"/>
      <c r="FBW2" s="89"/>
      <c r="FBX2" s="89"/>
      <c r="FBY2" s="89"/>
      <c r="FBZ2" s="89"/>
      <c r="FCA2" s="89"/>
      <c r="FCB2" s="89"/>
      <c r="FCC2" s="89"/>
      <c r="FCD2" s="89"/>
      <c r="FCE2" s="89"/>
      <c r="FCF2" s="89"/>
      <c r="FCG2" s="89"/>
      <c r="FCH2" s="89"/>
      <c r="FCI2" s="89"/>
      <c r="FCJ2" s="89"/>
      <c r="FCK2" s="89"/>
      <c r="FCL2" s="89"/>
      <c r="FCM2" s="89"/>
      <c r="FCN2" s="89"/>
      <c r="FCO2" s="89"/>
      <c r="FCP2" s="89"/>
      <c r="FCQ2" s="89"/>
      <c r="FCR2" s="89"/>
      <c r="FCS2" s="89"/>
      <c r="FCT2" s="89"/>
      <c r="FCU2" s="89"/>
      <c r="FCV2" s="89"/>
      <c r="FCW2" s="89"/>
      <c r="FCX2" s="89"/>
      <c r="FCY2" s="89"/>
      <c r="FCZ2" s="89"/>
      <c r="FDA2" s="89"/>
      <c r="FDB2" s="89"/>
      <c r="FDC2" s="89"/>
      <c r="FDD2" s="89"/>
      <c r="FDE2" s="89"/>
      <c r="FDF2" s="89"/>
      <c r="FDG2" s="89"/>
      <c r="FDH2" s="89"/>
      <c r="FDI2" s="89"/>
      <c r="FDJ2" s="89"/>
      <c r="FDK2" s="89"/>
      <c r="FDL2" s="89"/>
      <c r="FDM2" s="89"/>
      <c r="FDN2" s="89"/>
      <c r="FDO2" s="89"/>
      <c r="FDP2" s="89"/>
      <c r="FDQ2" s="89"/>
      <c r="FDR2" s="89"/>
      <c r="FDS2" s="89"/>
      <c r="FDT2" s="89"/>
      <c r="FDU2" s="89"/>
      <c r="FDV2" s="89"/>
      <c r="FDW2" s="89"/>
      <c r="FDX2" s="89"/>
      <c r="FDY2" s="89"/>
      <c r="FDZ2" s="89"/>
      <c r="FEA2" s="89"/>
      <c r="FEB2" s="89"/>
      <c r="FEC2" s="89"/>
      <c r="FED2" s="89"/>
      <c r="FEE2" s="89"/>
      <c r="FEF2" s="89"/>
      <c r="FEG2" s="89"/>
      <c r="FEH2" s="89"/>
      <c r="FEI2" s="89"/>
      <c r="FEJ2" s="89"/>
      <c r="FEK2" s="89"/>
      <c r="FEL2" s="89"/>
      <c r="FEM2" s="89"/>
      <c r="FEN2" s="89"/>
      <c r="FEO2" s="89"/>
      <c r="FEP2" s="89"/>
      <c r="FEQ2" s="89"/>
      <c r="FER2" s="89"/>
      <c r="FES2" s="89"/>
      <c r="FET2" s="89"/>
      <c r="FEU2" s="89"/>
      <c r="FEV2" s="89"/>
      <c r="FEW2" s="89"/>
      <c r="FEX2" s="89"/>
      <c r="FEY2" s="89"/>
      <c r="FEZ2" s="89"/>
      <c r="FFA2" s="89"/>
      <c r="FFB2" s="89"/>
      <c r="FFC2" s="89"/>
      <c r="FFD2" s="89"/>
      <c r="FFE2" s="89"/>
      <c r="FFF2" s="89"/>
      <c r="FFG2" s="89"/>
      <c r="FFH2" s="89"/>
      <c r="FFI2" s="89"/>
      <c r="FFJ2" s="89"/>
      <c r="FFK2" s="89"/>
      <c r="FFL2" s="89"/>
      <c r="FFM2" s="89"/>
      <c r="FFN2" s="89"/>
      <c r="FFO2" s="89"/>
      <c r="FFP2" s="89"/>
      <c r="FFQ2" s="89"/>
      <c r="FFR2" s="89"/>
      <c r="FFS2" s="89"/>
      <c r="FFT2" s="89"/>
      <c r="FFU2" s="89"/>
      <c r="FFV2" s="89"/>
      <c r="FFW2" s="89"/>
      <c r="FFX2" s="89"/>
      <c r="FFY2" s="89"/>
      <c r="FFZ2" s="89"/>
      <c r="FGA2" s="89"/>
      <c r="FGB2" s="89"/>
      <c r="FGC2" s="89"/>
      <c r="FGD2" s="89"/>
      <c r="FGE2" s="89"/>
      <c r="FGF2" s="89"/>
      <c r="FGG2" s="89"/>
      <c r="FGH2" s="89"/>
      <c r="FGI2" s="89"/>
      <c r="FGJ2" s="89"/>
      <c r="FGK2" s="89"/>
      <c r="FGL2" s="89"/>
      <c r="FGM2" s="89"/>
      <c r="FGN2" s="89"/>
      <c r="FGO2" s="89"/>
      <c r="FGP2" s="89"/>
      <c r="FGQ2" s="89"/>
      <c r="FGR2" s="89"/>
      <c r="FGS2" s="89"/>
      <c r="FGT2" s="89"/>
      <c r="FGU2" s="89"/>
      <c r="FGV2" s="89"/>
      <c r="FGW2" s="89"/>
      <c r="FGX2" s="89"/>
      <c r="FGY2" s="89"/>
      <c r="FGZ2" s="89"/>
      <c r="FHA2" s="89"/>
      <c r="FHB2" s="89"/>
      <c r="FHC2" s="89"/>
      <c r="FHD2" s="89"/>
      <c r="FHE2" s="89"/>
      <c r="FHF2" s="89"/>
      <c r="FHG2" s="89"/>
      <c r="FHH2" s="89"/>
      <c r="FHI2" s="89"/>
      <c r="FHJ2" s="89"/>
      <c r="FHK2" s="89"/>
      <c r="FHL2" s="89"/>
      <c r="FHM2" s="89"/>
      <c r="FHN2" s="89"/>
      <c r="FHO2" s="89"/>
      <c r="FHP2" s="89"/>
      <c r="FHQ2" s="89"/>
      <c r="FHR2" s="89"/>
      <c r="FHS2" s="89"/>
      <c r="FHT2" s="89"/>
      <c r="FHU2" s="89"/>
      <c r="FHV2" s="89"/>
      <c r="FHW2" s="89"/>
      <c r="FHX2" s="89"/>
      <c r="FHY2" s="89"/>
      <c r="FHZ2" s="89"/>
      <c r="FIA2" s="89"/>
      <c r="FIB2" s="89"/>
      <c r="FIC2" s="89"/>
      <c r="FID2" s="89"/>
      <c r="FIE2" s="89"/>
      <c r="FIF2" s="89"/>
      <c r="FIG2" s="89"/>
      <c r="FIH2" s="89"/>
      <c r="FII2" s="89"/>
      <c r="FIJ2" s="89"/>
      <c r="FIK2" s="89"/>
      <c r="FIL2" s="89"/>
      <c r="FIM2" s="89"/>
      <c r="FIN2" s="89"/>
      <c r="FIO2" s="89"/>
      <c r="FIP2" s="89"/>
      <c r="FIQ2" s="89"/>
      <c r="FIR2" s="89"/>
      <c r="FIS2" s="89"/>
      <c r="FIT2" s="89"/>
      <c r="FIU2" s="89"/>
      <c r="FIV2" s="89"/>
      <c r="FIW2" s="89"/>
      <c r="FIX2" s="89"/>
      <c r="FIY2" s="89"/>
      <c r="FIZ2" s="89"/>
      <c r="FJA2" s="89"/>
      <c r="FJB2" s="89"/>
      <c r="FJC2" s="89"/>
      <c r="FJD2" s="89"/>
      <c r="FJE2" s="89"/>
      <c r="FJF2" s="89"/>
      <c r="FJG2" s="89"/>
      <c r="FJH2" s="89"/>
      <c r="FJI2" s="89"/>
      <c r="FJJ2" s="89"/>
      <c r="FJK2" s="89"/>
      <c r="FJL2" s="89"/>
      <c r="FJM2" s="89"/>
      <c r="FJN2" s="89"/>
      <c r="FJO2" s="89"/>
      <c r="FJP2" s="89"/>
      <c r="FJQ2" s="89"/>
      <c r="FJR2" s="89"/>
      <c r="FJS2" s="89"/>
      <c r="FJT2" s="89"/>
      <c r="FJU2" s="89"/>
      <c r="FJV2" s="89"/>
      <c r="FJW2" s="89"/>
      <c r="FJX2" s="89"/>
      <c r="FJY2" s="89"/>
      <c r="FJZ2" s="89"/>
      <c r="FKA2" s="89"/>
      <c r="FKB2" s="89"/>
      <c r="FKC2" s="89"/>
      <c r="FKD2" s="89"/>
      <c r="FKE2" s="89"/>
      <c r="FKF2" s="89"/>
      <c r="FKG2" s="89"/>
      <c r="FKH2" s="89"/>
      <c r="FKI2" s="89"/>
      <c r="FKJ2" s="89"/>
      <c r="FKK2" s="89"/>
      <c r="FKL2" s="89"/>
      <c r="FKM2" s="89"/>
      <c r="FKN2" s="89"/>
      <c r="FKO2" s="89"/>
      <c r="FKP2" s="89"/>
      <c r="FKQ2" s="89"/>
      <c r="FKR2" s="89"/>
      <c r="FKS2" s="89"/>
      <c r="FKT2" s="89"/>
      <c r="FKU2" s="89"/>
      <c r="FKV2" s="89"/>
      <c r="FKW2" s="89"/>
      <c r="FKX2" s="89"/>
      <c r="FKY2" s="89"/>
      <c r="FKZ2" s="89"/>
      <c r="FLA2" s="89"/>
      <c r="FLB2" s="89"/>
      <c r="FLC2" s="89"/>
      <c r="FLD2" s="89"/>
      <c r="FLE2" s="89"/>
      <c r="FLF2" s="89"/>
      <c r="FLG2" s="89"/>
      <c r="FLH2" s="89"/>
      <c r="FLI2" s="89"/>
      <c r="FLJ2" s="89"/>
      <c r="FLK2" s="89"/>
      <c r="FLL2" s="89"/>
      <c r="FLM2" s="89"/>
      <c r="FLN2" s="89"/>
      <c r="FLO2" s="89"/>
      <c r="FLP2" s="89"/>
      <c r="FLQ2" s="89"/>
      <c r="FLR2" s="89"/>
      <c r="FLS2" s="89"/>
      <c r="FLT2" s="89"/>
      <c r="FLU2" s="89"/>
      <c r="FLV2" s="89"/>
      <c r="FLW2" s="89"/>
      <c r="FLX2" s="89"/>
      <c r="FLY2" s="89"/>
      <c r="FLZ2" s="89"/>
      <c r="FMA2" s="89"/>
      <c r="FMB2" s="89"/>
      <c r="FMC2" s="89"/>
      <c r="FMD2" s="89"/>
      <c r="FME2" s="89"/>
      <c r="FMF2" s="89"/>
      <c r="FMG2" s="89"/>
      <c r="FMH2" s="89"/>
      <c r="FMI2" s="89"/>
      <c r="FMJ2" s="89"/>
      <c r="FMK2" s="89"/>
      <c r="FML2" s="89"/>
      <c r="FMM2" s="89"/>
      <c r="FMN2" s="89"/>
      <c r="FMO2" s="89"/>
      <c r="FMP2" s="89"/>
      <c r="FMQ2" s="89"/>
      <c r="FMR2" s="89"/>
      <c r="FMS2" s="89"/>
      <c r="FMT2" s="89"/>
      <c r="FMU2" s="89"/>
      <c r="FMV2" s="89"/>
      <c r="FMW2" s="89"/>
      <c r="FMX2" s="89"/>
      <c r="FMY2" s="89"/>
      <c r="FMZ2" s="89"/>
      <c r="FNA2" s="89"/>
      <c r="FNB2" s="89"/>
      <c r="FNC2" s="89"/>
      <c r="FND2" s="89"/>
      <c r="FNE2" s="89"/>
      <c r="FNF2" s="89"/>
      <c r="FNG2" s="89"/>
      <c r="FNH2" s="89"/>
      <c r="FNI2" s="89"/>
      <c r="FNJ2" s="89"/>
      <c r="FNK2" s="89"/>
      <c r="FNL2" s="89"/>
      <c r="FNM2" s="89"/>
      <c r="FNN2" s="89"/>
      <c r="FNO2" s="89"/>
      <c r="FNP2" s="89"/>
      <c r="FNQ2" s="89"/>
      <c r="FNR2" s="89"/>
      <c r="FNS2" s="89"/>
      <c r="FNT2" s="89"/>
      <c r="FNU2" s="89"/>
      <c r="FNV2" s="89"/>
      <c r="FNW2" s="89"/>
      <c r="FNX2" s="89"/>
      <c r="FNY2" s="89"/>
      <c r="FNZ2" s="89"/>
      <c r="FOA2" s="89"/>
      <c r="FOB2" s="89"/>
      <c r="FOC2" s="89"/>
      <c r="FOD2" s="89"/>
      <c r="FOE2" s="89"/>
      <c r="FOF2" s="89"/>
      <c r="FOG2" s="89"/>
      <c r="FOH2" s="89"/>
      <c r="FOI2" s="89"/>
      <c r="FOJ2" s="89"/>
      <c r="FOK2" s="89"/>
      <c r="FOL2" s="89"/>
      <c r="FOM2" s="89"/>
      <c r="FON2" s="89"/>
      <c r="FOO2" s="89"/>
      <c r="FOP2" s="89"/>
      <c r="FOQ2" s="89"/>
      <c r="FOR2" s="89"/>
      <c r="FOS2" s="89"/>
      <c r="FOT2" s="89"/>
      <c r="FOU2" s="89"/>
      <c r="FOV2" s="89"/>
      <c r="FOW2" s="89"/>
      <c r="FOX2" s="89"/>
      <c r="FOY2" s="89"/>
      <c r="FOZ2" s="89"/>
      <c r="FPA2" s="89"/>
      <c r="FPB2" s="89"/>
      <c r="FPC2" s="89"/>
      <c r="FPD2" s="89"/>
      <c r="FPE2" s="89"/>
      <c r="FPF2" s="89"/>
      <c r="FPG2" s="89"/>
      <c r="FPH2" s="89"/>
      <c r="FPI2" s="89"/>
      <c r="FPJ2" s="89"/>
      <c r="FPK2" s="89"/>
      <c r="FPL2" s="89"/>
      <c r="FPM2" s="89"/>
      <c r="FPN2" s="89"/>
      <c r="FPO2" s="89"/>
      <c r="FPP2" s="89"/>
      <c r="FPQ2" s="89"/>
      <c r="FPR2" s="89"/>
      <c r="FPS2" s="89"/>
      <c r="FPT2" s="89"/>
      <c r="FPU2" s="89"/>
      <c r="FPV2" s="89"/>
      <c r="FPW2" s="89"/>
      <c r="FPX2" s="89"/>
      <c r="FPY2" s="89"/>
      <c r="FPZ2" s="89"/>
      <c r="FQA2" s="89"/>
      <c r="FQB2" s="89"/>
      <c r="FQC2" s="89"/>
      <c r="FQD2" s="89"/>
      <c r="FQE2" s="89"/>
      <c r="FQF2" s="89"/>
      <c r="FQG2" s="89"/>
      <c r="FQH2" s="89"/>
      <c r="FQI2" s="89"/>
      <c r="FQJ2" s="89"/>
      <c r="FQK2" s="89"/>
      <c r="FQL2" s="89"/>
      <c r="FQM2" s="89"/>
      <c r="FQN2" s="89"/>
      <c r="FQO2" s="89"/>
      <c r="FQP2" s="89"/>
      <c r="FQQ2" s="89"/>
      <c r="FQR2" s="89"/>
      <c r="FQS2" s="89"/>
      <c r="FQT2" s="89"/>
      <c r="FQU2" s="89"/>
      <c r="FQV2" s="89"/>
      <c r="FQW2" s="89"/>
      <c r="FQX2" s="89"/>
      <c r="FQY2" s="89"/>
      <c r="FQZ2" s="89"/>
      <c r="FRA2" s="89"/>
      <c r="FRB2" s="89"/>
      <c r="FRC2" s="89"/>
      <c r="FRD2" s="89"/>
      <c r="FRE2" s="89"/>
      <c r="FRF2" s="89"/>
      <c r="FRG2" s="89"/>
      <c r="FRH2" s="89"/>
      <c r="FRI2" s="89"/>
      <c r="FRJ2" s="89"/>
      <c r="FRK2" s="89"/>
      <c r="FRL2" s="89"/>
      <c r="FRM2" s="89"/>
      <c r="FRN2" s="89"/>
      <c r="FRO2" s="89"/>
      <c r="FRP2" s="89"/>
      <c r="FRQ2" s="89"/>
      <c r="FRR2" s="89"/>
      <c r="FRS2" s="89"/>
      <c r="FRT2" s="89"/>
      <c r="FRU2" s="89"/>
      <c r="FRV2" s="89"/>
      <c r="FRW2" s="89"/>
      <c r="FRX2" s="89"/>
      <c r="FRY2" s="89"/>
      <c r="FRZ2" s="89"/>
      <c r="FSA2" s="89"/>
      <c r="FSB2" s="89"/>
      <c r="FSC2" s="89"/>
      <c r="FSD2" s="89"/>
      <c r="FSE2" s="89"/>
      <c r="FSF2" s="89"/>
      <c r="FSG2" s="89"/>
      <c r="FSH2" s="89"/>
      <c r="FSI2" s="89"/>
      <c r="FSJ2" s="89"/>
      <c r="FSK2" s="89"/>
      <c r="FSL2" s="89"/>
      <c r="FSM2" s="89"/>
      <c r="FSN2" s="89"/>
      <c r="FSO2" s="89"/>
      <c r="FSP2" s="89"/>
      <c r="FSQ2" s="89"/>
      <c r="FSR2" s="89"/>
      <c r="FSS2" s="89"/>
      <c r="FST2" s="89"/>
      <c r="FSU2" s="89"/>
      <c r="FSV2" s="89"/>
      <c r="FSW2" s="89"/>
      <c r="FSX2" s="89"/>
      <c r="FSY2" s="89"/>
      <c r="FSZ2" s="89"/>
      <c r="FTA2" s="89"/>
      <c r="FTB2" s="89"/>
      <c r="FTC2" s="89"/>
      <c r="FTD2" s="89"/>
      <c r="FTE2" s="89"/>
      <c r="FTF2" s="89"/>
      <c r="FTG2" s="89"/>
      <c r="FTH2" s="89"/>
      <c r="FTI2" s="89"/>
      <c r="FTJ2" s="89"/>
      <c r="FTK2" s="89"/>
      <c r="FTL2" s="89"/>
      <c r="FTM2" s="89"/>
      <c r="FTN2" s="89"/>
      <c r="FTO2" s="89"/>
      <c r="FTP2" s="89"/>
      <c r="FTQ2" s="89"/>
      <c r="FTR2" s="89"/>
      <c r="FTS2" s="89"/>
      <c r="FTT2" s="89"/>
      <c r="FTU2" s="89"/>
      <c r="FTV2" s="89"/>
      <c r="FTW2" s="89"/>
      <c r="FTX2" s="89"/>
      <c r="FTY2" s="89"/>
      <c r="FTZ2" s="89"/>
      <c r="FUA2" s="89"/>
      <c r="FUB2" s="89"/>
      <c r="FUC2" s="89"/>
      <c r="FUD2" s="89"/>
      <c r="FUE2" s="89"/>
      <c r="FUF2" s="89"/>
      <c r="FUG2" s="89"/>
      <c r="FUH2" s="89"/>
      <c r="FUI2" s="89"/>
      <c r="FUJ2" s="89"/>
      <c r="FUK2" s="89"/>
      <c r="FUL2" s="89"/>
      <c r="FUM2" s="89"/>
      <c r="FUN2" s="89"/>
      <c r="FUO2" s="89"/>
      <c r="FUP2" s="89"/>
      <c r="FUQ2" s="89"/>
      <c r="FUR2" s="89"/>
      <c r="FUS2" s="89"/>
      <c r="FUT2" s="89"/>
      <c r="FUU2" s="89"/>
      <c r="FUV2" s="89"/>
      <c r="FUW2" s="89"/>
      <c r="FUX2" s="89"/>
      <c r="FUY2" s="89"/>
      <c r="FUZ2" s="89"/>
      <c r="FVA2" s="89"/>
      <c r="FVB2" s="89"/>
      <c r="FVC2" s="89"/>
      <c r="FVD2" s="89"/>
      <c r="FVE2" s="89"/>
      <c r="FVF2" s="89"/>
      <c r="FVG2" s="89"/>
      <c r="FVH2" s="89"/>
      <c r="FVI2" s="89"/>
      <c r="FVJ2" s="89"/>
      <c r="FVK2" s="89"/>
      <c r="FVL2" s="89"/>
      <c r="FVM2" s="89"/>
      <c r="FVN2" s="89"/>
      <c r="FVO2" s="89"/>
      <c r="FVP2" s="89"/>
      <c r="FVQ2" s="89"/>
      <c r="FVR2" s="89"/>
      <c r="FVS2" s="89"/>
      <c r="FVT2" s="89"/>
      <c r="FVU2" s="89"/>
      <c r="FVV2" s="89"/>
      <c r="FVW2" s="89"/>
      <c r="FVX2" s="89"/>
      <c r="FVY2" s="89"/>
      <c r="FVZ2" s="89"/>
      <c r="FWA2" s="89"/>
      <c r="FWB2" s="89"/>
      <c r="FWC2" s="89"/>
      <c r="FWD2" s="89"/>
      <c r="FWE2" s="89"/>
      <c r="FWF2" s="89"/>
      <c r="FWG2" s="89"/>
      <c r="FWH2" s="89"/>
      <c r="FWI2" s="89"/>
      <c r="FWJ2" s="89"/>
      <c r="FWK2" s="89"/>
      <c r="FWL2" s="89"/>
      <c r="FWM2" s="89"/>
      <c r="FWN2" s="89"/>
      <c r="FWO2" s="89"/>
      <c r="FWP2" s="89"/>
      <c r="FWQ2" s="89"/>
      <c r="FWR2" s="89"/>
      <c r="FWS2" s="89"/>
      <c r="FWT2" s="89"/>
      <c r="FWU2" s="89"/>
      <c r="FWV2" s="89"/>
      <c r="FWW2" s="89"/>
      <c r="FWX2" s="89"/>
      <c r="FWY2" s="89"/>
      <c r="FWZ2" s="89"/>
      <c r="FXA2" s="89"/>
      <c r="FXB2" s="89"/>
      <c r="FXC2" s="89"/>
      <c r="FXD2" s="89"/>
      <c r="FXE2" s="89"/>
      <c r="FXF2" s="89"/>
      <c r="FXG2" s="89"/>
      <c r="FXH2" s="89"/>
      <c r="FXI2" s="89"/>
      <c r="FXJ2" s="89"/>
      <c r="FXK2" s="89"/>
      <c r="FXL2" s="89"/>
      <c r="FXM2" s="89"/>
      <c r="FXN2" s="89"/>
      <c r="FXO2" s="89"/>
      <c r="FXP2" s="89"/>
      <c r="FXQ2" s="89"/>
      <c r="FXR2" s="89"/>
      <c r="FXS2" s="89"/>
      <c r="FXT2" s="89"/>
      <c r="FXU2" s="89"/>
      <c r="FXV2" s="89"/>
      <c r="FXW2" s="89"/>
      <c r="FXX2" s="89"/>
      <c r="FXY2" s="89"/>
      <c r="FXZ2" s="89"/>
      <c r="FYA2" s="89"/>
      <c r="FYB2" s="89"/>
      <c r="FYC2" s="89"/>
      <c r="FYD2" s="89"/>
      <c r="FYE2" s="89"/>
      <c r="FYF2" s="89"/>
      <c r="FYG2" s="89"/>
      <c r="FYH2" s="89"/>
      <c r="FYI2" s="89"/>
      <c r="FYJ2" s="89"/>
      <c r="FYK2" s="89"/>
      <c r="FYL2" s="89"/>
      <c r="FYM2" s="89"/>
      <c r="FYN2" s="89"/>
      <c r="FYO2" s="89"/>
      <c r="FYP2" s="89"/>
      <c r="FYQ2" s="89"/>
      <c r="FYR2" s="89"/>
      <c r="FYS2" s="89"/>
      <c r="FYT2" s="89"/>
      <c r="FYU2" s="89"/>
      <c r="FYV2" s="89"/>
      <c r="FYW2" s="89"/>
      <c r="FYX2" s="89"/>
      <c r="FYY2" s="89"/>
      <c r="FYZ2" s="89"/>
      <c r="FZA2" s="89"/>
      <c r="FZB2" s="89"/>
      <c r="FZC2" s="89"/>
      <c r="FZD2" s="89"/>
      <c r="FZE2" s="89"/>
      <c r="FZF2" s="89"/>
      <c r="FZG2" s="89"/>
      <c r="FZH2" s="89"/>
      <c r="FZI2" s="89"/>
      <c r="FZJ2" s="89"/>
      <c r="FZK2" s="89"/>
      <c r="FZL2" s="89"/>
      <c r="FZM2" s="89"/>
      <c r="FZN2" s="89"/>
      <c r="FZO2" s="89"/>
      <c r="FZP2" s="89"/>
      <c r="FZQ2" s="89"/>
      <c r="FZR2" s="89"/>
      <c r="FZS2" s="89"/>
      <c r="FZT2" s="89"/>
      <c r="FZU2" s="89"/>
      <c r="FZV2" s="89"/>
      <c r="FZW2" s="89"/>
      <c r="FZX2" s="89"/>
      <c r="FZY2" s="89"/>
      <c r="FZZ2" s="89"/>
      <c r="GAA2" s="89"/>
      <c r="GAB2" s="89"/>
      <c r="GAC2" s="89"/>
      <c r="GAD2" s="89"/>
      <c r="GAE2" s="89"/>
      <c r="GAF2" s="89"/>
      <c r="GAG2" s="89"/>
      <c r="GAH2" s="89"/>
      <c r="GAI2" s="89"/>
      <c r="GAJ2" s="89"/>
      <c r="GAK2" s="89"/>
      <c r="GAL2" s="89"/>
      <c r="GAM2" s="89"/>
      <c r="GAN2" s="89"/>
      <c r="GAO2" s="89"/>
      <c r="GAP2" s="89"/>
      <c r="GAQ2" s="89"/>
      <c r="GAR2" s="89"/>
      <c r="GAS2" s="89"/>
      <c r="GAT2" s="89"/>
      <c r="GAU2" s="89"/>
      <c r="GAV2" s="89"/>
      <c r="GAW2" s="89"/>
      <c r="GAX2" s="89"/>
      <c r="GAY2" s="89"/>
      <c r="GAZ2" s="89"/>
      <c r="GBA2" s="89"/>
      <c r="GBB2" s="89"/>
      <c r="GBC2" s="89"/>
      <c r="GBD2" s="89"/>
      <c r="GBE2" s="89"/>
      <c r="GBF2" s="89"/>
      <c r="GBG2" s="89"/>
      <c r="GBH2" s="89"/>
      <c r="GBI2" s="89"/>
      <c r="GBJ2" s="89"/>
      <c r="GBK2" s="89"/>
      <c r="GBL2" s="89"/>
      <c r="GBM2" s="89"/>
      <c r="GBN2" s="89"/>
      <c r="GBO2" s="89"/>
      <c r="GBP2" s="89"/>
      <c r="GBQ2" s="89"/>
      <c r="GBR2" s="89"/>
      <c r="GBS2" s="89"/>
      <c r="GBT2" s="89"/>
      <c r="GBU2" s="89"/>
      <c r="GBV2" s="89"/>
      <c r="GBW2" s="89"/>
      <c r="GBX2" s="89"/>
      <c r="GBY2" s="89"/>
      <c r="GBZ2" s="89"/>
      <c r="GCA2" s="89"/>
      <c r="GCB2" s="89"/>
      <c r="GCC2" s="89"/>
      <c r="GCD2" s="89"/>
      <c r="GCE2" s="89"/>
      <c r="GCF2" s="89"/>
      <c r="GCG2" s="89"/>
      <c r="GCH2" s="89"/>
      <c r="GCI2" s="89"/>
      <c r="GCJ2" s="89"/>
      <c r="GCK2" s="89"/>
      <c r="GCL2" s="89"/>
      <c r="GCM2" s="89"/>
      <c r="GCN2" s="89"/>
      <c r="GCO2" s="89"/>
      <c r="GCP2" s="89"/>
      <c r="GCQ2" s="89"/>
      <c r="GCR2" s="89"/>
      <c r="GCS2" s="89"/>
      <c r="GCT2" s="89"/>
      <c r="GCU2" s="89"/>
      <c r="GCV2" s="89"/>
      <c r="GCW2" s="89"/>
      <c r="GCX2" s="89"/>
      <c r="GCY2" s="89"/>
      <c r="GCZ2" s="89"/>
      <c r="GDA2" s="89"/>
      <c r="GDB2" s="89"/>
      <c r="GDC2" s="89"/>
      <c r="GDD2" s="89"/>
      <c r="GDE2" s="89"/>
      <c r="GDF2" s="89"/>
      <c r="GDG2" s="89"/>
      <c r="GDH2" s="89"/>
      <c r="GDI2" s="89"/>
      <c r="GDJ2" s="89"/>
      <c r="GDK2" s="89"/>
      <c r="GDL2" s="89"/>
      <c r="GDM2" s="89"/>
      <c r="GDN2" s="89"/>
      <c r="GDO2" s="89"/>
      <c r="GDP2" s="89"/>
      <c r="GDQ2" s="89"/>
      <c r="GDR2" s="89"/>
      <c r="GDS2" s="89"/>
      <c r="GDT2" s="89"/>
      <c r="GDU2" s="89"/>
      <c r="GDV2" s="89"/>
      <c r="GDW2" s="89"/>
      <c r="GDX2" s="89"/>
      <c r="GDY2" s="89"/>
      <c r="GDZ2" s="89"/>
      <c r="GEA2" s="89"/>
      <c r="GEB2" s="89"/>
      <c r="GEC2" s="89"/>
      <c r="GED2" s="89"/>
      <c r="GEE2" s="89"/>
      <c r="GEF2" s="89"/>
      <c r="GEG2" s="89"/>
      <c r="GEH2" s="89"/>
      <c r="GEI2" s="89"/>
      <c r="GEJ2" s="89"/>
      <c r="GEK2" s="89"/>
      <c r="GEL2" s="89"/>
      <c r="GEM2" s="89"/>
      <c r="GEN2" s="89"/>
      <c r="GEO2" s="89"/>
      <c r="GEP2" s="89"/>
      <c r="GEQ2" s="89"/>
      <c r="GER2" s="89"/>
      <c r="GES2" s="89"/>
      <c r="GET2" s="89"/>
      <c r="GEU2" s="89"/>
      <c r="GEV2" s="89"/>
      <c r="GEW2" s="89"/>
      <c r="GEX2" s="89"/>
      <c r="GEY2" s="89"/>
      <c r="GEZ2" s="89"/>
      <c r="GFA2" s="89"/>
      <c r="GFB2" s="89"/>
      <c r="GFC2" s="89"/>
      <c r="GFD2" s="89"/>
      <c r="GFE2" s="89"/>
      <c r="GFF2" s="89"/>
      <c r="GFG2" s="89"/>
      <c r="GFH2" s="89"/>
      <c r="GFI2" s="89"/>
      <c r="GFJ2" s="89"/>
      <c r="GFK2" s="89"/>
      <c r="GFL2" s="89"/>
      <c r="GFM2" s="89"/>
      <c r="GFN2" s="89"/>
      <c r="GFO2" s="89"/>
      <c r="GFP2" s="89"/>
      <c r="GFQ2" s="89"/>
      <c r="GFR2" s="89"/>
      <c r="GFS2" s="89"/>
      <c r="GFT2" s="89"/>
      <c r="GFU2" s="89"/>
      <c r="GFV2" s="89"/>
      <c r="GFW2" s="89"/>
      <c r="GFX2" s="89"/>
      <c r="GFY2" s="89"/>
      <c r="GFZ2" s="89"/>
      <c r="GGA2" s="89"/>
      <c r="GGB2" s="89"/>
      <c r="GGC2" s="89"/>
      <c r="GGD2" s="89"/>
      <c r="GGE2" s="89"/>
      <c r="GGF2" s="89"/>
      <c r="GGG2" s="89"/>
      <c r="GGH2" s="89"/>
      <c r="GGI2" s="89"/>
      <c r="GGJ2" s="89"/>
      <c r="GGK2" s="89"/>
      <c r="GGL2" s="89"/>
      <c r="GGM2" s="89"/>
      <c r="GGN2" s="89"/>
      <c r="GGO2" s="89"/>
      <c r="GGP2" s="89"/>
      <c r="GGQ2" s="89"/>
      <c r="GGR2" s="89"/>
      <c r="GGS2" s="89"/>
      <c r="GGT2" s="89"/>
      <c r="GGU2" s="89"/>
      <c r="GGV2" s="89"/>
      <c r="GGW2" s="89"/>
      <c r="GGX2" s="89"/>
      <c r="GGY2" s="89"/>
      <c r="GGZ2" s="89"/>
      <c r="GHA2" s="89"/>
      <c r="GHB2" s="89"/>
      <c r="GHC2" s="89"/>
      <c r="GHD2" s="89"/>
      <c r="GHE2" s="89"/>
      <c r="GHF2" s="89"/>
      <c r="GHG2" s="89"/>
      <c r="GHH2" s="89"/>
      <c r="GHI2" s="89"/>
      <c r="GHJ2" s="89"/>
      <c r="GHK2" s="89"/>
      <c r="GHL2" s="89"/>
      <c r="GHM2" s="89"/>
      <c r="GHN2" s="89"/>
      <c r="GHO2" s="89"/>
      <c r="GHP2" s="89"/>
      <c r="GHQ2" s="89"/>
      <c r="GHR2" s="89"/>
      <c r="GHS2" s="89"/>
      <c r="GHT2" s="89"/>
      <c r="GHU2" s="89"/>
      <c r="GHV2" s="89"/>
      <c r="GHW2" s="89"/>
      <c r="GHX2" s="89"/>
      <c r="GHY2" s="89"/>
      <c r="GHZ2" s="89"/>
      <c r="GIA2" s="89"/>
      <c r="GIB2" s="89"/>
      <c r="GIC2" s="89"/>
      <c r="GID2" s="89"/>
      <c r="GIE2" s="89"/>
      <c r="GIF2" s="89"/>
      <c r="GIG2" s="89"/>
      <c r="GIH2" s="89"/>
      <c r="GII2" s="89"/>
      <c r="GIJ2" s="89"/>
      <c r="GIK2" s="89"/>
      <c r="GIL2" s="89"/>
      <c r="GIM2" s="89"/>
      <c r="GIN2" s="89"/>
      <c r="GIO2" s="89"/>
      <c r="GIP2" s="89"/>
      <c r="GIQ2" s="89"/>
      <c r="GIR2" s="89"/>
      <c r="GIS2" s="89"/>
      <c r="GIT2" s="89"/>
      <c r="GIU2" s="89"/>
      <c r="GIV2" s="89"/>
      <c r="GIW2" s="89"/>
      <c r="GIX2" s="89"/>
      <c r="GIY2" s="89"/>
      <c r="GIZ2" s="89"/>
      <c r="GJA2" s="89"/>
      <c r="GJB2" s="89"/>
      <c r="GJC2" s="89"/>
      <c r="GJD2" s="89"/>
      <c r="GJE2" s="89"/>
      <c r="GJF2" s="89"/>
      <c r="GJG2" s="89"/>
      <c r="GJH2" s="89"/>
      <c r="GJI2" s="89"/>
      <c r="GJJ2" s="89"/>
      <c r="GJK2" s="89"/>
      <c r="GJL2" s="89"/>
      <c r="GJM2" s="89"/>
      <c r="GJN2" s="89"/>
      <c r="GJO2" s="89"/>
      <c r="GJP2" s="89"/>
      <c r="GJQ2" s="89"/>
      <c r="GJR2" s="89"/>
      <c r="GJS2" s="89"/>
      <c r="GJT2" s="89"/>
      <c r="GJU2" s="89"/>
      <c r="GJV2" s="89"/>
      <c r="GJW2" s="89"/>
      <c r="GJX2" s="89"/>
      <c r="GJY2" s="89"/>
      <c r="GJZ2" s="89"/>
      <c r="GKA2" s="89"/>
      <c r="GKB2" s="89"/>
      <c r="GKC2" s="89"/>
      <c r="GKD2" s="89"/>
      <c r="GKE2" s="89"/>
      <c r="GKF2" s="89"/>
      <c r="GKG2" s="89"/>
      <c r="GKH2" s="89"/>
      <c r="GKI2" s="89"/>
      <c r="GKJ2" s="89"/>
      <c r="GKK2" s="89"/>
      <c r="GKL2" s="89"/>
      <c r="GKM2" s="89"/>
      <c r="GKN2" s="89"/>
      <c r="GKO2" s="89"/>
      <c r="GKP2" s="89"/>
      <c r="GKQ2" s="89"/>
      <c r="GKR2" s="89"/>
      <c r="GKS2" s="89"/>
      <c r="GKT2" s="89"/>
      <c r="GKU2" s="89"/>
      <c r="GKV2" s="89"/>
      <c r="GKW2" s="89"/>
      <c r="GKX2" s="89"/>
      <c r="GKY2" s="89"/>
      <c r="GKZ2" s="89"/>
      <c r="GLA2" s="89"/>
      <c r="GLB2" s="89"/>
      <c r="GLC2" s="89"/>
      <c r="GLD2" s="89"/>
      <c r="GLE2" s="89"/>
      <c r="GLF2" s="89"/>
      <c r="GLG2" s="89"/>
      <c r="GLH2" s="89"/>
      <c r="GLI2" s="89"/>
      <c r="GLJ2" s="89"/>
      <c r="GLK2" s="89"/>
      <c r="GLL2" s="89"/>
      <c r="GLM2" s="89"/>
      <c r="GLN2" s="89"/>
      <c r="GLO2" s="89"/>
      <c r="GLP2" s="89"/>
      <c r="GLQ2" s="89"/>
      <c r="GLR2" s="89"/>
      <c r="GLS2" s="89"/>
      <c r="GLT2" s="89"/>
      <c r="GLU2" s="89"/>
      <c r="GLV2" s="89"/>
      <c r="GLW2" s="89"/>
      <c r="GLX2" s="89"/>
      <c r="GLY2" s="89"/>
      <c r="GLZ2" s="89"/>
      <c r="GMA2" s="89"/>
      <c r="GMB2" s="89"/>
      <c r="GMC2" s="89"/>
      <c r="GMD2" s="89"/>
      <c r="GME2" s="89"/>
      <c r="GMF2" s="89"/>
      <c r="GMG2" s="89"/>
      <c r="GMH2" s="89"/>
      <c r="GMI2" s="89"/>
      <c r="GMJ2" s="89"/>
      <c r="GMK2" s="89"/>
      <c r="GML2" s="89"/>
      <c r="GMM2" s="89"/>
      <c r="GMN2" s="89"/>
      <c r="GMO2" s="89"/>
      <c r="GMP2" s="89"/>
      <c r="GMQ2" s="89"/>
      <c r="GMR2" s="89"/>
      <c r="GMS2" s="89"/>
      <c r="GMT2" s="89"/>
      <c r="GMU2" s="89"/>
      <c r="GMV2" s="89"/>
      <c r="GMW2" s="89"/>
      <c r="GMX2" s="89"/>
      <c r="GMY2" s="89"/>
      <c r="GMZ2" s="89"/>
      <c r="GNA2" s="89"/>
      <c r="GNB2" s="89"/>
      <c r="GNC2" s="89"/>
      <c r="GND2" s="89"/>
      <c r="GNE2" s="89"/>
      <c r="GNF2" s="89"/>
      <c r="GNG2" s="89"/>
      <c r="GNH2" s="89"/>
      <c r="GNI2" s="89"/>
      <c r="GNJ2" s="89"/>
      <c r="GNK2" s="89"/>
      <c r="GNL2" s="89"/>
      <c r="GNM2" s="89"/>
      <c r="GNN2" s="89"/>
      <c r="GNO2" s="89"/>
      <c r="GNP2" s="89"/>
      <c r="GNQ2" s="89"/>
      <c r="GNR2" s="89"/>
      <c r="GNS2" s="89"/>
      <c r="GNT2" s="89"/>
      <c r="GNU2" s="89"/>
      <c r="GNV2" s="89"/>
      <c r="GNW2" s="89"/>
      <c r="GNX2" s="89"/>
      <c r="GNY2" s="89"/>
      <c r="GNZ2" s="89"/>
      <c r="GOA2" s="89"/>
      <c r="GOB2" s="89"/>
      <c r="GOC2" s="89"/>
      <c r="GOD2" s="89"/>
      <c r="GOE2" s="89"/>
      <c r="GOF2" s="89"/>
      <c r="GOG2" s="89"/>
      <c r="GOH2" s="89"/>
      <c r="GOI2" s="89"/>
      <c r="GOJ2" s="89"/>
      <c r="GOK2" s="89"/>
      <c r="GOL2" s="89"/>
      <c r="GOM2" s="89"/>
      <c r="GON2" s="89"/>
      <c r="GOO2" s="89"/>
      <c r="GOP2" s="89"/>
      <c r="GOQ2" s="89"/>
      <c r="GOR2" s="89"/>
      <c r="GOS2" s="89"/>
      <c r="GOT2" s="89"/>
      <c r="GOU2" s="89"/>
      <c r="GOV2" s="89"/>
      <c r="GOW2" s="89"/>
      <c r="GOX2" s="89"/>
      <c r="GOY2" s="89"/>
      <c r="GOZ2" s="89"/>
      <c r="GPA2" s="89"/>
      <c r="GPB2" s="89"/>
      <c r="GPC2" s="89"/>
      <c r="GPD2" s="89"/>
      <c r="GPE2" s="89"/>
      <c r="GPF2" s="89"/>
      <c r="GPG2" s="89"/>
      <c r="GPH2" s="89"/>
      <c r="GPI2" s="89"/>
      <c r="GPJ2" s="89"/>
      <c r="GPK2" s="89"/>
      <c r="GPL2" s="89"/>
      <c r="GPM2" s="89"/>
      <c r="GPN2" s="89"/>
      <c r="GPO2" s="89"/>
      <c r="GPP2" s="89"/>
      <c r="GPQ2" s="89"/>
      <c r="GPR2" s="89"/>
      <c r="GPS2" s="89"/>
      <c r="GPT2" s="89"/>
      <c r="GPU2" s="89"/>
      <c r="GPV2" s="89"/>
      <c r="GPW2" s="89"/>
      <c r="GPX2" s="89"/>
      <c r="GPY2" s="89"/>
      <c r="GPZ2" s="89"/>
      <c r="GQA2" s="89"/>
      <c r="GQB2" s="89"/>
      <c r="GQC2" s="89"/>
      <c r="GQD2" s="89"/>
      <c r="GQE2" s="89"/>
      <c r="GQF2" s="89"/>
      <c r="GQG2" s="89"/>
      <c r="GQH2" s="89"/>
      <c r="GQI2" s="89"/>
      <c r="GQJ2" s="89"/>
      <c r="GQK2" s="89"/>
      <c r="GQL2" s="89"/>
      <c r="GQM2" s="89"/>
      <c r="GQN2" s="89"/>
      <c r="GQO2" s="89"/>
      <c r="GQP2" s="89"/>
      <c r="GQQ2" s="89"/>
      <c r="GQR2" s="89"/>
      <c r="GQS2" s="89"/>
      <c r="GQT2" s="89"/>
      <c r="GQU2" s="89"/>
      <c r="GQV2" s="89"/>
      <c r="GQW2" s="89"/>
      <c r="GQX2" s="89"/>
      <c r="GQY2" s="89"/>
      <c r="GQZ2" s="89"/>
      <c r="GRA2" s="89"/>
      <c r="GRB2" s="89"/>
      <c r="GRC2" s="89"/>
      <c r="GRD2" s="89"/>
      <c r="GRE2" s="89"/>
      <c r="GRF2" s="89"/>
      <c r="GRG2" s="89"/>
      <c r="GRH2" s="89"/>
      <c r="GRI2" s="89"/>
      <c r="GRJ2" s="89"/>
      <c r="GRK2" s="89"/>
      <c r="GRL2" s="89"/>
      <c r="GRM2" s="89"/>
      <c r="GRN2" s="89"/>
      <c r="GRO2" s="89"/>
      <c r="GRP2" s="89"/>
      <c r="GRQ2" s="89"/>
      <c r="GRR2" s="89"/>
      <c r="GRS2" s="89"/>
      <c r="GRT2" s="89"/>
      <c r="GRU2" s="89"/>
      <c r="GRV2" s="89"/>
      <c r="GRW2" s="89"/>
      <c r="GRX2" s="89"/>
      <c r="GRY2" s="89"/>
      <c r="GRZ2" s="89"/>
      <c r="GSA2" s="89"/>
      <c r="GSB2" s="89"/>
      <c r="GSC2" s="89"/>
      <c r="GSD2" s="89"/>
      <c r="GSE2" s="89"/>
      <c r="GSF2" s="89"/>
      <c r="GSG2" s="89"/>
      <c r="GSH2" s="89"/>
      <c r="GSI2" s="89"/>
      <c r="GSJ2" s="89"/>
      <c r="GSK2" s="89"/>
      <c r="GSL2" s="89"/>
      <c r="GSM2" s="89"/>
      <c r="GSN2" s="89"/>
      <c r="GSO2" s="89"/>
      <c r="GSP2" s="89"/>
      <c r="GSQ2" s="89"/>
      <c r="GSR2" s="89"/>
      <c r="GSS2" s="89"/>
      <c r="GST2" s="89"/>
      <c r="GSU2" s="89"/>
      <c r="GSV2" s="89"/>
      <c r="GSW2" s="89"/>
      <c r="GSX2" s="89"/>
      <c r="GSY2" s="89"/>
      <c r="GSZ2" s="89"/>
      <c r="GTA2" s="89"/>
      <c r="GTB2" s="89"/>
      <c r="GTC2" s="89"/>
      <c r="GTD2" s="89"/>
      <c r="GTE2" s="89"/>
      <c r="GTF2" s="89"/>
      <c r="GTG2" s="89"/>
      <c r="GTH2" s="89"/>
      <c r="GTI2" s="89"/>
      <c r="GTJ2" s="89"/>
      <c r="GTK2" s="89"/>
      <c r="GTL2" s="89"/>
      <c r="GTM2" s="89"/>
      <c r="GTN2" s="89"/>
      <c r="GTO2" s="89"/>
      <c r="GTP2" s="89"/>
      <c r="GTQ2" s="89"/>
      <c r="GTR2" s="89"/>
      <c r="GTS2" s="89"/>
      <c r="GTT2" s="89"/>
      <c r="GTU2" s="89"/>
      <c r="GTV2" s="89"/>
      <c r="GTW2" s="89"/>
      <c r="GTX2" s="89"/>
      <c r="GTY2" s="89"/>
      <c r="GTZ2" s="89"/>
      <c r="GUA2" s="89"/>
      <c r="GUB2" s="89"/>
      <c r="GUC2" s="89"/>
      <c r="GUD2" s="89"/>
      <c r="GUE2" s="89"/>
      <c r="GUF2" s="89"/>
      <c r="GUG2" s="89"/>
      <c r="GUH2" s="89"/>
      <c r="GUI2" s="89"/>
      <c r="GUJ2" s="89"/>
      <c r="GUK2" s="89"/>
      <c r="GUL2" s="89"/>
      <c r="GUM2" s="89"/>
      <c r="GUN2" s="89"/>
      <c r="GUO2" s="89"/>
      <c r="GUP2" s="89"/>
      <c r="GUQ2" s="89"/>
      <c r="GUR2" s="89"/>
      <c r="GUS2" s="89"/>
      <c r="GUT2" s="89"/>
      <c r="GUU2" s="89"/>
      <c r="GUV2" s="89"/>
      <c r="GUW2" s="89"/>
      <c r="GUX2" s="89"/>
      <c r="GUY2" s="89"/>
      <c r="GUZ2" s="89"/>
      <c r="GVA2" s="89"/>
      <c r="GVB2" s="89"/>
      <c r="GVC2" s="89"/>
      <c r="GVD2" s="89"/>
      <c r="GVE2" s="89"/>
      <c r="GVF2" s="89"/>
      <c r="GVG2" s="89"/>
      <c r="GVH2" s="89"/>
      <c r="GVI2" s="89"/>
      <c r="GVJ2" s="89"/>
      <c r="GVK2" s="89"/>
      <c r="GVL2" s="89"/>
      <c r="GVM2" s="89"/>
      <c r="GVN2" s="89"/>
      <c r="GVO2" s="89"/>
      <c r="GVP2" s="89"/>
      <c r="GVQ2" s="89"/>
      <c r="GVR2" s="89"/>
      <c r="GVS2" s="89"/>
      <c r="GVT2" s="89"/>
      <c r="GVU2" s="89"/>
      <c r="GVV2" s="89"/>
      <c r="GVW2" s="89"/>
      <c r="GVX2" s="89"/>
      <c r="GVY2" s="89"/>
      <c r="GVZ2" s="89"/>
      <c r="GWA2" s="89"/>
      <c r="GWB2" s="89"/>
      <c r="GWC2" s="89"/>
      <c r="GWD2" s="89"/>
      <c r="GWE2" s="89"/>
      <c r="GWF2" s="89"/>
      <c r="GWG2" s="89"/>
      <c r="GWH2" s="89"/>
      <c r="GWI2" s="89"/>
      <c r="GWJ2" s="89"/>
      <c r="GWK2" s="89"/>
      <c r="GWL2" s="89"/>
      <c r="GWM2" s="89"/>
      <c r="GWN2" s="89"/>
      <c r="GWO2" s="89"/>
      <c r="GWP2" s="89"/>
      <c r="GWQ2" s="89"/>
      <c r="GWR2" s="89"/>
      <c r="GWS2" s="89"/>
      <c r="GWT2" s="89"/>
      <c r="GWU2" s="89"/>
      <c r="GWV2" s="89"/>
      <c r="GWW2" s="89"/>
      <c r="GWX2" s="89"/>
      <c r="GWY2" s="89"/>
      <c r="GWZ2" s="89"/>
      <c r="GXA2" s="89"/>
      <c r="GXB2" s="89"/>
      <c r="GXC2" s="89"/>
      <c r="GXD2" s="89"/>
      <c r="GXE2" s="89"/>
      <c r="GXF2" s="89"/>
      <c r="GXG2" s="89"/>
      <c r="GXH2" s="89"/>
      <c r="GXI2" s="89"/>
      <c r="GXJ2" s="89"/>
      <c r="GXK2" s="89"/>
      <c r="GXL2" s="89"/>
      <c r="GXM2" s="89"/>
      <c r="GXN2" s="89"/>
      <c r="GXO2" s="89"/>
      <c r="GXP2" s="89"/>
      <c r="GXQ2" s="89"/>
      <c r="GXR2" s="89"/>
      <c r="GXS2" s="89"/>
      <c r="GXT2" s="89"/>
      <c r="GXU2" s="89"/>
      <c r="GXV2" s="89"/>
      <c r="GXW2" s="89"/>
      <c r="GXX2" s="89"/>
      <c r="GXY2" s="89"/>
      <c r="GXZ2" s="89"/>
      <c r="GYA2" s="89"/>
      <c r="GYB2" s="89"/>
      <c r="GYC2" s="89"/>
      <c r="GYD2" s="89"/>
      <c r="GYE2" s="89"/>
      <c r="GYF2" s="89"/>
      <c r="GYG2" s="89"/>
      <c r="GYH2" s="89"/>
      <c r="GYI2" s="89"/>
      <c r="GYJ2" s="89"/>
      <c r="GYK2" s="89"/>
      <c r="GYL2" s="89"/>
      <c r="GYM2" s="89"/>
      <c r="GYN2" s="89"/>
      <c r="GYO2" s="89"/>
      <c r="GYP2" s="89"/>
      <c r="GYQ2" s="89"/>
      <c r="GYR2" s="89"/>
      <c r="GYS2" s="89"/>
      <c r="GYT2" s="89"/>
      <c r="GYU2" s="89"/>
      <c r="GYV2" s="89"/>
      <c r="GYW2" s="89"/>
      <c r="GYX2" s="89"/>
      <c r="GYY2" s="89"/>
      <c r="GYZ2" s="89"/>
      <c r="GZA2" s="89"/>
      <c r="GZB2" s="89"/>
      <c r="GZC2" s="89"/>
      <c r="GZD2" s="89"/>
      <c r="GZE2" s="89"/>
      <c r="GZF2" s="89"/>
      <c r="GZG2" s="89"/>
      <c r="GZH2" s="89"/>
      <c r="GZI2" s="89"/>
      <c r="GZJ2" s="89"/>
      <c r="GZK2" s="89"/>
      <c r="GZL2" s="89"/>
      <c r="GZM2" s="89"/>
      <c r="GZN2" s="89"/>
      <c r="GZO2" s="89"/>
      <c r="GZP2" s="89"/>
      <c r="GZQ2" s="89"/>
      <c r="GZR2" s="89"/>
      <c r="GZS2" s="89"/>
      <c r="GZT2" s="89"/>
      <c r="GZU2" s="89"/>
      <c r="GZV2" s="89"/>
      <c r="GZW2" s="89"/>
      <c r="GZX2" s="89"/>
      <c r="GZY2" s="89"/>
      <c r="GZZ2" s="89"/>
      <c r="HAA2" s="89"/>
      <c r="HAB2" s="89"/>
      <c r="HAC2" s="89"/>
      <c r="HAD2" s="89"/>
      <c r="HAE2" s="89"/>
      <c r="HAF2" s="89"/>
      <c r="HAG2" s="89"/>
      <c r="HAH2" s="89"/>
      <c r="HAI2" s="89"/>
      <c r="HAJ2" s="89"/>
      <c r="HAK2" s="89"/>
      <c r="HAL2" s="89"/>
      <c r="HAM2" s="89"/>
      <c r="HAN2" s="89"/>
      <c r="HAO2" s="89"/>
      <c r="HAP2" s="89"/>
      <c r="HAQ2" s="89"/>
      <c r="HAR2" s="89"/>
      <c r="HAS2" s="89"/>
      <c r="HAT2" s="89"/>
      <c r="HAU2" s="89"/>
      <c r="HAV2" s="89"/>
      <c r="HAW2" s="89"/>
      <c r="HAX2" s="89"/>
      <c r="HAY2" s="89"/>
      <c r="HAZ2" s="89"/>
      <c r="HBA2" s="89"/>
      <c r="HBB2" s="89"/>
      <c r="HBC2" s="89"/>
      <c r="HBD2" s="89"/>
      <c r="HBE2" s="89"/>
      <c r="HBF2" s="89"/>
      <c r="HBG2" s="89"/>
      <c r="HBH2" s="89"/>
      <c r="HBI2" s="89"/>
      <c r="HBJ2" s="89"/>
      <c r="HBK2" s="89"/>
      <c r="HBL2" s="89"/>
      <c r="HBM2" s="89"/>
      <c r="HBN2" s="89"/>
      <c r="HBO2" s="89"/>
      <c r="HBP2" s="89"/>
      <c r="HBQ2" s="89"/>
      <c r="HBR2" s="89"/>
      <c r="HBS2" s="89"/>
      <c r="HBT2" s="89"/>
      <c r="HBU2" s="89"/>
      <c r="HBV2" s="89"/>
      <c r="HBW2" s="89"/>
      <c r="HBX2" s="89"/>
      <c r="HBY2" s="89"/>
      <c r="HBZ2" s="89"/>
      <c r="HCA2" s="89"/>
      <c r="HCB2" s="89"/>
      <c r="HCC2" s="89"/>
      <c r="HCD2" s="89"/>
      <c r="HCE2" s="89"/>
      <c r="HCF2" s="89"/>
      <c r="HCG2" s="89"/>
      <c r="HCH2" s="89"/>
      <c r="HCI2" s="89"/>
      <c r="HCJ2" s="89"/>
      <c r="HCK2" s="89"/>
      <c r="HCL2" s="89"/>
      <c r="HCM2" s="89"/>
      <c r="HCN2" s="89"/>
      <c r="HCO2" s="89"/>
      <c r="HCP2" s="89"/>
      <c r="HCQ2" s="89"/>
      <c r="HCR2" s="89"/>
      <c r="HCS2" s="89"/>
      <c r="HCT2" s="89"/>
      <c r="HCU2" s="89"/>
      <c r="HCV2" s="89"/>
      <c r="HCW2" s="89"/>
      <c r="HCX2" s="89"/>
      <c r="HCY2" s="89"/>
      <c r="HCZ2" s="89"/>
      <c r="HDA2" s="89"/>
      <c r="HDB2" s="89"/>
      <c r="HDC2" s="89"/>
      <c r="HDD2" s="89"/>
      <c r="HDE2" s="89"/>
      <c r="HDF2" s="89"/>
      <c r="HDG2" s="89"/>
      <c r="HDH2" s="89"/>
      <c r="HDI2" s="89"/>
      <c r="HDJ2" s="89"/>
      <c r="HDK2" s="89"/>
      <c r="HDL2" s="89"/>
      <c r="HDM2" s="89"/>
      <c r="HDN2" s="89"/>
      <c r="HDO2" s="89"/>
      <c r="HDP2" s="89"/>
      <c r="HDQ2" s="89"/>
      <c r="HDR2" s="89"/>
      <c r="HDS2" s="89"/>
      <c r="HDT2" s="89"/>
      <c r="HDU2" s="89"/>
      <c r="HDV2" s="89"/>
      <c r="HDW2" s="89"/>
      <c r="HDX2" s="89"/>
      <c r="HDY2" s="89"/>
      <c r="HDZ2" s="89"/>
      <c r="HEA2" s="89"/>
      <c r="HEB2" s="89"/>
      <c r="HEC2" s="89"/>
      <c r="HED2" s="89"/>
      <c r="HEE2" s="89"/>
      <c r="HEF2" s="89"/>
      <c r="HEG2" s="89"/>
      <c r="HEH2" s="89"/>
      <c r="HEI2" s="89"/>
      <c r="HEJ2" s="89"/>
      <c r="HEK2" s="89"/>
      <c r="HEL2" s="89"/>
      <c r="HEM2" s="89"/>
      <c r="HEN2" s="89"/>
      <c r="HEO2" s="89"/>
      <c r="HEP2" s="89"/>
      <c r="HEQ2" s="89"/>
      <c r="HER2" s="89"/>
      <c r="HES2" s="89"/>
      <c r="HET2" s="89"/>
      <c r="HEU2" s="89"/>
      <c r="HEV2" s="89"/>
      <c r="HEW2" s="89"/>
      <c r="HEX2" s="89"/>
      <c r="HEY2" s="89"/>
      <c r="HEZ2" s="89"/>
      <c r="HFA2" s="89"/>
      <c r="HFB2" s="89"/>
      <c r="HFC2" s="89"/>
      <c r="HFD2" s="89"/>
      <c r="HFE2" s="89"/>
      <c r="HFF2" s="89"/>
      <c r="HFG2" s="89"/>
      <c r="HFH2" s="89"/>
      <c r="HFI2" s="89"/>
      <c r="HFJ2" s="89"/>
      <c r="HFK2" s="89"/>
      <c r="HFL2" s="89"/>
      <c r="HFM2" s="89"/>
      <c r="HFN2" s="89"/>
      <c r="HFO2" s="89"/>
      <c r="HFP2" s="89"/>
      <c r="HFQ2" s="89"/>
      <c r="HFR2" s="89"/>
      <c r="HFS2" s="89"/>
      <c r="HFT2" s="89"/>
      <c r="HFU2" s="89"/>
      <c r="HFV2" s="89"/>
      <c r="HFW2" s="89"/>
      <c r="HFX2" s="89"/>
      <c r="HFY2" s="89"/>
      <c r="HFZ2" s="89"/>
      <c r="HGA2" s="89"/>
      <c r="HGB2" s="89"/>
      <c r="HGC2" s="89"/>
      <c r="HGD2" s="89"/>
      <c r="HGE2" s="89"/>
      <c r="HGF2" s="89"/>
      <c r="HGG2" s="89"/>
      <c r="HGH2" s="89"/>
      <c r="HGI2" s="89"/>
      <c r="HGJ2" s="89"/>
      <c r="HGK2" s="89"/>
      <c r="HGL2" s="89"/>
      <c r="HGM2" s="89"/>
      <c r="HGN2" s="89"/>
      <c r="HGO2" s="89"/>
      <c r="HGP2" s="89"/>
      <c r="HGQ2" s="89"/>
      <c r="HGR2" s="89"/>
      <c r="HGS2" s="89"/>
      <c r="HGT2" s="89"/>
      <c r="HGU2" s="89"/>
      <c r="HGV2" s="89"/>
      <c r="HGW2" s="89"/>
      <c r="HGX2" s="89"/>
      <c r="HGY2" s="89"/>
      <c r="HGZ2" s="89"/>
      <c r="HHA2" s="89"/>
      <c r="HHB2" s="89"/>
      <c r="HHC2" s="89"/>
      <c r="HHD2" s="89"/>
      <c r="HHE2" s="89"/>
      <c r="HHF2" s="89"/>
      <c r="HHG2" s="89"/>
      <c r="HHH2" s="89"/>
      <c r="HHI2" s="89"/>
      <c r="HHJ2" s="89"/>
      <c r="HHK2" s="89"/>
      <c r="HHL2" s="89"/>
      <c r="HHM2" s="89"/>
      <c r="HHN2" s="89"/>
      <c r="HHO2" s="89"/>
      <c r="HHP2" s="89"/>
      <c r="HHQ2" s="89"/>
      <c r="HHR2" s="89"/>
      <c r="HHS2" s="89"/>
      <c r="HHT2" s="89"/>
      <c r="HHU2" s="89"/>
      <c r="HHV2" s="89"/>
      <c r="HHW2" s="89"/>
      <c r="HHX2" s="89"/>
      <c r="HHY2" s="89"/>
      <c r="HHZ2" s="89"/>
      <c r="HIA2" s="89"/>
      <c r="HIB2" s="89"/>
      <c r="HIC2" s="89"/>
      <c r="HID2" s="89"/>
      <c r="HIE2" s="89"/>
      <c r="HIF2" s="89"/>
      <c r="HIG2" s="89"/>
      <c r="HIH2" s="89"/>
      <c r="HII2" s="89"/>
      <c r="HIJ2" s="89"/>
      <c r="HIK2" s="89"/>
      <c r="HIL2" s="89"/>
      <c r="HIM2" s="89"/>
      <c r="HIN2" s="89"/>
      <c r="HIO2" s="89"/>
      <c r="HIP2" s="89"/>
      <c r="HIQ2" s="89"/>
      <c r="HIR2" s="89"/>
      <c r="HIS2" s="89"/>
      <c r="HIT2" s="89"/>
      <c r="HIU2" s="89"/>
      <c r="HIV2" s="89"/>
      <c r="HIW2" s="89"/>
      <c r="HIX2" s="89"/>
      <c r="HIY2" s="89"/>
      <c r="HIZ2" s="89"/>
      <c r="HJA2" s="89"/>
      <c r="HJB2" s="89"/>
      <c r="HJC2" s="89"/>
      <c r="HJD2" s="89"/>
      <c r="HJE2" s="89"/>
      <c r="HJF2" s="89"/>
      <c r="HJG2" s="89"/>
      <c r="HJH2" s="89"/>
      <c r="HJI2" s="89"/>
      <c r="HJJ2" s="89"/>
      <c r="HJK2" s="89"/>
      <c r="HJL2" s="89"/>
      <c r="HJM2" s="89"/>
      <c r="HJN2" s="89"/>
      <c r="HJO2" s="89"/>
      <c r="HJP2" s="89"/>
      <c r="HJQ2" s="89"/>
      <c r="HJR2" s="89"/>
      <c r="HJS2" s="89"/>
      <c r="HJT2" s="89"/>
      <c r="HJU2" s="89"/>
      <c r="HJV2" s="89"/>
      <c r="HJW2" s="89"/>
      <c r="HJX2" s="89"/>
      <c r="HJY2" s="89"/>
      <c r="HJZ2" s="89"/>
      <c r="HKA2" s="89"/>
      <c r="HKB2" s="89"/>
      <c r="HKC2" s="89"/>
      <c r="HKD2" s="89"/>
      <c r="HKE2" s="89"/>
      <c r="HKF2" s="89"/>
      <c r="HKG2" s="89"/>
      <c r="HKH2" s="89"/>
      <c r="HKI2" s="89"/>
      <c r="HKJ2" s="89"/>
      <c r="HKK2" s="89"/>
      <c r="HKL2" s="89"/>
      <c r="HKM2" s="89"/>
      <c r="HKN2" s="89"/>
      <c r="HKO2" s="89"/>
      <c r="HKP2" s="89"/>
      <c r="HKQ2" s="89"/>
      <c r="HKR2" s="89"/>
      <c r="HKS2" s="89"/>
      <c r="HKT2" s="89"/>
      <c r="HKU2" s="89"/>
      <c r="HKV2" s="89"/>
      <c r="HKW2" s="89"/>
      <c r="HKX2" s="89"/>
      <c r="HKY2" s="89"/>
      <c r="HKZ2" s="89"/>
      <c r="HLA2" s="89"/>
      <c r="HLB2" s="89"/>
      <c r="HLC2" s="89"/>
      <c r="HLD2" s="89"/>
      <c r="HLE2" s="89"/>
      <c r="HLF2" s="89"/>
      <c r="HLG2" s="89"/>
      <c r="HLH2" s="89"/>
      <c r="HLI2" s="89"/>
      <c r="HLJ2" s="89"/>
      <c r="HLK2" s="89"/>
      <c r="HLL2" s="89"/>
      <c r="HLM2" s="89"/>
      <c r="HLN2" s="89"/>
      <c r="HLO2" s="89"/>
      <c r="HLP2" s="89"/>
      <c r="HLQ2" s="89"/>
      <c r="HLR2" s="89"/>
      <c r="HLS2" s="89"/>
      <c r="HLT2" s="89"/>
      <c r="HLU2" s="89"/>
      <c r="HLV2" s="89"/>
      <c r="HLW2" s="89"/>
      <c r="HLX2" s="89"/>
      <c r="HLY2" s="89"/>
      <c r="HLZ2" s="89"/>
      <c r="HMA2" s="89"/>
      <c r="HMB2" s="89"/>
      <c r="HMC2" s="89"/>
      <c r="HMD2" s="89"/>
      <c r="HME2" s="89"/>
      <c r="HMF2" s="89"/>
      <c r="HMG2" s="89"/>
      <c r="HMH2" s="89"/>
      <c r="HMI2" s="89"/>
      <c r="HMJ2" s="89"/>
      <c r="HMK2" s="89"/>
      <c r="HML2" s="89"/>
      <c r="HMM2" s="89"/>
      <c r="HMN2" s="89"/>
      <c r="HMO2" s="89"/>
      <c r="HMP2" s="89"/>
      <c r="HMQ2" s="89"/>
      <c r="HMR2" s="89"/>
      <c r="HMS2" s="89"/>
      <c r="HMT2" s="89"/>
      <c r="HMU2" s="89"/>
      <c r="HMV2" s="89"/>
      <c r="HMW2" s="89"/>
      <c r="HMX2" s="89"/>
      <c r="HMY2" s="89"/>
      <c r="HMZ2" s="89"/>
      <c r="HNA2" s="89"/>
      <c r="HNB2" s="89"/>
      <c r="HNC2" s="89"/>
      <c r="HND2" s="89"/>
      <c r="HNE2" s="89"/>
      <c r="HNF2" s="89"/>
      <c r="HNG2" s="89"/>
      <c r="HNH2" s="89"/>
      <c r="HNI2" s="89"/>
      <c r="HNJ2" s="89"/>
      <c r="HNK2" s="89"/>
      <c r="HNL2" s="89"/>
      <c r="HNM2" s="89"/>
      <c r="HNN2" s="89"/>
      <c r="HNO2" s="89"/>
      <c r="HNP2" s="89"/>
      <c r="HNQ2" s="89"/>
      <c r="HNR2" s="89"/>
      <c r="HNS2" s="89"/>
      <c r="HNT2" s="89"/>
      <c r="HNU2" s="89"/>
      <c r="HNV2" s="89"/>
      <c r="HNW2" s="89"/>
      <c r="HNX2" s="89"/>
      <c r="HNY2" s="89"/>
      <c r="HNZ2" s="89"/>
      <c r="HOA2" s="89"/>
      <c r="HOB2" s="89"/>
      <c r="HOC2" s="89"/>
      <c r="HOD2" s="89"/>
      <c r="HOE2" s="89"/>
      <c r="HOF2" s="89"/>
      <c r="HOG2" s="89"/>
      <c r="HOH2" s="89"/>
      <c r="HOI2" s="89"/>
      <c r="HOJ2" s="89"/>
      <c r="HOK2" s="89"/>
      <c r="HOL2" s="89"/>
      <c r="HOM2" s="89"/>
      <c r="HON2" s="89"/>
      <c r="HOO2" s="89"/>
      <c r="HOP2" s="89"/>
      <c r="HOQ2" s="89"/>
      <c r="HOR2" s="89"/>
      <c r="HOS2" s="89"/>
      <c r="HOT2" s="89"/>
      <c r="HOU2" s="89"/>
      <c r="HOV2" s="89"/>
      <c r="HOW2" s="89"/>
      <c r="HOX2" s="89"/>
      <c r="HOY2" s="89"/>
      <c r="HOZ2" s="89"/>
      <c r="HPA2" s="89"/>
      <c r="HPB2" s="89"/>
      <c r="HPC2" s="89"/>
      <c r="HPD2" s="89"/>
      <c r="HPE2" s="89"/>
      <c r="HPF2" s="89"/>
      <c r="HPG2" s="89"/>
      <c r="HPH2" s="89"/>
      <c r="HPI2" s="89"/>
      <c r="HPJ2" s="89"/>
      <c r="HPK2" s="89"/>
      <c r="HPL2" s="89"/>
      <c r="HPM2" s="89"/>
      <c r="HPN2" s="89"/>
      <c r="HPO2" s="89"/>
      <c r="HPP2" s="89"/>
      <c r="HPQ2" s="89"/>
      <c r="HPR2" s="89"/>
      <c r="HPS2" s="89"/>
      <c r="HPT2" s="89"/>
      <c r="HPU2" s="89"/>
      <c r="HPV2" s="89"/>
      <c r="HPW2" s="89"/>
      <c r="HPX2" s="89"/>
      <c r="HPY2" s="89"/>
      <c r="HPZ2" s="89"/>
      <c r="HQA2" s="89"/>
      <c r="HQB2" s="89"/>
      <c r="HQC2" s="89"/>
      <c r="HQD2" s="89"/>
      <c r="HQE2" s="89"/>
      <c r="HQF2" s="89"/>
      <c r="HQG2" s="89"/>
      <c r="HQH2" s="89"/>
      <c r="HQI2" s="89"/>
      <c r="HQJ2" s="89"/>
      <c r="HQK2" s="89"/>
      <c r="HQL2" s="89"/>
      <c r="HQM2" s="89"/>
      <c r="HQN2" s="89"/>
      <c r="HQO2" s="89"/>
      <c r="HQP2" s="89"/>
      <c r="HQQ2" s="89"/>
      <c r="HQR2" s="89"/>
      <c r="HQS2" s="89"/>
      <c r="HQT2" s="89"/>
      <c r="HQU2" s="89"/>
      <c r="HQV2" s="89"/>
      <c r="HQW2" s="89"/>
      <c r="HQX2" s="89"/>
      <c r="HQY2" s="89"/>
      <c r="HQZ2" s="89"/>
      <c r="HRA2" s="89"/>
      <c r="HRB2" s="89"/>
      <c r="HRC2" s="89"/>
      <c r="HRD2" s="89"/>
      <c r="HRE2" s="89"/>
      <c r="HRF2" s="89"/>
      <c r="HRG2" s="89"/>
      <c r="HRH2" s="89"/>
      <c r="HRI2" s="89"/>
      <c r="HRJ2" s="89"/>
      <c r="HRK2" s="89"/>
      <c r="HRL2" s="89"/>
      <c r="HRM2" s="89"/>
      <c r="HRN2" s="89"/>
      <c r="HRO2" s="89"/>
      <c r="HRP2" s="89"/>
      <c r="HRQ2" s="89"/>
      <c r="HRR2" s="89"/>
      <c r="HRS2" s="89"/>
      <c r="HRT2" s="89"/>
      <c r="HRU2" s="89"/>
      <c r="HRV2" s="89"/>
      <c r="HRW2" s="89"/>
      <c r="HRX2" s="89"/>
      <c r="HRY2" s="89"/>
      <c r="HRZ2" s="89"/>
      <c r="HSA2" s="89"/>
      <c r="HSB2" s="89"/>
      <c r="HSC2" s="89"/>
      <c r="HSD2" s="89"/>
      <c r="HSE2" s="89"/>
      <c r="HSF2" s="89"/>
      <c r="HSG2" s="89"/>
      <c r="HSH2" s="89"/>
      <c r="HSI2" s="89"/>
      <c r="HSJ2" s="89"/>
      <c r="HSK2" s="89"/>
      <c r="HSL2" s="89"/>
      <c r="HSM2" s="89"/>
      <c r="HSN2" s="89"/>
      <c r="HSO2" s="89"/>
      <c r="HSP2" s="89"/>
      <c r="HSQ2" s="89"/>
      <c r="HSR2" s="89"/>
      <c r="HSS2" s="89"/>
      <c r="HST2" s="89"/>
      <c r="HSU2" s="89"/>
      <c r="HSV2" s="89"/>
      <c r="HSW2" s="89"/>
      <c r="HSX2" s="89"/>
      <c r="HSY2" s="89"/>
      <c r="HSZ2" s="89"/>
      <c r="HTA2" s="89"/>
      <c r="HTB2" s="89"/>
      <c r="HTC2" s="89"/>
      <c r="HTD2" s="89"/>
      <c r="HTE2" s="89"/>
      <c r="HTF2" s="89"/>
      <c r="HTG2" s="89"/>
      <c r="HTH2" s="89"/>
      <c r="HTI2" s="89"/>
      <c r="HTJ2" s="89"/>
      <c r="HTK2" s="89"/>
      <c r="HTL2" s="89"/>
      <c r="HTM2" s="89"/>
      <c r="HTN2" s="89"/>
      <c r="HTO2" s="89"/>
      <c r="HTP2" s="89"/>
      <c r="HTQ2" s="89"/>
      <c r="HTR2" s="89"/>
      <c r="HTS2" s="89"/>
      <c r="HTT2" s="89"/>
      <c r="HTU2" s="89"/>
      <c r="HTV2" s="89"/>
      <c r="HTW2" s="89"/>
      <c r="HTX2" s="89"/>
      <c r="HTY2" s="89"/>
      <c r="HTZ2" s="89"/>
      <c r="HUA2" s="89"/>
      <c r="HUB2" s="89"/>
      <c r="HUC2" s="89"/>
      <c r="HUD2" s="89"/>
      <c r="HUE2" s="89"/>
      <c r="HUF2" s="89"/>
      <c r="HUG2" s="89"/>
      <c r="HUH2" s="89"/>
      <c r="HUI2" s="89"/>
      <c r="HUJ2" s="89"/>
      <c r="HUK2" s="89"/>
      <c r="HUL2" s="89"/>
      <c r="HUM2" s="89"/>
      <c r="HUN2" s="89"/>
      <c r="HUO2" s="89"/>
      <c r="HUP2" s="89"/>
      <c r="HUQ2" s="89"/>
      <c r="HUR2" s="89"/>
      <c r="HUS2" s="89"/>
      <c r="HUT2" s="89"/>
      <c r="HUU2" s="89"/>
      <c r="HUV2" s="89"/>
      <c r="HUW2" s="89"/>
      <c r="HUX2" s="89"/>
      <c r="HUY2" s="89"/>
      <c r="HUZ2" s="89"/>
      <c r="HVA2" s="89"/>
      <c r="HVB2" s="89"/>
      <c r="HVC2" s="89"/>
      <c r="HVD2" s="89"/>
      <c r="HVE2" s="89"/>
      <c r="HVF2" s="89"/>
      <c r="HVG2" s="89"/>
      <c r="HVH2" s="89"/>
      <c r="HVI2" s="89"/>
      <c r="HVJ2" s="89"/>
      <c r="HVK2" s="89"/>
      <c r="HVL2" s="89"/>
      <c r="HVM2" s="89"/>
      <c r="HVN2" s="89"/>
      <c r="HVO2" s="89"/>
      <c r="HVP2" s="89"/>
      <c r="HVQ2" s="89"/>
      <c r="HVR2" s="89"/>
      <c r="HVS2" s="89"/>
      <c r="HVT2" s="89"/>
      <c r="HVU2" s="89"/>
      <c r="HVV2" s="89"/>
      <c r="HVW2" s="89"/>
      <c r="HVX2" s="89"/>
      <c r="HVY2" s="89"/>
      <c r="HVZ2" s="89"/>
      <c r="HWA2" s="89"/>
      <c r="HWB2" s="89"/>
      <c r="HWC2" s="89"/>
      <c r="HWD2" s="89"/>
      <c r="HWE2" s="89"/>
      <c r="HWF2" s="89"/>
      <c r="HWG2" s="89"/>
      <c r="HWH2" s="89"/>
      <c r="HWI2" s="89"/>
      <c r="HWJ2" s="89"/>
      <c r="HWK2" s="89"/>
      <c r="HWL2" s="89"/>
      <c r="HWM2" s="89"/>
      <c r="HWN2" s="89"/>
      <c r="HWO2" s="89"/>
      <c r="HWP2" s="89"/>
      <c r="HWQ2" s="89"/>
      <c r="HWR2" s="89"/>
      <c r="HWS2" s="89"/>
      <c r="HWT2" s="89"/>
      <c r="HWU2" s="89"/>
      <c r="HWV2" s="89"/>
      <c r="HWW2" s="89"/>
      <c r="HWX2" s="89"/>
      <c r="HWY2" s="89"/>
      <c r="HWZ2" s="89"/>
      <c r="HXA2" s="89"/>
      <c r="HXB2" s="89"/>
      <c r="HXC2" s="89"/>
      <c r="HXD2" s="89"/>
      <c r="HXE2" s="89"/>
      <c r="HXF2" s="89"/>
      <c r="HXG2" s="89"/>
      <c r="HXH2" s="89"/>
      <c r="HXI2" s="89"/>
      <c r="HXJ2" s="89"/>
      <c r="HXK2" s="89"/>
      <c r="HXL2" s="89"/>
      <c r="HXM2" s="89"/>
      <c r="HXN2" s="89"/>
      <c r="HXO2" s="89"/>
      <c r="HXP2" s="89"/>
      <c r="HXQ2" s="89"/>
      <c r="HXR2" s="89"/>
      <c r="HXS2" s="89"/>
      <c r="HXT2" s="89"/>
      <c r="HXU2" s="89"/>
      <c r="HXV2" s="89"/>
      <c r="HXW2" s="89"/>
      <c r="HXX2" s="89"/>
      <c r="HXY2" s="89"/>
      <c r="HXZ2" s="89"/>
      <c r="HYA2" s="89"/>
      <c r="HYB2" s="89"/>
      <c r="HYC2" s="89"/>
      <c r="HYD2" s="89"/>
      <c r="HYE2" s="89"/>
      <c r="HYF2" s="89"/>
      <c r="HYG2" s="89"/>
      <c r="HYH2" s="89"/>
      <c r="HYI2" s="89"/>
      <c r="HYJ2" s="89"/>
      <c r="HYK2" s="89"/>
      <c r="HYL2" s="89"/>
      <c r="HYM2" s="89"/>
      <c r="HYN2" s="89"/>
      <c r="HYO2" s="89"/>
      <c r="HYP2" s="89"/>
      <c r="HYQ2" s="89"/>
      <c r="HYR2" s="89"/>
      <c r="HYS2" s="89"/>
      <c r="HYT2" s="89"/>
      <c r="HYU2" s="89"/>
      <c r="HYV2" s="89"/>
      <c r="HYW2" s="89"/>
      <c r="HYX2" s="89"/>
      <c r="HYY2" s="89"/>
      <c r="HYZ2" s="89"/>
      <c r="HZA2" s="89"/>
      <c r="HZB2" s="89"/>
      <c r="HZC2" s="89"/>
      <c r="HZD2" s="89"/>
      <c r="HZE2" s="89"/>
      <c r="HZF2" s="89"/>
      <c r="HZG2" s="89"/>
      <c r="HZH2" s="89"/>
      <c r="HZI2" s="89"/>
      <c r="HZJ2" s="89"/>
      <c r="HZK2" s="89"/>
      <c r="HZL2" s="89"/>
      <c r="HZM2" s="89"/>
      <c r="HZN2" s="89"/>
      <c r="HZO2" s="89"/>
      <c r="HZP2" s="89"/>
      <c r="HZQ2" s="89"/>
      <c r="HZR2" s="89"/>
      <c r="HZS2" s="89"/>
      <c r="HZT2" s="89"/>
      <c r="HZU2" s="89"/>
      <c r="HZV2" s="89"/>
      <c r="HZW2" s="89"/>
      <c r="HZX2" s="89"/>
      <c r="HZY2" s="89"/>
      <c r="HZZ2" s="89"/>
      <c r="IAA2" s="89"/>
      <c r="IAB2" s="89"/>
      <c r="IAC2" s="89"/>
      <c r="IAD2" s="89"/>
      <c r="IAE2" s="89"/>
      <c r="IAF2" s="89"/>
      <c r="IAG2" s="89"/>
      <c r="IAH2" s="89"/>
      <c r="IAI2" s="89"/>
      <c r="IAJ2" s="89"/>
      <c r="IAK2" s="89"/>
      <c r="IAL2" s="89"/>
      <c r="IAM2" s="89"/>
      <c r="IAN2" s="89"/>
      <c r="IAO2" s="89"/>
      <c r="IAP2" s="89"/>
      <c r="IAQ2" s="89"/>
      <c r="IAR2" s="89"/>
      <c r="IAS2" s="89"/>
      <c r="IAT2" s="89"/>
      <c r="IAU2" s="89"/>
      <c r="IAV2" s="89"/>
      <c r="IAW2" s="89"/>
      <c r="IAX2" s="89"/>
      <c r="IAY2" s="89"/>
      <c r="IAZ2" s="89"/>
      <c r="IBA2" s="89"/>
      <c r="IBB2" s="89"/>
      <c r="IBC2" s="89"/>
      <c r="IBD2" s="89"/>
      <c r="IBE2" s="89"/>
      <c r="IBF2" s="89"/>
      <c r="IBG2" s="89"/>
      <c r="IBH2" s="89"/>
      <c r="IBI2" s="89"/>
      <c r="IBJ2" s="89"/>
      <c r="IBK2" s="89"/>
      <c r="IBL2" s="89"/>
      <c r="IBM2" s="89"/>
      <c r="IBN2" s="89"/>
      <c r="IBO2" s="89"/>
      <c r="IBP2" s="89"/>
      <c r="IBQ2" s="89"/>
      <c r="IBR2" s="89"/>
      <c r="IBS2" s="89"/>
      <c r="IBT2" s="89"/>
      <c r="IBU2" s="89"/>
      <c r="IBV2" s="89"/>
      <c r="IBW2" s="89"/>
      <c r="IBX2" s="89"/>
      <c r="IBY2" s="89"/>
      <c r="IBZ2" s="89"/>
      <c r="ICA2" s="89"/>
      <c r="ICB2" s="89"/>
      <c r="ICC2" s="89"/>
      <c r="ICD2" s="89"/>
      <c r="ICE2" s="89"/>
      <c r="ICF2" s="89"/>
      <c r="ICG2" s="89"/>
      <c r="ICH2" s="89"/>
      <c r="ICI2" s="89"/>
      <c r="ICJ2" s="89"/>
      <c r="ICK2" s="89"/>
      <c r="ICL2" s="89"/>
      <c r="ICM2" s="89"/>
      <c r="ICN2" s="89"/>
      <c r="ICO2" s="89"/>
      <c r="ICP2" s="89"/>
      <c r="ICQ2" s="89"/>
      <c r="ICR2" s="89"/>
      <c r="ICS2" s="89"/>
      <c r="ICT2" s="89"/>
      <c r="ICU2" s="89"/>
      <c r="ICV2" s="89"/>
      <c r="ICW2" s="89"/>
      <c r="ICX2" s="89"/>
      <c r="ICY2" s="89"/>
      <c r="ICZ2" s="89"/>
      <c r="IDA2" s="89"/>
      <c r="IDB2" s="89"/>
      <c r="IDC2" s="89"/>
      <c r="IDD2" s="89"/>
      <c r="IDE2" s="89"/>
      <c r="IDF2" s="89"/>
      <c r="IDG2" s="89"/>
      <c r="IDH2" s="89"/>
      <c r="IDI2" s="89"/>
      <c r="IDJ2" s="89"/>
      <c r="IDK2" s="89"/>
      <c r="IDL2" s="89"/>
      <c r="IDM2" s="89"/>
      <c r="IDN2" s="89"/>
      <c r="IDO2" s="89"/>
      <c r="IDP2" s="89"/>
      <c r="IDQ2" s="89"/>
      <c r="IDR2" s="89"/>
      <c r="IDS2" s="89"/>
      <c r="IDT2" s="89"/>
      <c r="IDU2" s="89"/>
      <c r="IDV2" s="89"/>
      <c r="IDW2" s="89"/>
      <c r="IDX2" s="89"/>
      <c r="IDY2" s="89"/>
      <c r="IDZ2" s="89"/>
      <c r="IEA2" s="89"/>
      <c r="IEB2" s="89"/>
      <c r="IEC2" s="89"/>
      <c r="IED2" s="89"/>
      <c r="IEE2" s="89"/>
      <c r="IEF2" s="89"/>
      <c r="IEG2" s="89"/>
      <c r="IEH2" s="89"/>
      <c r="IEI2" s="89"/>
      <c r="IEJ2" s="89"/>
      <c r="IEK2" s="89"/>
      <c r="IEL2" s="89"/>
      <c r="IEM2" s="89"/>
      <c r="IEN2" s="89"/>
      <c r="IEO2" s="89"/>
      <c r="IEP2" s="89"/>
      <c r="IEQ2" s="89"/>
      <c r="IER2" s="89"/>
      <c r="IES2" s="89"/>
      <c r="IET2" s="89"/>
      <c r="IEU2" s="89"/>
      <c r="IEV2" s="89"/>
      <c r="IEW2" s="89"/>
      <c r="IEX2" s="89"/>
      <c r="IEY2" s="89"/>
      <c r="IEZ2" s="89"/>
      <c r="IFA2" s="89"/>
      <c r="IFB2" s="89"/>
      <c r="IFC2" s="89"/>
      <c r="IFD2" s="89"/>
      <c r="IFE2" s="89"/>
      <c r="IFF2" s="89"/>
      <c r="IFG2" s="89"/>
      <c r="IFH2" s="89"/>
      <c r="IFI2" s="89"/>
      <c r="IFJ2" s="89"/>
      <c r="IFK2" s="89"/>
      <c r="IFL2" s="89"/>
      <c r="IFM2" s="89"/>
      <c r="IFN2" s="89"/>
      <c r="IFO2" s="89"/>
      <c r="IFP2" s="89"/>
      <c r="IFQ2" s="89"/>
      <c r="IFR2" s="89"/>
      <c r="IFS2" s="89"/>
      <c r="IFT2" s="89"/>
      <c r="IFU2" s="89"/>
      <c r="IFV2" s="89"/>
      <c r="IFW2" s="89"/>
      <c r="IFX2" s="89"/>
      <c r="IFY2" s="89"/>
      <c r="IFZ2" s="89"/>
      <c r="IGA2" s="89"/>
      <c r="IGB2" s="89"/>
      <c r="IGC2" s="89"/>
      <c r="IGD2" s="89"/>
      <c r="IGE2" s="89"/>
      <c r="IGF2" s="89"/>
      <c r="IGG2" s="89"/>
      <c r="IGH2" s="89"/>
      <c r="IGI2" s="89"/>
      <c r="IGJ2" s="89"/>
      <c r="IGK2" s="89"/>
      <c r="IGL2" s="89"/>
      <c r="IGM2" s="89"/>
      <c r="IGN2" s="89"/>
      <c r="IGO2" s="89"/>
      <c r="IGP2" s="89"/>
      <c r="IGQ2" s="89"/>
      <c r="IGR2" s="89"/>
      <c r="IGS2" s="89"/>
      <c r="IGT2" s="89"/>
      <c r="IGU2" s="89"/>
      <c r="IGV2" s="89"/>
      <c r="IGW2" s="89"/>
      <c r="IGX2" s="89"/>
      <c r="IGY2" s="89"/>
      <c r="IGZ2" s="89"/>
      <c r="IHA2" s="89"/>
      <c r="IHB2" s="89"/>
      <c r="IHC2" s="89"/>
      <c r="IHD2" s="89"/>
      <c r="IHE2" s="89"/>
      <c r="IHF2" s="89"/>
      <c r="IHG2" s="89"/>
      <c r="IHH2" s="89"/>
      <c r="IHI2" s="89"/>
      <c r="IHJ2" s="89"/>
      <c r="IHK2" s="89"/>
      <c r="IHL2" s="89"/>
      <c r="IHM2" s="89"/>
      <c r="IHN2" s="89"/>
      <c r="IHO2" s="89"/>
      <c r="IHP2" s="89"/>
      <c r="IHQ2" s="89"/>
      <c r="IHR2" s="89"/>
      <c r="IHS2" s="89"/>
      <c r="IHT2" s="89"/>
      <c r="IHU2" s="89"/>
      <c r="IHV2" s="89"/>
      <c r="IHW2" s="89"/>
      <c r="IHX2" s="89"/>
      <c r="IHY2" s="89"/>
      <c r="IHZ2" s="89"/>
      <c r="IIA2" s="89"/>
      <c r="IIB2" s="89"/>
      <c r="IIC2" s="89"/>
      <c r="IID2" s="89"/>
      <c r="IIE2" s="89"/>
      <c r="IIF2" s="89"/>
      <c r="IIG2" s="89"/>
      <c r="IIH2" s="89"/>
      <c r="III2" s="89"/>
      <c r="IIJ2" s="89"/>
      <c r="IIK2" s="89"/>
      <c r="IIL2" s="89"/>
      <c r="IIM2" s="89"/>
      <c r="IIN2" s="89"/>
      <c r="IIO2" s="89"/>
      <c r="IIP2" s="89"/>
      <c r="IIQ2" s="89"/>
      <c r="IIR2" s="89"/>
      <c r="IIS2" s="89"/>
      <c r="IIT2" s="89"/>
      <c r="IIU2" s="89"/>
      <c r="IIV2" s="89"/>
      <c r="IIW2" s="89"/>
      <c r="IIX2" s="89"/>
      <c r="IIY2" s="89"/>
      <c r="IIZ2" s="89"/>
      <c r="IJA2" s="89"/>
      <c r="IJB2" s="89"/>
      <c r="IJC2" s="89"/>
      <c r="IJD2" s="89"/>
      <c r="IJE2" s="89"/>
      <c r="IJF2" s="89"/>
      <c r="IJG2" s="89"/>
      <c r="IJH2" s="89"/>
      <c r="IJI2" s="89"/>
      <c r="IJJ2" s="89"/>
      <c r="IJK2" s="89"/>
      <c r="IJL2" s="89"/>
      <c r="IJM2" s="89"/>
      <c r="IJN2" s="89"/>
      <c r="IJO2" s="89"/>
      <c r="IJP2" s="89"/>
      <c r="IJQ2" s="89"/>
      <c r="IJR2" s="89"/>
      <c r="IJS2" s="89"/>
      <c r="IJT2" s="89"/>
      <c r="IJU2" s="89"/>
      <c r="IJV2" s="89"/>
      <c r="IJW2" s="89"/>
      <c r="IJX2" s="89"/>
      <c r="IJY2" s="89"/>
      <c r="IJZ2" s="89"/>
      <c r="IKA2" s="89"/>
      <c r="IKB2" s="89"/>
      <c r="IKC2" s="89"/>
      <c r="IKD2" s="89"/>
      <c r="IKE2" s="89"/>
      <c r="IKF2" s="89"/>
      <c r="IKG2" s="89"/>
      <c r="IKH2" s="89"/>
      <c r="IKI2" s="89"/>
      <c r="IKJ2" s="89"/>
      <c r="IKK2" s="89"/>
      <c r="IKL2" s="89"/>
      <c r="IKM2" s="89"/>
      <c r="IKN2" s="89"/>
      <c r="IKO2" s="89"/>
      <c r="IKP2" s="89"/>
      <c r="IKQ2" s="89"/>
      <c r="IKR2" s="89"/>
      <c r="IKS2" s="89"/>
      <c r="IKT2" s="89"/>
      <c r="IKU2" s="89"/>
      <c r="IKV2" s="89"/>
      <c r="IKW2" s="89"/>
      <c r="IKX2" s="89"/>
      <c r="IKY2" s="89"/>
      <c r="IKZ2" s="89"/>
      <c r="ILA2" s="89"/>
      <c r="ILB2" s="89"/>
      <c r="ILC2" s="89"/>
      <c r="ILD2" s="89"/>
      <c r="ILE2" s="89"/>
      <c r="ILF2" s="89"/>
      <c r="ILG2" s="89"/>
      <c r="ILH2" s="89"/>
      <c r="ILI2" s="89"/>
      <c r="ILJ2" s="89"/>
      <c r="ILK2" s="89"/>
      <c r="ILL2" s="89"/>
      <c r="ILM2" s="89"/>
      <c r="ILN2" s="89"/>
      <c r="ILO2" s="89"/>
      <c r="ILP2" s="89"/>
      <c r="ILQ2" s="89"/>
      <c r="ILR2" s="89"/>
      <c r="ILS2" s="89"/>
      <c r="ILT2" s="89"/>
      <c r="ILU2" s="89"/>
      <c r="ILV2" s="89"/>
      <c r="ILW2" s="89"/>
      <c r="ILX2" s="89"/>
      <c r="ILY2" s="89"/>
      <c r="ILZ2" s="89"/>
      <c r="IMA2" s="89"/>
      <c r="IMB2" s="89"/>
      <c r="IMC2" s="89"/>
      <c r="IMD2" s="89"/>
      <c r="IME2" s="89"/>
      <c r="IMF2" s="89"/>
      <c r="IMG2" s="89"/>
      <c r="IMH2" s="89"/>
      <c r="IMI2" s="89"/>
      <c r="IMJ2" s="89"/>
      <c r="IMK2" s="89"/>
      <c r="IML2" s="89"/>
      <c r="IMM2" s="89"/>
      <c r="IMN2" s="89"/>
      <c r="IMO2" s="89"/>
      <c r="IMP2" s="89"/>
      <c r="IMQ2" s="89"/>
      <c r="IMR2" s="89"/>
      <c r="IMS2" s="89"/>
      <c r="IMT2" s="89"/>
      <c r="IMU2" s="89"/>
      <c r="IMV2" s="89"/>
      <c r="IMW2" s="89"/>
      <c r="IMX2" s="89"/>
      <c r="IMY2" s="89"/>
      <c r="IMZ2" s="89"/>
      <c r="INA2" s="89"/>
      <c r="INB2" s="89"/>
      <c r="INC2" s="89"/>
      <c r="IND2" s="89"/>
      <c r="INE2" s="89"/>
      <c r="INF2" s="89"/>
      <c r="ING2" s="89"/>
      <c r="INH2" s="89"/>
      <c r="INI2" s="89"/>
      <c r="INJ2" s="89"/>
      <c r="INK2" s="89"/>
      <c r="INL2" s="89"/>
      <c r="INM2" s="89"/>
      <c r="INN2" s="89"/>
      <c r="INO2" s="89"/>
      <c r="INP2" s="89"/>
      <c r="INQ2" s="89"/>
      <c r="INR2" s="89"/>
      <c r="INS2" s="89"/>
      <c r="INT2" s="89"/>
      <c r="INU2" s="89"/>
      <c r="INV2" s="89"/>
      <c r="INW2" s="89"/>
      <c r="INX2" s="89"/>
      <c r="INY2" s="89"/>
      <c r="INZ2" s="89"/>
      <c r="IOA2" s="89"/>
      <c r="IOB2" s="89"/>
      <c r="IOC2" s="89"/>
      <c r="IOD2" s="89"/>
      <c r="IOE2" s="89"/>
      <c r="IOF2" s="89"/>
      <c r="IOG2" s="89"/>
      <c r="IOH2" s="89"/>
      <c r="IOI2" s="89"/>
      <c r="IOJ2" s="89"/>
      <c r="IOK2" s="89"/>
      <c r="IOL2" s="89"/>
      <c r="IOM2" s="89"/>
      <c r="ION2" s="89"/>
      <c r="IOO2" s="89"/>
      <c r="IOP2" s="89"/>
      <c r="IOQ2" s="89"/>
      <c r="IOR2" s="89"/>
      <c r="IOS2" s="89"/>
      <c r="IOT2" s="89"/>
      <c r="IOU2" s="89"/>
      <c r="IOV2" s="89"/>
      <c r="IOW2" s="89"/>
      <c r="IOX2" s="89"/>
      <c r="IOY2" s="89"/>
      <c r="IOZ2" s="89"/>
      <c r="IPA2" s="89"/>
      <c r="IPB2" s="89"/>
      <c r="IPC2" s="89"/>
      <c r="IPD2" s="89"/>
      <c r="IPE2" s="89"/>
      <c r="IPF2" s="89"/>
      <c r="IPG2" s="89"/>
      <c r="IPH2" s="89"/>
      <c r="IPI2" s="89"/>
      <c r="IPJ2" s="89"/>
      <c r="IPK2" s="89"/>
      <c r="IPL2" s="89"/>
      <c r="IPM2" s="89"/>
      <c r="IPN2" s="89"/>
      <c r="IPO2" s="89"/>
      <c r="IPP2" s="89"/>
      <c r="IPQ2" s="89"/>
      <c r="IPR2" s="89"/>
      <c r="IPS2" s="89"/>
      <c r="IPT2" s="89"/>
      <c r="IPU2" s="89"/>
      <c r="IPV2" s="89"/>
      <c r="IPW2" s="89"/>
      <c r="IPX2" s="89"/>
      <c r="IPY2" s="89"/>
      <c r="IPZ2" s="89"/>
      <c r="IQA2" s="89"/>
      <c r="IQB2" s="89"/>
      <c r="IQC2" s="89"/>
      <c r="IQD2" s="89"/>
      <c r="IQE2" s="89"/>
      <c r="IQF2" s="89"/>
      <c r="IQG2" s="89"/>
      <c r="IQH2" s="89"/>
      <c r="IQI2" s="89"/>
      <c r="IQJ2" s="89"/>
      <c r="IQK2" s="89"/>
      <c r="IQL2" s="89"/>
      <c r="IQM2" s="89"/>
      <c r="IQN2" s="89"/>
      <c r="IQO2" s="89"/>
      <c r="IQP2" s="89"/>
      <c r="IQQ2" s="89"/>
      <c r="IQR2" s="89"/>
      <c r="IQS2" s="89"/>
      <c r="IQT2" s="89"/>
      <c r="IQU2" s="89"/>
      <c r="IQV2" s="89"/>
      <c r="IQW2" s="89"/>
      <c r="IQX2" s="89"/>
      <c r="IQY2" s="89"/>
      <c r="IQZ2" s="89"/>
      <c r="IRA2" s="89"/>
      <c r="IRB2" s="89"/>
      <c r="IRC2" s="89"/>
      <c r="IRD2" s="89"/>
      <c r="IRE2" s="89"/>
      <c r="IRF2" s="89"/>
      <c r="IRG2" s="89"/>
      <c r="IRH2" s="89"/>
      <c r="IRI2" s="89"/>
      <c r="IRJ2" s="89"/>
      <c r="IRK2" s="89"/>
      <c r="IRL2" s="89"/>
      <c r="IRM2" s="89"/>
      <c r="IRN2" s="89"/>
      <c r="IRO2" s="89"/>
      <c r="IRP2" s="89"/>
      <c r="IRQ2" s="89"/>
      <c r="IRR2" s="89"/>
      <c r="IRS2" s="89"/>
      <c r="IRT2" s="89"/>
      <c r="IRU2" s="89"/>
      <c r="IRV2" s="89"/>
      <c r="IRW2" s="89"/>
      <c r="IRX2" s="89"/>
      <c r="IRY2" s="89"/>
      <c r="IRZ2" s="89"/>
      <c r="ISA2" s="89"/>
      <c r="ISB2" s="89"/>
      <c r="ISC2" s="89"/>
      <c r="ISD2" s="89"/>
      <c r="ISE2" s="89"/>
      <c r="ISF2" s="89"/>
      <c r="ISG2" s="89"/>
      <c r="ISH2" s="89"/>
      <c r="ISI2" s="89"/>
      <c r="ISJ2" s="89"/>
      <c r="ISK2" s="89"/>
      <c r="ISL2" s="89"/>
      <c r="ISM2" s="89"/>
      <c r="ISN2" s="89"/>
      <c r="ISO2" s="89"/>
      <c r="ISP2" s="89"/>
      <c r="ISQ2" s="89"/>
      <c r="ISR2" s="89"/>
      <c r="ISS2" s="89"/>
      <c r="IST2" s="89"/>
      <c r="ISU2" s="89"/>
      <c r="ISV2" s="89"/>
      <c r="ISW2" s="89"/>
      <c r="ISX2" s="89"/>
      <c r="ISY2" s="89"/>
      <c r="ISZ2" s="89"/>
      <c r="ITA2" s="89"/>
      <c r="ITB2" s="89"/>
      <c r="ITC2" s="89"/>
      <c r="ITD2" s="89"/>
      <c r="ITE2" s="89"/>
      <c r="ITF2" s="89"/>
      <c r="ITG2" s="89"/>
      <c r="ITH2" s="89"/>
      <c r="ITI2" s="89"/>
      <c r="ITJ2" s="89"/>
      <c r="ITK2" s="89"/>
      <c r="ITL2" s="89"/>
      <c r="ITM2" s="89"/>
      <c r="ITN2" s="89"/>
      <c r="ITO2" s="89"/>
      <c r="ITP2" s="89"/>
      <c r="ITQ2" s="89"/>
      <c r="ITR2" s="89"/>
      <c r="ITS2" s="89"/>
      <c r="ITT2" s="89"/>
      <c r="ITU2" s="89"/>
      <c r="ITV2" s="89"/>
      <c r="ITW2" s="89"/>
      <c r="ITX2" s="89"/>
      <c r="ITY2" s="89"/>
      <c r="ITZ2" s="89"/>
      <c r="IUA2" s="89"/>
      <c r="IUB2" s="89"/>
      <c r="IUC2" s="89"/>
      <c r="IUD2" s="89"/>
      <c r="IUE2" s="89"/>
      <c r="IUF2" s="89"/>
      <c r="IUG2" s="89"/>
      <c r="IUH2" s="89"/>
      <c r="IUI2" s="89"/>
      <c r="IUJ2" s="89"/>
      <c r="IUK2" s="89"/>
      <c r="IUL2" s="89"/>
      <c r="IUM2" s="89"/>
      <c r="IUN2" s="89"/>
      <c r="IUO2" s="89"/>
      <c r="IUP2" s="89"/>
      <c r="IUQ2" s="89"/>
      <c r="IUR2" s="89"/>
      <c r="IUS2" s="89"/>
      <c r="IUT2" s="89"/>
      <c r="IUU2" s="89"/>
      <c r="IUV2" s="89"/>
      <c r="IUW2" s="89"/>
      <c r="IUX2" s="89"/>
      <c r="IUY2" s="89"/>
      <c r="IUZ2" s="89"/>
      <c r="IVA2" s="89"/>
      <c r="IVB2" s="89"/>
      <c r="IVC2" s="89"/>
      <c r="IVD2" s="89"/>
      <c r="IVE2" s="89"/>
      <c r="IVF2" s="89"/>
      <c r="IVG2" s="89"/>
      <c r="IVH2" s="89"/>
      <c r="IVI2" s="89"/>
      <c r="IVJ2" s="89"/>
      <c r="IVK2" s="89"/>
      <c r="IVL2" s="89"/>
      <c r="IVM2" s="89"/>
      <c r="IVN2" s="89"/>
      <c r="IVO2" s="89"/>
      <c r="IVP2" s="89"/>
      <c r="IVQ2" s="89"/>
      <c r="IVR2" s="89"/>
      <c r="IVS2" s="89"/>
      <c r="IVT2" s="89"/>
      <c r="IVU2" s="89"/>
      <c r="IVV2" s="89"/>
      <c r="IVW2" s="89"/>
      <c r="IVX2" s="89"/>
      <c r="IVY2" s="89"/>
      <c r="IVZ2" s="89"/>
      <c r="IWA2" s="89"/>
      <c r="IWB2" s="89"/>
      <c r="IWC2" s="89"/>
      <c r="IWD2" s="89"/>
      <c r="IWE2" s="89"/>
      <c r="IWF2" s="89"/>
      <c r="IWG2" s="89"/>
      <c r="IWH2" s="89"/>
      <c r="IWI2" s="89"/>
      <c r="IWJ2" s="89"/>
      <c r="IWK2" s="89"/>
      <c r="IWL2" s="89"/>
      <c r="IWM2" s="89"/>
      <c r="IWN2" s="89"/>
      <c r="IWO2" s="89"/>
      <c r="IWP2" s="89"/>
      <c r="IWQ2" s="89"/>
      <c r="IWR2" s="89"/>
      <c r="IWS2" s="89"/>
      <c r="IWT2" s="89"/>
      <c r="IWU2" s="89"/>
      <c r="IWV2" s="89"/>
      <c r="IWW2" s="89"/>
      <c r="IWX2" s="89"/>
      <c r="IWY2" s="89"/>
      <c r="IWZ2" s="89"/>
      <c r="IXA2" s="89"/>
      <c r="IXB2" s="89"/>
      <c r="IXC2" s="89"/>
      <c r="IXD2" s="89"/>
      <c r="IXE2" s="89"/>
      <c r="IXF2" s="89"/>
      <c r="IXG2" s="89"/>
      <c r="IXH2" s="89"/>
      <c r="IXI2" s="89"/>
      <c r="IXJ2" s="89"/>
      <c r="IXK2" s="89"/>
      <c r="IXL2" s="89"/>
      <c r="IXM2" s="89"/>
      <c r="IXN2" s="89"/>
      <c r="IXO2" s="89"/>
      <c r="IXP2" s="89"/>
      <c r="IXQ2" s="89"/>
      <c r="IXR2" s="89"/>
      <c r="IXS2" s="89"/>
      <c r="IXT2" s="89"/>
      <c r="IXU2" s="89"/>
      <c r="IXV2" s="89"/>
      <c r="IXW2" s="89"/>
      <c r="IXX2" s="89"/>
      <c r="IXY2" s="89"/>
      <c r="IXZ2" s="89"/>
      <c r="IYA2" s="89"/>
      <c r="IYB2" s="89"/>
      <c r="IYC2" s="89"/>
      <c r="IYD2" s="89"/>
      <c r="IYE2" s="89"/>
      <c r="IYF2" s="89"/>
      <c r="IYG2" s="89"/>
      <c r="IYH2" s="89"/>
      <c r="IYI2" s="89"/>
      <c r="IYJ2" s="89"/>
      <c r="IYK2" s="89"/>
      <c r="IYL2" s="89"/>
      <c r="IYM2" s="89"/>
      <c r="IYN2" s="89"/>
      <c r="IYO2" s="89"/>
      <c r="IYP2" s="89"/>
      <c r="IYQ2" s="89"/>
      <c r="IYR2" s="89"/>
      <c r="IYS2" s="89"/>
      <c r="IYT2" s="89"/>
      <c r="IYU2" s="89"/>
      <c r="IYV2" s="89"/>
      <c r="IYW2" s="89"/>
      <c r="IYX2" s="89"/>
      <c r="IYY2" s="89"/>
      <c r="IYZ2" s="89"/>
      <c r="IZA2" s="89"/>
      <c r="IZB2" s="89"/>
      <c r="IZC2" s="89"/>
      <c r="IZD2" s="89"/>
      <c r="IZE2" s="89"/>
      <c r="IZF2" s="89"/>
      <c r="IZG2" s="89"/>
      <c r="IZH2" s="89"/>
      <c r="IZI2" s="89"/>
      <c r="IZJ2" s="89"/>
      <c r="IZK2" s="89"/>
      <c r="IZL2" s="89"/>
      <c r="IZM2" s="89"/>
      <c r="IZN2" s="89"/>
      <c r="IZO2" s="89"/>
      <c r="IZP2" s="89"/>
      <c r="IZQ2" s="89"/>
      <c r="IZR2" s="89"/>
      <c r="IZS2" s="89"/>
      <c r="IZT2" s="89"/>
      <c r="IZU2" s="89"/>
      <c r="IZV2" s="89"/>
      <c r="IZW2" s="89"/>
      <c r="IZX2" s="89"/>
      <c r="IZY2" s="89"/>
      <c r="IZZ2" s="89"/>
      <c r="JAA2" s="89"/>
      <c r="JAB2" s="89"/>
      <c r="JAC2" s="89"/>
      <c r="JAD2" s="89"/>
      <c r="JAE2" s="89"/>
      <c r="JAF2" s="89"/>
      <c r="JAG2" s="89"/>
      <c r="JAH2" s="89"/>
      <c r="JAI2" s="89"/>
      <c r="JAJ2" s="89"/>
      <c r="JAK2" s="89"/>
      <c r="JAL2" s="89"/>
      <c r="JAM2" s="89"/>
      <c r="JAN2" s="89"/>
      <c r="JAO2" s="89"/>
      <c r="JAP2" s="89"/>
      <c r="JAQ2" s="89"/>
      <c r="JAR2" s="89"/>
      <c r="JAS2" s="89"/>
      <c r="JAT2" s="89"/>
      <c r="JAU2" s="89"/>
      <c r="JAV2" s="89"/>
      <c r="JAW2" s="89"/>
      <c r="JAX2" s="89"/>
      <c r="JAY2" s="89"/>
      <c r="JAZ2" s="89"/>
      <c r="JBA2" s="89"/>
      <c r="JBB2" s="89"/>
      <c r="JBC2" s="89"/>
      <c r="JBD2" s="89"/>
      <c r="JBE2" s="89"/>
      <c r="JBF2" s="89"/>
      <c r="JBG2" s="89"/>
      <c r="JBH2" s="89"/>
      <c r="JBI2" s="89"/>
      <c r="JBJ2" s="89"/>
      <c r="JBK2" s="89"/>
      <c r="JBL2" s="89"/>
      <c r="JBM2" s="89"/>
      <c r="JBN2" s="89"/>
      <c r="JBO2" s="89"/>
      <c r="JBP2" s="89"/>
      <c r="JBQ2" s="89"/>
      <c r="JBR2" s="89"/>
      <c r="JBS2" s="89"/>
      <c r="JBT2" s="89"/>
      <c r="JBU2" s="89"/>
      <c r="JBV2" s="89"/>
      <c r="JBW2" s="89"/>
      <c r="JBX2" s="89"/>
      <c r="JBY2" s="89"/>
      <c r="JBZ2" s="89"/>
      <c r="JCA2" s="89"/>
      <c r="JCB2" s="89"/>
      <c r="JCC2" s="89"/>
      <c r="JCD2" s="89"/>
      <c r="JCE2" s="89"/>
      <c r="JCF2" s="89"/>
      <c r="JCG2" s="89"/>
      <c r="JCH2" s="89"/>
      <c r="JCI2" s="89"/>
      <c r="JCJ2" s="89"/>
      <c r="JCK2" s="89"/>
      <c r="JCL2" s="89"/>
      <c r="JCM2" s="89"/>
      <c r="JCN2" s="89"/>
      <c r="JCO2" s="89"/>
      <c r="JCP2" s="89"/>
      <c r="JCQ2" s="89"/>
      <c r="JCR2" s="89"/>
      <c r="JCS2" s="89"/>
      <c r="JCT2" s="89"/>
      <c r="JCU2" s="89"/>
      <c r="JCV2" s="89"/>
      <c r="JCW2" s="89"/>
      <c r="JCX2" s="89"/>
      <c r="JCY2" s="89"/>
      <c r="JCZ2" s="89"/>
      <c r="JDA2" s="89"/>
      <c r="JDB2" s="89"/>
      <c r="JDC2" s="89"/>
      <c r="JDD2" s="89"/>
      <c r="JDE2" s="89"/>
      <c r="JDF2" s="89"/>
      <c r="JDG2" s="89"/>
      <c r="JDH2" s="89"/>
      <c r="JDI2" s="89"/>
      <c r="JDJ2" s="89"/>
      <c r="JDK2" s="89"/>
      <c r="JDL2" s="89"/>
      <c r="JDM2" s="89"/>
      <c r="JDN2" s="89"/>
      <c r="JDO2" s="89"/>
      <c r="JDP2" s="89"/>
      <c r="JDQ2" s="89"/>
      <c r="JDR2" s="89"/>
      <c r="JDS2" s="89"/>
      <c r="JDT2" s="89"/>
      <c r="JDU2" s="89"/>
      <c r="JDV2" s="89"/>
      <c r="JDW2" s="89"/>
      <c r="JDX2" s="89"/>
      <c r="JDY2" s="89"/>
      <c r="JDZ2" s="89"/>
      <c r="JEA2" s="89"/>
      <c r="JEB2" s="89"/>
      <c r="JEC2" s="89"/>
      <c r="JED2" s="89"/>
      <c r="JEE2" s="89"/>
      <c r="JEF2" s="89"/>
      <c r="JEG2" s="89"/>
      <c r="JEH2" s="89"/>
      <c r="JEI2" s="89"/>
      <c r="JEJ2" s="89"/>
      <c r="JEK2" s="89"/>
      <c r="JEL2" s="89"/>
      <c r="JEM2" s="89"/>
      <c r="JEN2" s="89"/>
      <c r="JEO2" s="89"/>
      <c r="JEP2" s="89"/>
      <c r="JEQ2" s="89"/>
      <c r="JER2" s="89"/>
      <c r="JES2" s="89"/>
      <c r="JET2" s="89"/>
      <c r="JEU2" s="89"/>
      <c r="JEV2" s="89"/>
      <c r="JEW2" s="89"/>
      <c r="JEX2" s="89"/>
      <c r="JEY2" s="89"/>
      <c r="JEZ2" s="89"/>
      <c r="JFA2" s="89"/>
      <c r="JFB2" s="89"/>
      <c r="JFC2" s="89"/>
      <c r="JFD2" s="89"/>
      <c r="JFE2" s="89"/>
      <c r="JFF2" s="89"/>
      <c r="JFG2" s="89"/>
      <c r="JFH2" s="89"/>
      <c r="JFI2" s="89"/>
      <c r="JFJ2" s="89"/>
      <c r="JFK2" s="89"/>
      <c r="JFL2" s="89"/>
      <c r="JFM2" s="89"/>
      <c r="JFN2" s="89"/>
      <c r="JFO2" s="89"/>
      <c r="JFP2" s="89"/>
      <c r="JFQ2" s="89"/>
      <c r="JFR2" s="89"/>
      <c r="JFS2" s="89"/>
      <c r="JFT2" s="89"/>
      <c r="JFU2" s="89"/>
      <c r="JFV2" s="89"/>
      <c r="JFW2" s="89"/>
      <c r="JFX2" s="89"/>
      <c r="JFY2" s="89"/>
      <c r="JFZ2" s="89"/>
      <c r="JGA2" s="89"/>
      <c r="JGB2" s="89"/>
      <c r="JGC2" s="89"/>
      <c r="JGD2" s="89"/>
      <c r="JGE2" s="89"/>
      <c r="JGF2" s="89"/>
      <c r="JGG2" s="89"/>
      <c r="JGH2" s="89"/>
      <c r="JGI2" s="89"/>
      <c r="JGJ2" s="89"/>
      <c r="JGK2" s="89"/>
      <c r="JGL2" s="89"/>
      <c r="JGM2" s="89"/>
      <c r="JGN2" s="89"/>
      <c r="JGO2" s="89"/>
      <c r="JGP2" s="89"/>
      <c r="JGQ2" s="89"/>
      <c r="JGR2" s="89"/>
      <c r="JGS2" s="89"/>
      <c r="JGT2" s="89"/>
      <c r="JGU2" s="89"/>
      <c r="JGV2" s="89"/>
      <c r="JGW2" s="89"/>
      <c r="JGX2" s="89"/>
      <c r="JGY2" s="89"/>
      <c r="JGZ2" s="89"/>
      <c r="JHA2" s="89"/>
      <c r="JHB2" s="89"/>
      <c r="JHC2" s="89"/>
      <c r="JHD2" s="89"/>
      <c r="JHE2" s="89"/>
      <c r="JHF2" s="89"/>
      <c r="JHG2" s="89"/>
      <c r="JHH2" s="89"/>
      <c r="JHI2" s="89"/>
      <c r="JHJ2" s="89"/>
      <c r="JHK2" s="89"/>
      <c r="JHL2" s="89"/>
      <c r="JHM2" s="89"/>
      <c r="JHN2" s="89"/>
      <c r="JHO2" s="89"/>
      <c r="JHP2" s="89"/>
      <c r="JHQ2" s="89"/>
      <c r="JHR2" s="89"/>
      <c r="JHS2" s="89"/>
      <c r="JHT2" s="89"/>
      <c r="JHU2" s="89"/>
      <c r="JHV2" s="89"/>
      <c r="JHW2" s="89"/>
      <c r="JHX2" s="89"/>
      <c r="JHY2" s="89"/>
      <c r="JHZ2" s="89"/>
      <c r="JIA2" s="89"/>
      <c r="JIB2" s="89"/>
      <c r="JIC2" s="89"/>
      <c r="JID2" s="89"/>
      <c r="JIE2" s="89"/>
      <c r="JIF2" s="89"/>
      <c r="JIG2" s="89"/>
      <c r="JIH2" s="89"/>
      <c r="JII2" s="89"/>
      <c r="JIJ2" s="89"/>
      <c r="JIK2" s="89"/>
      <c r="JIL2" s="89"/>
      <c r="JIM2" s="89"/>
      <c r="JIN2" s="89"/>
      <c r="JIO2" s="89"/>
      <c r="JIP2" s="89"/>
      <c r="JIQ2" s="89"/>
      <c r="JIR2" s="89"/>
      <c r="JIS2" s="89"/>
      <c r="JIT2" s="89"/>
      <c r="JIU2" s="89"/>
      <c r="JIV2" s="89"/>
      <c r="JIW2" s="89"/>
      <c r="JIX2" s="89"/>
      <c r="JIY2" s="89"/>
      <c r="JIZ2" s="89"/>
      <c r="JJA2" s="89"/>
      <c r="JJB2" s="89"/>
      <c r="JJC2" s="89"/>
      <c r="JJD2" s="89"/>
      <c r="JJE2" s="89"/>
      <c r="JJF2" s="89"/>
      <c r="JJG2" s="89"/>
      <c r="JJH2" s="89"/>
      <c r="JJI2" s="89"/>
      <c r="JJJ2" s="89"/>
      <c r="JJK2" s="89"/>
      <c r="JJL2" s="89"/>
      <c r="JJM2" s="89"/>
      <c r="JJN2" s="89"/>
      <c r="JJO2" s="89"/>
      <c r="JJP2" s="89"/>
      <c r="JJQ2" s="89"/>
      <c r="JJR2" s="89"/>
      <c r="JJS2" s="89"/>
      <c r="JJT2" s="89"/>
      <c r="JJU2" s="89"/>
      <c r="JJV2" s="89"/>
      <c r="JJW2" s="89"/>
      <c r="JJX2" s="89"/>
      <c r="JJY2" s="89"/>
      <c r="JJZ2" s="89"/>
      <c r="JKA2" s="89"/>
      <c r="JKB2" s="89"/>
      <c r="JKC2" s="89"/>
      <c r="JKD2" s="89"/>
      <c r="JKE2" s="89"/>
      <c r="JKF2" s="89"/>
      <c r="JKG2" s="89"/>
      <c r="JKH2" s="89"/>
      <c r="JKI2" s="89"/>
      <c r="JKJ2" s="89"/>
      <c r="JKK2" s="89"/>
      <c r="JKL2" s="89"/>
      <c r="JKM2" s="89"/>
      <c r="JKN2" s="89"/>
      <c r="JKO2" s="89"/>
      <c r="JKP2" s="89"/>
      <c r="JKQ2" s="89"/>
      <c r="JKR2" s="89"/>
      <c r="JKS2" s="89"/>
      <c r="JKT2" s="89"/>
      <c r="JKU2" s="89"/>
      <c r="JKV2" s="89"/>
      <c r="JKW2" s="89"/>
      <c r="JKX2" s="89"/>
      <c r="JKY2" s="89"/>
      <c r="JKZ2" s="89"/>
      <c r="JLA2" s="89"/>
      <c r="JLB2" s="89"/>
      <c r="JLC2" s="89"/>
      <c r="JLD2" s="89"/>
      <c r="JLE2" s="89"/>
      <c r="JLF2" s="89"/>
      <c r="JLG2" s="89"/>
      <c r="JLH2" s="89"/>
      <c r="JLI2" s="89"/>
      <c r="JLJ2" s="89"/>
      <c r="JLK2" s="89"/>
      <c r="JLL2" s="89"/>
      <c r="JLM2" s="89"/>
      <c r="JLN2" s="89"/>
      <c r="JLO2" s="89"/>
      <c r="JLP2" s="89"/>
      <c r="JLQ2" s="89"/>
      <c r="JLR2" s="89"/>
      <c r="JLS2" s="89"/>
      <c r="JLT2" s="89"/>
      <c r="JLU2" s="89"/>
      <c r="JLV2" s="89"/>
      <c r="JLW2" s="89"/>
      <c r="JLX2" s="89"/>
      <c r="JLY2" s="89"/>
      <c r="JLZ2" s="89"/>
      <c r="JMA2" s="89"/>
      <c r="JMB2" s="89"/>
      <c r="JMC2" s="89"/>
      <c r="JMD2" s="89"/>
      <c r="JME2" s="89"/>
      <c r="JMF2" s="89"/>
      <c r="JMG2" s="89"/>
      <c r="JMH2" s="89"/>
      <c r="JMI2" s="89"/>
      <c r="JMJ2" s="89"/>
      <c r="JMK2" s="89"/>
      <c r="JML2" s="89"/>
      <c r="JMM2" s="89"/>
      <c r="JMN2" s="89"/>
      <c r="JMO2" s="89"/>
      <c r="JMP2" s="89"/>
      <c r="JMQ2" s="89"/>
      <c r="JMR2" s="89"/>
      <c r="JMS2" s="89"/>
      <c r="JMT2" s="89"/>
      <c r="JMU2" s="89"/>
      <c r="JMV2" s="89"/>
      <c r="JMW2" s="89"/>
      <c r="JMX2" s="89"/>
      <c r="JMY2" s="89"/>
      <c r="JMZ2" s="89"/>
      <c r="JNA2" s="89"/>
      <c r="JNB2" s="89"/>
      <c r="JNC2" s="89"/>
      <c r="JND2" s="89"/>
      <c r="JNE2" s="89"/>
      <c r="JNF2" s="89"/>
      <c r="JNG2" s="89"/>
      <c r="JNH2" s="89"/>
      <c r="JNI2" s="89"/>
      <c r="JNJ2" s="89"/>
      <c r="JNK2" s="89"/>
      <c r="JNL2" s="89"/>
      <c r="JNM2" s="89"/>
      <c r="JNN2" s="89"/>
      <c r="JNO2" s="89"/>
      <c r="JNP2" s="89"/>
      <c r="JNQ2" s="89"/>
      <c r="JNR2" s="89"/>
      <c r="JNS2" s="89"/>
      <c r="JNT2" s="89"/>
      <c r="JNU2" s="89"/>
      <c r="JNV2" s="89"/>
      <c r="JNW2" s="89"/>
      <c r="JNX2" s="89"/>
      <c r="JNY2" s="89"/>
      <c r="JNZ2" s="89"/>
      <c r="JOA2" s="89"/>
      <c r="JOB2" s="89"/>
      <c r="JOC2" s="89"/>
      <c r="JOD2" s="89"/>
      <c r="JOE2" s="89"/>
      <c r="JOF2" s="89"/>
      <c r="JOG2" s="89"/>
      <c r="JOH2" s="89"/>
      <c r="JOI2" s="89"/>
      <c r="JOJ2" s="89"/>
      <c r="JOK2" s="89"/>
      <c r="JOL2" s="89"/>
      <c r="JOM2" s="89"/>
      <c r="JON2" s="89"/>
      <c r="JOO2" s="89"/>
      <c r="JOP2" s="89"/>
      <c r="JOQ2" s="89"/>
      <c r="JOR2" s="89"/>
      <c r="JOS2" s="89"/>
      <c r="JOT2" s="89"/>
      <c r="JOU2" s="89"/>
      <c r="JOV2" s="89"/>
      <c r="JOW2" s="89"/>
      <c r="JOX2" s="89"/>
      <c r="JOY2" s="89"/>
      <c r="JOZ2" s="89"/>
      <c r="JPA2" s="89"/>
      <c r="JPB2" s="89"/>
      <c r="JPC2" s="89"/>
      <c r="JPD2" s="89"/>
      <c r="JPE2" s="89"/>
      <c r="JPF2" s="89"/>
      <c r="JPG2" s="89"/>
      <c r="JPH2" s="89"/>
      <c r="JPI2" s="89"/>
      <c r="JPJ2" s="89"/>
      <c r="JPK2" s="89"/>
      <c r="JPL2" s="89"/>
      <c r="JPM2" s="89"/>
      <c r="JPN2" s="89"/>
      <c r="JPO2" s="89"/>
      <c r="JPP2" s="89"/>
      <c r="JPQ2" s="89"/>
      <c r="JPR2" s="89"/>
      <c r="JPS2" s="89"/>
      <c r="JPT2" s="89"/>
      <c r="JPU2" s="89"/>
      <c r="JPV2" s="89"/>
      <c r="JPW2" s="89"/>
      <c r="JPX2" s="89"/>
      <c r="JPY2" s="89"/>
      <c r="JPZ2" s="89"/>
      <c r="JQA2" s="89"/>
      <c r="JQB2" s="89"/>
      <c r="JQC2" s="89"/>
      <c r="JQD2" s="89"/>
      <c r="JQE2" s="89"/>
      <c r="JQF2" s="89"/>
      <c r="JQG2" s="89"/>
      <c r="JQH2" s="89"/>
      <c r="JQI2" s="89"/>
      <c r="JQJ2" s="89"/>
      <c r="JQK2" s="89"/>
      <c r="JQL2" s="89"/>
      <c r="JQM2" s="89"/>
      <c r="JQN2" s="89"/>
      <c r="JQO2" s="89"/>
      <c r="JQP2" s="89"/>
      <c r="JQQ2" s="89"/>
      <c r="JQR2" s="89"/>
      <c r="JQS2" s="89"/>
      <c r="JQT2" s="89"/>
      <c r="JQU2" s="89"/>
      <c r="JQV2" s="89"/>
      <c r="JQW2" s="89"/>
      <c r="JQX2" s="89"/>
      <c r="JQY2" s="89"/>
      <c r="JQZ2" s="89"/>
      <c r="JRA2" s="89"/>
      <c r="JRB2" s="89"/>
      <c r="JRC2" s="89"/>
      <c r="JRD2" s="89"/>
      <c r="JRE2" s="89"/>
      <c r="JRF2" s="89"/>
      <c r="JRG2" s="89"/>
      <c r="JRH2" s="89"/>
      <c r="JRI2" s="89"/>
      <c r="JRJ2" s="89"/>
      <c r="JRK2" s="89"/>
      <c r="JRL2" s="89"/>
      <c r="JRM2" s="89"/>
      <c r="JRN2" s="89"/>
      <c r="JRO2" s="89"/>
      <c r="JRP2" s="89"/>
      <c r="JRQ2" s="89"/>
      <c r="JRR2" s="89"/>
      <c r="JRS2" s="89"/>
      <c r="JRT2" s="89"/>
      <c r="JRU2" s="89"/>
      <c r="JRV2" s="89"/>
      <c r="JRW2" s="89"/>
      <c r="JRX2" s="89"/>
      <c r="JRY2" s="89"/>
      <c r="JRZ2" s="89"/>
      <c r="JSA2" s="89"/>
      <c r="JSB2" s="89"/>
      <c r="JSC2" s="89"/>
      <c r="JSD2" s="89"/>
      <c r="JSE2" s="89"/>
      <c r="JSF2" s="89"/>
      <c r="JSG2" s="89"/>
      <c r="JSH2" s="89"/>
      <c r="JSI2" s="89"/>
      <c r="JSJ2" s="89"/>
      <c r="JSK2" s="89"/>
      <c r="JSL2" s="89"/>
      <c r="JSM2" s="89"/>
      <c r="JSN2" s="89"/>
      <c r="JSO2" s="89"/>
      <c r="JSP2" s="89"/>
      <c r="JSQ2" s="89"/>
      <c r="JSR2" s="89"/>
      <c r="JSS2" s="89"/>
      <c r="JST2" s="89"/>
      <c r="JSU2" s="89"/>
      <c r="JSV2" s="89"/>
      <c r="JSW2" s="89"/>
      <c r="JSX2" s="89"/>
      <c r="JSY2" s="89"/>
      <c r="JSZ2" s="89"/>
      <c r="JTA2" s="89"/>
      <c r="JTB2" s="89"/>
      <c r="JTC2" s="89"/>
      <c r="JTD2" s="89"/>
      <c r="JTE2" s="89"/>
      <c r="JTF2" s="89"/>
      <c r="JTG2" s="89"/>
      <c r="JTH2" s="89"/>
      <c r="JTI2" s="89"/>
      <c r="JTJ2" s="89"/>
      <c r="JTK2" s="89"/>
      <c r="JTL2" s="89"/>
      <c r="JTM2" s="89"/>
      <c r="JTN2" s="89"/>
      <c r="JTO2" s="89"/>
      <c r="JTP2" s="89"/>
      <c r="JTQ2" s="89"/>
      <c r="JTR2" s="89"/>
      <c r="JTS2" s="89"/>
      <c r="JTT2" s="89"/>
      <c r="JTU2" s="89"/>
      <c r="JTV2" s="89"/>
      <c r="JTW2" s="89"/>
      <c r="JTX2" s="89"/>
      <c r="JTY2" s="89"/>
      <c r="JTZ2" s="89"/>
      <c r="JUA2" s="89"/>
      <c r="JUB2" s="89"/>
      <c r="JUC2" s="89"/>
      <c r="JUD2" s="89"/>
      <c r="JUE2" s="89"/>
      <c r="JUF2" s="89"/>
      <c r="JUG2" s="89"/>
      <c r="JUH2" s="89"/>
      <c r="JUI2" s="89"/>
      <c r="JUJ2" s="89"/>
      <c r="JUK2" s="89"/>
      <c r="JUL2" s="89"/>
      <c r="JUM2" s="89"/>
      <c r="JUN2" s="89"/>
      <c r="JUO2" s="89"/>
      <c r="JUP2" s="89"/>
      <c r="JUQ2" s="89"/>
      <c r="JUR2" s="89"/>
      <c r="JUS2" s="89"/>
      <c r="JUT2" s="89"/>
      <c r="JUU2" s="89"/>
      <c r="JUV2" s="89"/>
      <c r="JUW2" s="89"/>
      <c r="JUX2" s="89"/>
      <c r="JUY2" s="89"/>
      <c r="JUZ2" s="89"/>
      <c r="JVA2" s="89"/>
      <c r="JVB2" s="89"/>
      <c r="JVC2" s="89"/>
      <c r="JVD2" s="89"/>
      <c r="JVE2" s="89"/>
      <c r="JVF2" s="89"/>
      <c r="JVG2" s="89"/>
      <c r="JVH2" s="89"/>
      <c r="JVI2" s="89"/>
      <c r="JVJ2" s="89"/>
      <c r="JVK2" s="89"/>
      <c r="JVL2" s="89"/>
      <c r="JVM2" s="89"/>
      <c r="JVN2" s="89"/>
      <c r="JVO2" s="89"/>
      <c r="JVP2" s="89"/>
      <c r="JVQ2" s="89"/>
      <c r="JVR2" s="89"/>
      <c r="JVS2" s="89"/>
      <c r="JVT2" s="89"/>
      <c r="JVU2" s="89"/>
      <c r="JVV2" s="89"/>
      <c r="JVW2" s="89"/>
      <c r="JVX2" s="89"/>
      <c r="JVY2" s="89"/>
      <c r="JVZ2" s="89"/>
      <c r="JWA2" s="89"/>
      <c r="JWB2" s="89"/>
      <c r="JWC2" s="89"/>
      <c r="JWD2" s="89"/>
      <c r="JWE2" s="89"/>
      <c r="JWF2" s="89"/>
      <c r="JWG2" s="89"/>
      <c r="JWH2" s="89"/>
      <c r="JWI2" s="89"/>
      <c r="JWJ2" s="89"/>
      <c r="JWK2" s="89"/>
      <c r="JWL2" s="89"/>
      <c r="JWM2" s="89"/>
      <c r="JWN2" s="89"/>
      <c r="JWO2" s="89"/>
      <c r="JWP2" s="89"/>
      <c r="JWQ2" s="89"/>
      <c r="JWR2" s="89"/>
      <c r="JWS2" s="89"/>
      <c r="JWT2" s="89"/>
      <c r="JWU2" s="89"/>
      <c r="JWV2" s="89"/>
      <c r="JWW2" s="89"/>
      <c r="JWX2" s="89"/>
      <c r="JWY2" s="89"/>
      <c r="JWZ2" s="89"/>
      <c r="JXA2" s="89"/>
      <c r="JXB2" s="89"/>
      <c r="JXC2" s="89"/>
      <c r="JXD2" s="89"/>
      <c r="JXE2" s="89"/>
      <c r="JXF2" s="89"/>
      <c r="JXG2" s="89"/>
      <c r="JXH2" s="89"/>
      <c r="JXI2" s="89"/>
      <c r="JXJ2" s="89"/>
      <c r="JXK2" s="89"/>
      <c r="JXL2" s="89"/>
      <c r="JXM2" s="89"/>
      <c r="JXN2" s="89"/>
      <c r="JXO2" s="89"/>
      <c r="JXP2" s="89"/>
      <c r="JXQ2" s="89"/>
      <c r="JXR2" s="89"/>
      <c r="JXS2" s="89"/>
      <c r="JXT2" s="89"/>
      <c r="JXU2" s="89"/>
      <c r="JXV2" s="89"/>
      <c r="JXW2" s="89"/>
      <c r="JXX2" s="89"/>
      <c r="JXY2" s="89"/>
      <c r="JXZ2" s="89"/>
      <c r="JYA2" s="89"/>
      <c r="JYB2" s="89"/>
      <c r="JYC2" s="89"/>
      <c r="JYD2" s="89"/>
      <c r="JYE2" s="89"/>
      <c r="JYF2" s="89"/>
      <c r="JYG2" s="89"/>
      <c r="JYH2" s="89"/>
      <c r="JYI2" s="89"/>
      <c r="JYJ2" s="89"/>
      <c r="JYK2" s="89"/>
      <c r="JYL2" s="89"/>
      <c r="JYM2" s="89"/>
      <c r="JYN2" s="89"/>
      <c r="JYO2" s="89"/>
      <c r="JYP2" s="89"/>
      <c r="JYQ2" s="89"/>
      <c r="JYR2" s="89"/>
      <c r="JYS2" s="89"/>
      <c r="JYT2" s="89"/>
      <c r="JYU2" s="89"/>
      <c r="JYV2" s="89"/>
      <c r="JYW2" s="89"/>
      <c r="JYX2" s="89"/>
      <c r="JYY2" s="89"/>
      <c r="JYZ2" s="89"/>
      <c r="JZA2" s="89"/>
      <c r="JZB2" s="89"/>
      <c r="JZC2" s="89"/>
      <c r="JZD2" s="89"/>
      <c r="JZE2" s="89"/>
      <c r="JZF2" s="89"/>
      <c r="JZG2" s="89"/>
      <c r="JZH2" s="89"/>
      <c r="JZI2" s="89"/>
      <c r="JZJ2" s="89"/>
      <c r="JZK2" s="89"/>
      <c r="JZL2" s="89"/>
      <c r="JZM2" s="89"/>
      <c r="JZN2" s="89"/>
      <c r="JZO2" s="89"/>
      <c r="JZP2" s="89"/>
      <c r="JZQ2" s="89"/>
      <c r="JZR2" s="89"/>
      <c r="JZS2" s="89"/>
      <c r="JZT2" s="89"/>
      <c r="JZU2" s="89"/>
      <c r="JZV2" s="89"/>
      <c r="JZW2" s="89"/>
      <c r="JZX2" s="89"/>
      <c r="JZY2" s="89"/>
      <c r="JZZ2" s="89"/>
      <c r="KAA2" s="89"/>
      <c r="KAB2" s="89"/>
      <c r="KAC2" s="89"/>
      <c r="KAD2" s="89"/>
      <c r="KAE2" s="89"/>
      <c r="KAF2" s="89"/>
      <c r="KAG2" s="89"/>
      <c r="KAH2" s="89"/>
      <c r="KAI2" s="89"/>
      <c r="KAJ2" s="89"/>
      <c r="KAK2" s="89"/>
      <c r="KAL2" s="89"/>
      <c r="KAM2" s="89"/>
      <c r="KAN2" s="89"/>
      <c r="KAO2" s="89"/>
      <c r="KAP2" s="89"/>
      <c r="KAQ2" s="89"/>
      <c r="KAR2" s="89"/>
      <c r="KAS2" s="89"/>
      <c r="KAT2" s="89"/>
      <c r="KAU2" s="89"/>
      <c r="KAV2" s="89"/>
      <c r="KAW2" s="89"/>
      <c r="KAX2" s="89"/>
      <c r="KAY2" s="89"/>
      <c r="KAZ2" s="89"/>
      <c r="KBA2" s="89"/>
      <c r="KBB2" s="89"/>
      <c r="KBC2" s="89"/>
      <c r="KBD2" s="89"/>
      <c r="KBE2" s="89"/>
      <c r="KBF2" s="89"/>
      <c r="KBG2" s="89"/>
      <c r="KBH2" s="89"/>
      <c r="KBI2" s="89"/>
      <c r="KBJ2" s="89"/>
      <c r="KBK2" s="89"/>
      <c r="KBL2" s="89"/>
      <c r="KBM2" s="89"/>
      <c r="KBN2" s="89"/>
      <c r="KBO2" s="89"/>
      <c r="KBP2" s="89"/>
      <c r="KBQ2" s="89"/>
      <c r="KBR2" s="89"/>
      <c r="KBS2" s="89"/>
      <c r="KBT2" s="89"/>
      <c r="KBU2" s="89"/>
      <c r="KBV2" s="89"/>
      <c r="KBW2" s="89"/>
      <c r="KBX2" s="89"/>
      <c r="KBY2" s="89"/>
      <c r="KBZ2" s="89"/>
      <c r="KCA2" s="89"/>
      <c r="KCB2" s="89"/>
      <c r="KCC2" s="89"/>
      <c r="KCD2" s="89"/>
      <c r="KCE2" s="89"/>
      <c r="KCF2" s="89"/>
      <c r="KCG2" s="89"/>
      <c r="KCH2" s="89"/>
      <c r="KCI2" s="89"/>
      <c r="KCJ2" s="89"/>
      <c r="KCK2" s="89"/>
      <c r="KCL2" s="89"/>
      <c r="KCM2" s="89"/>
      <c r="KCN2" s="89"/>
      <c r="KCO2" s="89"/>
      <c r="KCP2" s="89"/>
      <c r="KCQ2" s="89"/>
      <c r="KCR2" s="89"/>
      <c r="KCS2" s="89"/>
      <c r="KCT2" s="89"/>
      <c r="KCU2" s="89"/>
      <c r="KCV2" s="89"/>
      <c r="KCW2" s="89"/>
      <c r="KCX2" s="89"/>
      <c r="KCY2" s="89"/>
      <c r="KCZ2" s="89"/>
      <c r="KDA2" s="89"/>
      <c r="KDB2" s="89"/>
      <c r="KDC2" s="89"/>
      <c r="KDD2" s="89"/>
      <c r="KDE2" s="89"/>
      <c r="KDF2" s="89"/>
      <c r="KDG2" s="89"/>
      <c r="KDH2" s="89"/>
      <c r="KDI2" s="89"/>
      <c r="KDJ2" s="89"/>
      <c r="KDK2" s="89"/>
      <c r="KDL2" s="89"/>
      <c r="KDM2" s="89"/>
      <c r="KDN2" s="89"/>
      <c r="KDO2" s="89"/>
      <c r="KDP2" s="89"/>
      <c r="KDQ2" s="89"/>
      <c r="KDR2" s="89"/>
      <c r="KDS2" s="89"/>
      <c r="KDT2" s="89"/>
      <c r="KDU2" s="89"/>
      <c r="KDV2" s="89"/>
      <c r="KDW2" s="89"/>
      <c r="KDX2" s="89"/>
      <c r="KDY2" s="89"/>
      <c r="KDZ2" s="89"/>
      <c r="KEA2" s="89"/>
      <c r="KEB2" s="89"/>
      <c r="KEC2" s="89"/>
      <c r="KED2" s="89"/>
      <c r="KEE2" s="89"/>
      <c r="KEF2" s="89"/>
      <c r="KEG2" s="89"/>
      <c r="KEH2" s="89"/>
      <c r="KEI2" s="89"/>
      <c r="KEJ2" s="89"/>
      <c r="KEK2" s="89"/>
      <c r="KEL2" s="89"/>
      <c r="KEM2" s="89"/>
      <c r="KEN2" s="89"/>
      <c r="KEO2" s="89"/>
      <c r="KEP2" s="89"/>
      <c r="KEQ2" s="89"/>
      <c r="KER2" s="89"/>
      <c r="KES2" s="89"/>
      <c r="KET2" s="89"/>
      <c r="KEU2" s="89"/>
      <c r="KEV2" s="89"/>
      <c r="KEW2" s="89"/>
      <c r="KEX2" s="89"/>
      <c r="KEY2" s="89"/>
      <c r="KEZ2" s="89"/>
      <c r="KFA2" s="89"/>
      <c r="KFB2" s="89"/>
      <c r="KFC2" s="89"/>
      <c r="KFD2" s="89"/>
      <c r="KFE2" s="89"/>
      <c r="KFF2" s="89"/>
      <c r="KFG2" s="89"/>
      <c r="KFH2" s="89"/>
      <c r="KFI2" s="89"/>
      <c r="KFJ2" s="89"/>
      <c r="KFK2" s="89"/>
      <c r="KFL2" s="89"/>
      <c r="KFM2" s="89"/>
      <c r="KFN2" s="89"/>
      <c r="KFO2" s="89"/>
      <c r="KFP2" s="89"/>
      <c r="KFQ2" s="89"/>
      <c r="KFR2" s="89"/>
      <c r="KFS2" s="89"/>
      <c r="KFT2" s="89"/>
      <c r="KFU2" s="89"/>
      <c r="KFV2" s="89"/>
      <c r="KFW2" s="89"/>
      <c r="KFX2" s="89"/>
      <c r="KFY2" s="89"/>
      <c r="KFZ2" s="89"/>
      <c r="KGA2" s="89"/>
      <c r="KGB2" s="89"/>
      <c r="KGC2" s="89"/>
      <c r="KGD2" s="89"/>
      <c r="KGE2" s="89"/>
      <c r="KGF2" s="89"/>
      <c r="KGG2" s="89"/>
      <c r="KGH2" s="89"/>
      <c r="KGI2" s="89"/>
      <c r="KGJ2" s="89"/>
      <c r="KGK2" s="89"/>
      <c r="KGL2" s="89"/>
      <c r="KGM2" s="89"/>
      <c r="KGN2" s="89"/>
      <c r="KGO2" s="89"/>
      <c r="KGP2" s="89"/>
      <c r="KGQ2" s="89"/>
      <c r="KGR2" s="89"/>
      <c r="KGS2" s="89"/>
      <c r="KGT2" s="89"/>
      <c r="KGU2" s="89"/>
      <c r="KGV2" s="89"/>
      <c r="KGW2" s="89"/>
      <c r="KGX2" s="89"/>
      <c r="KGY2" s="89"/>
      <c r="KGZ2" s="89"/>
      <c r="KHA2" s="89"/>
      <c r="KHB2" s="89"/>
      <c r="KHC2" s="89"/>
      <c r="KHD2" s="89"/>
      <c r="KHE2" s="89"/>
      <c r="KHF2" s="89"/>
      <c r="KHG2" s="89"/>
      <c r="KHH2" s="89"/>
      <c r="KHI2" s="89"/>
      <c r="KHJ2" s="89"/>
      <c r="KHK2" s="89"/>
      <c r="KHL2" s="89"/>
      <c r="KHM2" s="89"/>
      <c r="KHN2" s="89"/>
      <c r="KHO2" s="89"/>
      <c r="KHP2" s="89"/>
      <c r="KHQ2" s="89"/>
      <c r="KHR2" s="89"/>
      <c r="KHS2" s="89"/>
      <c r="KHT2" s="89"/>
      <c r="KHU2" s="89"/>
      <c r="KHV2" s="89"/>
      <c r="KHW2" s="89"/>
      <c r="KHX2" s="89"/>
      <c r="KHY2" s="89"/>
      <c r="KHZ2" s="89"/>
      <c r="KIA2" s="89"/>
      <c r="KIB2" s="89"/>
      <c r="KIC2" s="89"/>
      <c r="KID2" s="89"/>
      <c r="KIE2" s="89"/>
      <c r="KIF2" s="89"/>
      <c r="KIG2" s="89"/>
      <c r="KIH2" s="89"/>
      <c r="KII2" s="89"/>
      <c r="KIJ2" s="89"/>
      <c r="KIK2" s="89"/>
      <c r="KIL2" s="89"/>
      <c r="KIM2" s="89"/>
      <c r="KIN2" s="89"/>
      <c r="KIO2" s="89"/>
      <c r="KIP2" s="89"/>
      <c r="KIQ2" s="89"/>
      <c r="KIR2" s="89"/>
      <c r="KIS2" s="89"/>
      <c r="KIT2" s="89"/>
      <c r="KIU2" s="89"/>
      <c r="KIV2" s="89"/>
      <c r="KIW2" s="89"/>
      <c r="KIX2" s="89"/>
      <c r="KIY2" s="89"/>
      <c r="KIZ2" s="89"/>
      <c r="KJA2" s="89"/>
      <c r="KJB2" s="89"/>
      <c r="KJC2" s="89"/>
      <c r="KJD2" s="89"/>
      <c r="KJE2" s="89"/>
      <c r="KJF2" s="89"/>
      <c r="KJG2" s="89"/>
      <c r="KJH2" s="89"/>
      <c r="KJI2" s="89"/>
      <c r="KJJ2" s="89"/>
      <c r="KJK2" s="89"/>
      <c r="KJL2" s="89"/>
      <c r="KJM2" s="89"/>
      <c r="KJN2" s="89"/>
      <c r="KJO2" s="89"/>
      <c r="KJP2" s="89"/>
      <c r="KJQ2" s="89"/>
      <c r="KJR2" s="89"/>
      <c r="KJS2" s="89"/>
      <c r="KJT2" s="89"/>
      <c r="KJU2" s="89"/>
      <c r="KJV2" s="89"/>
      <c r="KJW2" s="89"/>
      <c r="KJX2" s="89"/>
      <c r="KJY2" s="89"/>
      <c r="KJZ2" s="89"/>
      <c r="KKA2" s="89"/>
      <c r="KKB2" s="89"/>
      <c r="KKC2" s="89"/>
      <c r="KKD2" s="89"/>
      <c r="KKE2" s="89"/>
      <c r="KKF2" s="89"/>
      <c r="KKG2" s="89"/>
      <c r="KKH2" s="89"/>
      <c r="KKI2" s="89"/>
      <c r="KKJ2" s="89"/>
      <c r="KKK2" s="89"/>
      <c r="KKL2" s="89"/>
      <c r="KKM2" s="89"/>
      <c r="KKN2" s="89"/>
      <c r="KKO2" s="89"/>
      <c r="KKP2" s="89"/>
      <c r="KKQ2" s="89"/>
      <c r="KKR2" s="89"/>
      <c r="KKS2" s="89"/>
      <c r="KKT2" s="89"/>
      <c r="KKU2" s="89"/>
      <c r="KKV2" s="89"/>
      <c r="KKW2" s="89"/>
      <c r="KKX2" s="89"/>
      <c r="KKY2" s="89"/>
      <c r="KKZ2" s="89"/>
      <c r="KLA2" s="89"/>
      <c r="KLB2" s="89"/>
      <c r="KLC2" s="89"/>
      <c r="KLD2" s="89"/>
      <c r="KLE2" s="89"/>
      <c r="KLF2" s="89"/>
      <c r="KLG2" s="89"/>
      <c r="KLH2" s="89"/>
      <c r="KLI2" s="89"/>
      <c r="KLJ2" s="89"/>
      <c r="KLK2" s="89"/>
      <c r="KLL2" s="89"/>
      <c r="KLM2" s="89"/>
      <c r="KLN2" s="89"/>
      <c r="KLO2" s="89"/>
      <c r="KLP2" s="89"/>
      <c r="KLQ2" s="89"/>
      <c r="KLR2" s="89"/>
      <c r="KLS2" s="89"/>
      <c r="KLT2" s="89"/>
      <c r="KLU2" s="89"/>
      <c r="KLV2" s="89"/>
      <c r="KLW2" s="89"/>
      <c r="KLX2" s="89"/>
      <c r="KLY2" s="89"/>
      <c r="KLZ2" s="89"/>
      <c r="KMA2" s="89"/>
      <c r="KMB2" s="89"/>
      <c r="KMC2" s="89"/>
      <c r="KMD2" s="89"/>
      <c r="KME2" s="89"/>
      <c r="KMF2" s="89"/>
      <c r="KMG2" s="89"/>
      <c r="KMH2" s="89"/>
      <c r="KMI2" s="89"/>
      <c r="KMJ2" s="89"/>
      <c r="KMK2" s="89"/>
      <c r="KML2" s="89"/>
      <c r="KMM2" s="89"/>
      <c r="KMN2" s="89"/>
      <c r="KMO2" s="89"/>
      <c r="KMP2" s="89"/>
      <c r="KMQ2" s="89"/>
      <c r="KMR2" s="89"/>
      <c r="KMS2" s="89"/>
      <c r="KMT2" s="89"/>
      <c r="KMU2" s="89"/>
      <c r="KMV2" s="89"/>
      <c r="KMW2" s="89"/>
      <c r="KMX2" s="89"/>
      <c r="KMY2" s="89"/>
      <c r="KMZ2" s="89"/>
      <c r="KNA2" s="89"/>
      <c r="KNB2" s="89"/>
      <c r="KNC2" s="89"/>
      <c r="KND2" s="89"/>
      <c r="KNE2" s="89"/>
      <c r="KNF2" s="89"/>
      <c r="KNG2" s="89"/>
      <c r="KNH2" s="89"/>
      <c r="KNI2" s="89"/>
      <c r="KNJ2" s="89"/>
      <c r="KNK2" s="89"/>
      <c r="KNL2" s="89"/>
      <c r="KNM2" s="89"/>
      <c r="KNN2" s="89"/>
      <c r="KNO2" s="89"/>
      <c r="KNP2" s="89"/>
      <c r="KNQ2" s="89"/>
      <c r="KNR2" s="89"/>
      <c r="KNS2" s="89"/>
      <c r="KNT2" s="89"/>
      <c r="KNU2" s="89"/>
      <c r="KNV2" s="89"/>
      <c r="KNW2" s="89"/>
      <c r="KNX2" s="89"/>
      <c r="KNY2" s="89"/>
      <c r="KNZ2" s="89"/>
      <c r="KOA2" s="89"/>
      <c r="KOB2" s="89"/>
      <c r="KOC2" s="89"/>
      <c r="KOD2" s="89"/>
      <c r="KOE2" s="89"/>
      <c r="KOF2" s="89"/>
      <c r="KOG2" s="89"/>
      <c r="KOH2" s="89"/>
      <c r="KOI2" s="89"/>
      <c r="KOJ2" s="89"/>
      <c r="KOK2" s="89"/>
      <c r="KOL2" s="89"/>
      <c r="KOM2" s="89"/>
      <c r="KON2" s="89"/>
      <c r="KOO2" s="89"/>
      <c r="KOP2" s="89"/>
      <c r="KOQ2" s="89"/>
      <c r="KOR2" s="89"/>
      <c r="KOS2" s="89"/>
      <c r="KOT2" s="89"/>
      <c r="KOU2" s="89"/>
      <c r="KOV2" s="89"/>
      <c r="KOW2" s="89"/>
      <c r="KOX2" s="89"/>
      <c r="KOY2" s="89"/>
      <c r="KOZ2" s="89"/>
      <c r="KPA2" s="89"/>
      <c r="KPB2" s="89"/>
      <c r="KPC2" s="89"/>
      <c r="KPD2" s="89"/>
      <c r="KPE2" s="89"/>
      <c r="KPF2" s="89"/>
      <c r="KPG2" s="89"/>
      <c r="KPH2" s="89"/>
      <c r="KPI2" s="89"/>
      <c r="KPJ2" s="89"/>
      <c r="KPK2" s="89"/>
      <c r="KPL2" s="89"/>
      <c r="KPM2" s="89"/>
      <c r="KPN2" s="89"/>
      <c r="KPO2" s="89"/>
      <c r="KPP2" s="89"/>
      <c r="KPQ2" s="89"/>
      <c r="KPR2" s="89"/>
      <c r="KPS2" s="89"/>
      <c r="KPT2" s="89"/>
      <c r="KPU2" s="89"/>
      <c r="KPV2" s="89"/>
      <c r="KPW2" s="89"/>
      <c r="KPX2" s="89"/>
      <c r="KPY2" s="89"/>
      <c r="KPZ2" s="89"/>
      <c r="KQA2" s="89"/>
      <c r="KQB2" s="89"/>
      <c r="KQC2" s="89"/>
      <c r="KQD2" s="89"/>
      <c r="KQE2" s="89"/>
      <c r="KQF2" s="89"/>
      <c r="KQG2" s="89"/>
      <c r="KQH2" s="89"/>
      <c r="KQI2" s="89"/>
      <c r="KQJ2" s="89"/>
      <c r="KQK2" s="89"/>
      <c r="KQL2" s="89"/>
      <c r="KQM2" s="89"/>
      <c r="KQN2" s="89"/>
      <c r="KQO2" s="89"/>
      <c r="KQP2" s="89"/>
      <c r="KQQ2" s="89"/>
      <c r="KQR2" s="89"/>
      <c r="KQS2" s="89"/>
      <c r="KQT2" s="89"/>
      <c r="KQU2" s="89"/>
      <c r="KQV2" s="89"/>
      <c r="KQW2" s="89"/>
      <c r="KQX2" s="89"/>
      <c r="KQY2" s="89"/>
      <c r="KQZ2" s="89"/>
      <c r="KRA2" s="89"/>
      <c r="KRB2" s="89"/>
      <c r="KRC2" s="89"/>
      <c r="KRD2" s="89"/>
      <c r="KRE2" s="89"/>
      <c r="KRF2" s="89"/>
      <c r="KRG2" s="89"/>
      <c r="KRH2" s="89"/>
      <c r="KRI2" s="89"/>
      <c r="KRJ2" s="89"/>
      <c r="KRK2" s="89"/>
      <c r="KRL2" s="89"/>
      <c r="KRM2" s="89"/>
      <c r="KRN2" s="89"/>
      <c r="KRO2" s="89"/>
      <c r="KRP2" s="89"/>
      <c r="KRQ2" s="89"/>
      <c r="KRR2" s="89"/>
      <c r="KRS2" s="89"/>
      <c r="KRT2" s="89"/>
      <c r="KRU2" s="89"/>
      <c r="KRV2" s="89"/>
      <c r="KRW2" s="89"/>
      <c r="KRX2" s="89"/>
      <c r="KRY2" s="89"/>
      <c r="KRZ2" s="89"/>
      <c r="KSA2" s="89"/>
      <c r="KSB2" s="89"/>
      <c r="KSC2" s="89"/>
      <c r="KSD2" s="89"/>
      <c r="KSE2" s="89"/>
      <c r="KSF2" s="89"/>
      <c r="KSG2" s="89"/>
      <c r="KSH2" s="89"/>
      <c r="KSI2" s="89"/>
      <c r="KSJ2" s="89"/>
      <c r="KSK2" s="89"/>
      <c r="KSL2" s="89"/>
      <c r="KSM2" s="89"/>
      <c r="KSN2" s="89"/>
      <c r="KSO2" s="89"/>
      <c r="KSP2" s="89"/>
      <c r="KSQ2" s="89"/>
      <c r="KSR2" s="89"/>
      <c r="KSS2" s="89"/>
      <c r="KST2" s="89"/>
      <c r="KSU2" s="89"/>
      <c r="KSV2" s="89"/>
      <c r="KSW2" s="89"/>
      <c r="KSX2" s="89"/>
      <c r="KSY2" s="89"/>
      <c r="KSZ2" s="89"/>
      <c r="KTA2" s="89"/>
      <c r="KTB2" s="89"/>
      <c r="KTC2" s="89"/>
      <c r="KTD2" s="89"/>
      <c r="KTE2" s="89"/>
      <c r="KTF2" s="89"/>
      <c r="KTG2" s="89"/>
      <c r="KTH2" s="89"/>
      <c r="KTI2" s="89"/>
      <c r="KTJ2" s="89"/>
      <c r="KTK2" s="89"/>
      <c r="KTL2" s="89"/>
      <c r="KTM2" s="89"/>
      <c r="KTN2" s="89"/>
      <c r="KTO2" s="89"/>
      <c r="KTP2" s="89"/>
      <c r="KTQ2" s="89"/>
      <c r="KTR2" s="89"/>
      <c r="KTS2" s="89"/>
      <c r="KTT2" s="89"/>
      <c r="KTU2" s="89"/>
      <c r="KTV2" s="89"/>
      <c r="KTW2" s="89"/>
      <c r="KTX2" s="89"/>
      <c r="KTY2" s="89"/>
      <c r="KTZ2" s="89"/>
      <c r="KUA2" s="89"/>
      <c r="KUB2" s="89"/>
      <c r="KUC2" s="89"/>
      <c r="KUD2" s="89"/>
      <c r="KUE2" s="89"/>
      <c r="KUF2" s="89"/>
      <c r="KUG2" s="89"/>
      <c r="KUH2" s="89"/>
      <c r="KUI2" s="89"/>
      <c r="KUJ2" s="89"/>
      <c r="KUK2" s="89"/>
      <c r="KUL2" s="89"/>
      <c r="KUM2" s="89"/>
      <c r="KUN2" s="89"/>
      <c r="KUO2" s="89"/>
      <c r="KUP2" s="89"/>
      <c r="KUQ2" s="89"/>
      <c r="KUR2" s="89"/>
      <c r="KUS2" s="89"/>
      <c r="KUT2" s="89"/>
      <c r="KUU2" s="89"/>
      <c r="KUV2" s="89"/>
      <c r="KUW2" s="89"/>
      <c r="KUX2" s="89"/>
      <c r="KUY2" s="89"/>
      <c r="KUZ2" s="89"/>
      <c r="KVA2" s="89"/>
      <c r="KVB2" s="89"/>
      <c r="KVC2" s="89"/>
      <c r="KVD2" s="89"/>
      <c r="KVE2" s="89"/>
      <c r="KVF2" s="89"/>
      <c r="KVG2" s="89"/>
      <c r="KVH2" s="89"/>
      <c r="KVI2" s="89"/>
      <c r="KVJ2" s="89"/>
      <c r="KVK2" s="89"/>
      <c r="KVL2" s="89"/>
      <c r="KVM2" s="89"/>
      <c r="KVN2" s="89"/>
      <c r="KVO2" s="89"/>
      <c r="KVP2" s="89"/>
      <c r="KVQ2" s="89"/>
      <c r="KVR2" s="89"/>
      <c r="KVS2" s="89"/>
      <c r="KVT2" s="89"/>
      <c r="KVU2" s="89"/>
      <c r="KVV2" s="89"/>
      <c r="KVW2" s="89"/>
      <c r="KVX2" s="89"/>
      <c r="KVY2" s="89"/>
      <c r="KVZ2" s="89"/>
      <c r="KWA2" s="89"/>
      <c r="KWB2" s="89"/>
      <c r="KWC2" s="89"/>
      <c r="KWD2" s="89"/>
      <c r="KWE2" s="89"/>
      <c r="KWF2" s="89"/>
      <c r="KWG2" s="89"/>
      <c r="KWH2" s="89"/>
      <c r="KWI2" s="89"/>
      <c r="KWJ2" s="89"/>
      <c r="KWK2" s="89"/>
      <c r="KWL2" s="89"/>
      <c r="KWM2" s="89"/>
      <c r="KWN2" s="89"/>
      <c r="KWO2" s="89"/>
      <c r="KWP2" s="89"/>
      <c r="KWQ2" s="89"/>
      <c r="KWR2" s="89"/>
      <c r="KWS2" s="89"/>
      <c r="KWT2" s="89"/>
      <c r="KWU2" s="89"/>
      <c r="KWV2" s="89"/>
      <c r="KWW2" s="89"/>
      <c r="KWX2" s="89"/>
      <c r="KWY2" s="89"/>
      <c r="KWZ2" s="89"/>
      <c r="KXA2" s="89"/>
      <c r="KXB2" s="89"/>
      <c r="KXC2" s="89"/>
      <c r="KXD2" s="89"/>
      <c r="KXE2" s="89"/>
      <c r="KXF2" s="89"/>
      <c r="KXG2" s="89"/>
      <c r="KXH2" s="89"/>
      <c r="KXI2" s="89"/>
      <c r="KXJ2" s="89"/>
      <c r="KXK2" s="89"/>
      <c r="KXL2" s="89"/>
      <c r="KXM2" s="89"/>
      <c r="KXN2" s="89"/>
      <c r="KXO2" s="89"/>
      <c r="KXP2" s="89"/>
      <c r="KXQ2" s="89"/>
      <c r="KXR2" s="89"/>
      <c r="KXS2" s="89"/>
      <c r="KXT2" s="89"/>
      <c r="KXU2" s="89"/>
      <c r="KXV2" s="89"/>
      <c r="KXW2" s="89"/>
      <c r="KXX2" s="89"/>
      <c r="KXY2" s="89"/>
      <c r="KXZ2" s="89"/>
      <c r="KYA2" s="89"/>
      <c r="KYB2" s="89"/>
      <c r="KYC2" s="89"/>
      <c r="KYD2" s="89"/>
      <c r="KYE2" s="89"/>
      <c r="KYF2" s="89"/>
      <c r="KYG2" s="89"/>
      <c r="KYH2" s="89"/>
      <c r="KYI2" s="89"/>
      <c r="KYJ2" s="89"/>
      <c r="KYK2" s="89"/>
      <c r="KYL2" s="89"/>
      <c r="KYM2" s="89"/>
      <c r="KYN2" s="89"/>
      <c r="KYO2" s="89"/>
      <c r="KYP2" s="89"/>
      <c r="KYQ2" s="89"/>
      <c r="KYR2" s="89"/>
      <c r="KYS2" s="89"/>
      <c r="KYT2" s="89"/>
      <c r="KYU2" s="89"/>
      <c r="KYV2" s="89"/>
      <c r="KYW2" s="89"/>
      <c r="KYX2" s="89"/>
      <c r="KYY2" s="89"/>
      <c r="KYZ2" s="89"/>
      <c r="KZA2" s="89"/>
      <c r="KZB2" s="89"/>
      <c r="KZC2" s="89"/>
      <c r="KZD2" s="89"/>
      <c r="KZE2" s="89"/>
      <c r="KZF2" s="89"/>
      <c r="KZG2" s="89"/>
      <c r="KZH2" s="89"/>
      <c r="KZI2" s="89"/>
      <c r="KZJ2" s="89"/>
      <c r="KZK2" s="89"/>
      <c r="KZL2" s="89"/>
      <c r="KZM2" s="89"/>
      <c r="KZN2" s="89"/>
      <c r="KZO2" s="89"/>
      <c r="KZP2" s="89"/>
      <c r="KZQ2" s="89"/>
      <c r="KZR2" s="89"/>
      <c r="KZS2" s="89"/>
      <c r="KZT2" s="89"/>
      <c r="KZU2" s="89"/>
      <c r="KZV2" s="89"/>
      <c r="KZW2" s="89"/>
      <c r="KZX2" s="89"/>
      <c r="KZY2" s="89"/>
      <c r="KZZ2" s="89"/>
      <c r="LAA2" s="89"/>
      <c r="LAB2" s="89"/>
      <c r="LAC2" s="89"/>
      <c r="LAD2" s="89"/>
      <c r="LAE2" s="89"/>
      <c r="LAF2" s="89"/>
      <c r="LAG2" s="89"/>
      <c r="LAH2" s="89"/>
      <c r="LAI2" s="89"/>
      <c r="LAJ2" s="89"/>
      <c r="LAK2" s="89"/>
      <c r="LAL2" s="89"/>
      <c r="LAM2" s="89"/>
      <c r="LAN2" s="89"/>
      <c r="LAO2" s="89"/>
      <c r="LAP2" s="89"/>
      <c r="LAQ2" s="89"/>
      <c r="LAR2" s="89"/>
      <c r="LAS2" s="89"/>
      <c r="LAT2" s="89"/>
      <c r="LAU2" s="89"/>
      <c r="LAV2" s="89"/>
      <c r="LAW2" s="89"/>
      <c r="LAX2" s="89"/>
      <c r="LAY2" s="89"/>
      <c r="LAZ2" s="89"/>
      <c r="LBA2" s="89"/>
      <c r="LBB2" s="89"/>
      <c r="LBC2" s="89"/>
      <c r="LBD2" s="89"/>
      <c r="LBE2" s="89"/>
      <c r="LBF2" s="89"/>
      <c r="LBG2" s="89"/>
      <c r="LBH2" s="89"/>
      <c r="LBI2" s="89"/>
      <c r="LBJ2" s="89"/>
      <c r="LBK2" s="89"/>
      <c r="LBL2" s="89"/>
      <c r="LBM2" s="89"/>
      <c r="LBN2" s="89"/>
      <c r="LBO2" s="89"/>
      <c r="LBP2" s="89"/>
      <c r="LBQ2" s="89"/>
      <c r="LBR2" s="89"/>
      <c r="LBS2" s="89"/>
      <c r="LBT2" s="89"/>
      <c r="LBU2" s="89"/>
      <c r="LBV2" s="89"/>
      <c r="LBW2" s="89"/>
      <c r="LBX2" s="89"/>
      <c r="LBY2" s="89"/>
      <c r="LBZ2" s="89"/>
      <c r="LCA2" s="89"/>
      <c r="LCB2" s="89"/>
      <c r="LCC2" s="89"/>
      <c r="LCD2" s="89"/>
      <c r="LCE2" s="89"/>
      <c r="LCF2" s="89"/>
      <c r="LCG2" s="89"/>
      <c r="LCH2" s="89"/>
      <c r="LCI2" s="89"/>
      <c r="LCJ2" s="89"/>
      <c r="LCK2" s="89"/>
      <c r="LCL2" s="89"/>
      <c r="LCM2" s="89"/>
      <c r="LCN2" s="89"/>
      <c r="LCO2" s="89"/>
      <c r="LCP2" s="89"/>
      <c r="LCQ2" s="89"/>
      <c r="LCR2" s="89"/>
      <c r="LCS2" s="89"/>
      <c r="LCT2" s="89"/>
      <c r="LCU2" s="89"/>
      <c r="LCV2" s="89"/>
      <c r="LCW2" s="89"/>
      <c r="LCX2" s="89"/>
      <c r="LCY2" s="89"/>
      <c r="LCZ2" s="89"/>
      <c r="LDA2" s="89"/>
      <c r="LDB2" s="89"/>
      <c r="LDC2" s="89"/>
      <c r="LDD2" s="89"/>
      <c r="LDE2" s="89"/>
      <c r="LDF2" s="89"/>
      <c r="LDG2" s="89"/>
      <c r="LDH2" s="89"/>
      <c r="LDI2" s="89"/>
      <c r="LDJ2" s="89"/>
      <c r="LDK2" s="89"/>
      <c r="LDL2" s="89"/>
      <c r="LDM2" s="89"/>
      <c r="LDN2" s="89"/>
      <c r="LDO2" s="89"/>
      <c r="LDP2" s="89"/>
      <c r="LDQ2" s="89"/>
      <c r="LDR2" s="89"/>
      <c r="LDS2" s="89"/>
      <c r="LDT2" s="89"/>
      <c r="LDU2" s="89"/>
      <c r="LDV2" s="89"/>
      <c r="LDW2" s="89"/>
      <c r="LDX2" s="89"/>
      <c r="LDY2" s="89"/>
      <c r="LDZ2" s="89"/>
      <c r="LEA2" s="89"/>
      <c r="LEB2" s="89"/>
      <c r="LEC2" s="89"/>
      <c r="LED2" s="89"/>
      <c r="LEE2" s="89"/>
      <c r="LEF2" s="89"/>
      <c r="LEG2" s="89"/>
      <c r="LEH2" s="89"/>
      <c r="LEI2" s="89"/>
      <c r="LEJ2" s="89"/>
      <c r="LEK2" s="89"/>
      <c r="LEL2" s="89"/>
      <c r="LEM2" s="89"/>
      <c r="LEN2" s="89"/>
      <c r="LEO2" s="89"/>
      <c r="LEP2" s="89"/>
      <c r="LEQ2" s="89"/>
      <c r="LER2" s="89"/>
      <c r="LES2" s="89"/>
      <c r="LET2" s="89"/>
      <c r="LEU2" s="89"/>
      <c r="LEV2" s="89"/>
      <c r="LEW2" s="89"/>
      <c r="LEX2" s="89"/>
      <c r="LEY2" s="89"/>
      <c r="LEZ2" s="89"/>
      <c r="LFA2" s="89"/>
      <c r="LFB2" s="89"/>
      <c r="LFC2" s="89"/>
      <c r="LFD2" s="89"/>
      <c r="LFE2" s="89"/>
      <c r="LFF2" s="89"/>
      <c r="LFG2" s="89"/>
      <c r="LFH2" s="89"/>
      <c r="LFI2" s="89"/>
      <c r="LFJ2" s="89"/>
      <c r="LFK2" s="89"/>
      <c r="LFL2" s="89"/>
      <c r="LFM2" s="89"/>
      <c r="LFN2" s="89"/>
      <c r="LFO2" s="89"/>
      <c r="LFP2" s="89"/>
      <c r="LFQ2" s="89"/>
      <c r="LFR2" s="89"/>
      <c r="LFS2" s="89"/>
      <c r="LFT2" s="89"/>
      <c r="LFU2" s="89"/>
      <c r="LFV2" s="89"/>
      <c r="LFW2" s="89"/>
      <c r="LFX2" s="89"/>
      <c r="LFY2" s="89"/>
      <c r="LFZ2" s="89"/>
      <c r="LGA2" s="89"/>
      <c r="LGB2" s="89"/>
      <c r="LGC2" s="89"/>
      <c r="LGD2" s="89"/>
      <c r="LGE2" s="89"/>
      <c r="LGF2" s="89"/>
      <c r="LGG2" s="89"/>
      <c r="LGH2" s="89"/>
      <c r="LGI2" s="89"/>
      <c r="LGJ2" s="89"/>
      <c r="LGK2" s="89"/>
      <c r="LGL2" s="89"/>
      <c r="LGM2" s="89"/>
      <c r="LGN2" s="89"/>
      <c r="LGO2" s="89"/>
      <c r="LGP2" s="89"/>
      <c r="LGQ2" s="89"/>
      <c r="LGR2" s="89"/>
      <c r="LGS2" s="89"/>
      <c r="LGT2" s="89"/>
      <c r="LGU2" s="89"/>
      <c r="LGV2" s="89"/>
      <c r="LGW2" s="89"/>
      <c r="LGX2" s="89"/>
      <c r="LGY2" s="89"/>
      <c r="LGZ2" s="89"/>
      <c r="LHA2" s="89"/>
      <c r="LHB2" s="89"/>
      <c r="LHC2" s="89"/>
      <c r="LHD2" s="89"/>
      <c r="LHE2" s="89"/>
      <c r="LHF2" s="89"/>
      <c r="LHG2" s="89"/>
      <c r="LHH2" s="89"/>
      <c r="LHI2" s="89"/>
      <c r="LHJ2" s="89"/>
      <c r="LHK2" s="89"/>
      <c r="LHL2" s="89"/>
      <c r="LHM2" s="89"/>
      <c r="LHN2" s="89"/>
      <c r="LHO2" s="89"/>
      <c r="LHP2" s="89"/>
      <c r="LHQ2" s="89"/>
      <c r="LHR2" s="89"/>
      <c r="LHS2" s="89"/>
      <c r="LHT2" s="89"/>
      <c r="LHU2" s="89"/>
      <c r="LHV2" s="89"/>
      <c r="LHW2" s="89"/>
      <c r="LHX2" s="89"/>
      <c r="LHY2" s="89"/>
      <c r="LHZ2" s="89"/>
      <c r="LIA2" s="89"/>
      <c r="LIB2" s="89"/>
      <c r="LIC2" s="89"/>
      <c r="LID2" s="89"/>
      <c r="LIE2" s="89"/>
      <c r="LIF2" s="89"/>
      <c r="LIG2" s="89"/>
      <c r="LIH2" s="89"/>
      <c r="LII2" s="89"/>
      <c r="LIJ2" s="89"/>
      <c r="LIK2" s="89"/>
      <c r="LIL2" s="89"/>
      <c r="LIM2" s="89"/>
      <c r="LIN2" s="89"/>
      <c r="LIO2" s="89"/>
      <c r="LIP2" s="89"/>
      <c r="LIQ2" s="89"/>
      <c r="LIR2" s="89"/>
      <c r="LIS2" s="89"/>
      <c r="LIT2" s="89"/>
      <c r="LIU2" s="89"/>
      <c r="LIV2" s="89"/>
      <c r="LIW2" s="89"/>
      <c r="LIX2" s="89"/>
      <c r="LIY2" s="89"/>
      <c r="LIZ2" s="89"/>
      <c r="LJA2" s="89"/>
      <c r="LJB2" s="89"/>
      <c r="LJC2" s="89"/>
      <c r="LJD2" s="89"/>
      <c r="LJE2" s="89"/>
      <c r="LJF2" s="89"/>
      <c r="LJG2" s="89"/>
      <c r="LJH2" s="89"/>
      <c r="LJI2" s="89"/>
      <c r="LJJ2" s="89"/>
      <c r="LJK2" s="89"/>
      <c r="LJL2" s="89"/>
      <c r="LJM2" s="89"/>
      <c r="LJN2" s="89"/>
      <c r="LJO2" s="89"/>
      <c r="LJP2" s="89"/>
      <c r="LJQ2" s="89"/>
      <c r="LJR2" s="89"/>
      <c r="LJS2" s="89"/>
      <c r="LJT2" s="89"/>
      <c r="LJU2" s="89"/>
      <c r="LJV2" s="89"/>
      <c r="LJW2" s="89"/>
      <c r="LJX2" s="89"/>
      <c r="LJY2" s="89"/>
      <c r="LJZ2" s="89"/>
      <c r="LKA2" s="89"/>
      <c r="LKB2" s="89"/>
      <c r="LKC2" s="89"/>
      <c r="LKD2" s="89"/>
      <c r="LKE2" s="89"/>
      <c r="LKF2" s="89"/>
      <c r="LKG2" s="89"/>
      <c r="LKH2" s="89"/>
      <c r="LKI2" s="89"/>
      <c r="LKJ2" s="89"/>
      <c r="LKK2" s="89"/>
      <c r="LKL2" s="89"/>
      <c r="LKM2" s="89"/>
      <c r="LKN2" s="89"/>
      <c r="LKO2" s="89"/>
      <c r="LKP2" s="89"/>
      <c r="LKQ2" s="89"/>
      <c r="LKR2" s="89"/>
      <c r="LKS2" s="89"/>
      <c r="LKT2" s="89"/>
      <c r="LKU2" s="89"/>
      <c r="LKV2" s="89"/>
      <c r="LKW2" s="89"/>
      <c r="LKX2" s="89"/>
      <c r="LKY2" s="89"/>
      <c r="LKZ2" s="89"/>
      <c r="LLA2" s="89"/>
      <c r="LLB2" s="89"/>
      <c r="LLC2" s="89"/>
      <c r="LLD2" s="89"/>
      <c r="LLE2" s="89"/>
      <c r="LLF2" s="89"/>
      <c r="LLG2" s="89"/>
      <c r="LLH2" s="89"/>
      <c r="LLI2" s="89"/>
      <c r="LLJ2" s="89"/>
      <c r="LLK2" s="89"/>
      <c r="LLL2" s="89"/>
      <c r="LLM2" s="89"/>
      <c r="LLN2" s="89"/>
      <c r="LLO2" s="89"/>
      <c r="LLP2" s="89"/>
      <c r="LLQ2" s="89"/>
      <c r="LLR2" s="89"/>
      <c r="LLS2" s="89"/>
      <c r="LLT2" s="89"/>
      <c r="LLU2" s="89"/>
      <c r="LLV2" s="89"/>
      <c r="LLW2" s="89"/>
      <c r="LLX2" s="89"/>
      <c r="LLY2" s="89"/>
      <c r="LLZ2" s="89"/>
      <c r="LMA2" s="89"/>
      <c r="LMB2" s="89"/>
      <c r="LMC2" s="89"/>
      <c r="LMD2" s="89"/>
      <c r="LME2" s="89"/>
      <c r="LMF2" s="89"/>
      <c r="LMG2" s="89"/>
      <c r="LMH2" s="89"/>
      <c r="LMI2" s="89"/>
      <c r="LMJ2" s="89"/>
      <c r="LMK2" s="89"/>
      <c r="LML2" s="89"/>
      <c r="LMM2" s="89"/>
      <c r="LMN2" s="89"/>
      <c r="LMO2" s="89"/>
      <c r="LMP2" s="89"/>
      <c r="LMQ2" s="89"/>
      <c r="LMR2" s="89"/>
      <c r="LMS2" s="89"/>
      <c r="LMT2" s="89"/>
      <c r="LMU2" s="89"/>
      <c r="LMV2" s="89"/>
      <c r="LMW2" s="89"/>
      <c r="LMX2" s="89"/>
      <c r="LMY2" s="89"/>
      <c r="LMZ2" s="89"/>
      <c r="LNA2" s="89"/>
      <c r="LNB2" s="89"/>
      <c r="LNC2" s="89"/>
      <c r="LND2" s="89"/>
      <c r="LNE2" s="89"/>
      <c r="LNF2" s="89"/>
      <c r="LNG2" s="89"/>
      <c r="LNH2" s="89"/>
      <c r="LNI2" s="89"/>
      <c r="LNJ2" s="89"/>
      <c r="LNK2" s="89"/>
      <c r="LNL2" s="89"/>
      <c r="LNM2" s="89"/>
      <c r="LNN2" s="89"/>
      <c r="LNO2" s="89"/>
      <c r="LNP2" s="89"/>
      <c r="LNQ2" s="89"/>
      <c r="LNR2" s="89"/>
      <c r="LNS2" s="89"/>
      <c r="LNT2" s="89"/>
      <c r="LNU2" s="89"/>
      <c r="LNV2" s="89"/>
      <c r="LNW2" s="89"/>
      <c r="LNX2" s="89"/>
      <c r="LNY2" s="89"/>
      <c r="LNZ2" s="89"/>
      <c r="LOA2" s="89"/>
      <c r="LOB2" s="89"/>
      <c r="LOC2" s="89"/>
      <c r="LOD2" s="89"/>
      <c r="LOE2" s="89"/>
      <c r="LOF2" s="89"/>
      <c r="LOG2" s="89"/>
      <c r="LOH2" s="89"/>
      <c r="LOI2" s="89"/>
      <c r="LOJ2" s="89"/>
      <c r="LOK2" s="89"/>
      <c r="LOL2" s="89"/>
      <c r="LOM2" s="89"/>
      <c r="LON2" s="89"/>
      <c r="LOO2" s="89"/>
      <c r="LOP2" s="89"/>
      <c r="LOQ2" s="89"/>
      <c r="LOR2" s="89"/>
      <c r="LOS2" s="89"/>
      <c r="LOT2" s="89"/>
      <c r="LOU2" s="89"/>
      <c r="LOV2" s="89"/>
      <c r="LOW2" s="89"/>
      <c r="LOX2" s="89"/>
      <c r="LOY2" s="89"/>
      <c r="LOZ2" s="89"/>
      <c r="LPA2" s="89"/>
      <c r="LPB2" s="89"/>
      <c r="LPC2" s="89"/>
      <c r="LPD2" s="89"/>
      <c r="LPE2" s="89"/>
      <c r="LPF2" s="89"/>
      <c r="LPG2" s="89"/>
      <c r="LPH2" s="89"/>
      <c r="LPI2" s="89"/>
      <c r="LPJ2" s="89"/>
      <c r="LPK2" s="89"/>
      <c r="LPL2" s="89"/>
      <c r="LPM2" s="89"/>
      <c r="LPN2" s="89"/>
      <c r="LPO2" s="89"/>
      <c r="LPP2" s="89"/>
      <c r="LPQ2" s="89"/>
      <c r="LPR2" s="89"/>
      <c r="LPS2" s="89"/>
      <c r="LPT2" s="89"/>
      <c r="LPU2" s="89"/>
      <c r="LPV2" s="89"/>
      <c r="LPW2" s="89"/>
      <c r="LPX2" s="89"/>
      <c r="LPY2" s="89"/>
      <c r="LPZ2" s="89"/>
      <c r="LQA2" s="89"/>
      <c r="LQB2" s="89"/>
      <c r="LQC2" s="89"/>
      <c r="LQD2" s="89"/>
      <c r="LQE2" s="89"/>
      <c r="LQF2" s="89"/>
      <c r="LQG2" s="89"/>
      <c r="LQH2" s="89"/>
      <c r="LQI2" s="89"/>
      <c r="LQJ2" s="89"/>
      <c r="LQK2" s="89"/>
      <c r="LQL2" s="89"/>
      <c r="LQM2" s="89"/>
      <c r="LQN2" s="89"/>
      <c r="LQO2" s="89"/>
      <c r="LQP2" s="89"/>
      <c r="LQQ2" s="89"/>
      <c r="LQR2" s="89"/>
      <c r="LQS2" s="89"/>
      <c r="LQT2" s="89"/>
      <c r="LQU2" s="89"/>
      <c r="LQV2" s="89"/>
      <c r="LQW2" s="89"/>
      <c r="LQX2" s="89"/>
      <c r="LQY2" s="89"/>
      <c r="LQZ2" s="89"/>
      <c r="LRA2" s="89"/>
      <c r="LRB2" s="89"/>
      <c r="LRC2" s="89"/>
      <c r="LRD2" s="89"/>
      <c r="LRE2" s="89"/>
      <c r="LRF2" s="89"/>
      <c r="LRG2" s="89"/>
      <c r="LRH2" s="89"/>
      <c r="LRI2" s="89"/>
      <c r="LRJ2" s="89"/>
      <c r="LRK2" s="89"/>
      <c r="LRL2" s="89"/>
      <c r="LRM2" s="89"/>
      <c r="LRN2" s="89"/>
      <c r="LRO2" s="89"/>
      <c r="LRP2" s="89"/>
      <c r="LRQ2" s="89"/>
      <c r="LRR2" s="89"/>
      <c r="LRS2" s="89"/>
      <c r="LRT2" s="89"/>
      <c r="LRU2" s="89"/>
      <c r="LRV2" s="89"/>
      <c r="LRW2" s="89"/>
      <c r="LRX2" s="89"/>
      <c r="LRY2" s="89"/>
      <c r="LRZ2" s="89"/>
      <c r="LSA2" s="89"/>
      <c r="LSB2" s="89"/>
      <c r="LSC2" s="89"/>
      <c r="LSD2" s="89"/>
      <c r="LSE2" s="89"/>
      <c r="LSF2" s="89"/>
      <c r="LSG2" s="89"/>
      <c r="LSH2" s="89"/>
      <c r="LSI2" s="89"/>
      <c r="LSJ2" s="89"/>
      <c r="LSK2" s="89"/>
      <c r="LSL2" s="89"/>
      <c r="LSM2" s="89"/>
      <c r="LSN2" s="89"/>
      <c r="LSO2" s="89"/>
      <c r="LSP2" s="89"/>
      <c r="LSQ2" s="89"/>
      <c r="LSR2" s="89"/>
      <c r="LSS2" s="89"/>
      <c r="LST2" s="89"/>
      <c r="LSU2" s="89"/>
      <c r="LSV2" s="89"/>
      <c r="LSW2" s="89"/>
      <c r="LSX2" s="89"/>
      <c r="LSY2" s="89"/>
      <c r="LSZ2" s="89"/>
      <c r="LTA2" s="89"/>
      <c r="LTB2" s="89"/>
      <c r="LTC2" s="89"/>
      <c r="LTD2" s="89"/>
      <c r="LTE2" s="89"/>
      <c r="LTF2" s="89"/>
      <c r="LTG2" s="89"/>
      <c r="LTH2" s="89"/>
      <c r="LTI2" s="89"/>
      <c r="LTJ2" s="89"/>
      <c r="LTK2" s="89"/>
      <c r="LTL2" s="89"/>
      <c r="LTM2" s="89"/>
      <c r="LTN2" s="89"/>
      <c r="LTO2" s="89"/>
      <c r="LTP2" s="89"/>
      <c r="LTQ2" s="89"/>
      <c r="LTR2" s="89"/>
      <c r="LTS2" s="89"/>
      <c r="LTT2" s="89"/>
      <c r="LTU2" s="89"/>
      <c r="LTV2" s="89"/>
      <c r="LTW2" s="89"/>
      <c r="LTX2" s="89"/>
      <c r="LTY2" s="89"/>
      <c r="LTZ2" s="89"/>
      <c r="LUA2" s="89"/>
      <c r="LUB2" s="89"/>
      <c r="LUC2" s="89"/>
      <c r="LUD2" s="89"/>
      <c r="LUE2" s="89"/>
      <c r="LUF2" s="89"/>
      <c r="LUG2" s="89"/>
      <c r="LUH2" s="89"/>
      <c r="LUI2" s="89"/>
      <c r="LUJ2" s="89"/>
      <c r="LUK2" s="89"/>
      <c r="LUL2" s="89"/>
      <c r="LUM2" s="89"/>
      <c r="LUN2" s="89"/>
      <c r="LUO2" s="89"/>
      <c r="LUP2" s="89"/>
      <c r="LUQ2" s="89"/>
      <c r="LUR2" s="89"/>
      <c r="LUS2" s="89"/>
      <c r="LUT2" s="89"/>
      <c r="LUU2" s="89"/>
      <c r="LUV2" s="89"/>
      <c r="LUW2" s="89"/>
      <c r="LUX2" s="89"/>
      <c r="LUY2" s="89"/>
      <c r="LUZ2" s="89"/>
      <c r="LVA2" s="89"/>
      <c r="LVB2" s="89"/>
      <c r="LVC2" s="89"/>
      <c r="LVD2" s="89"/>
      <c r="LVE2" s="89"/>
      <c r="LVF2" s="89"/>
      <c r="LVG2" s="89"/>
      <c r="LVH2" s="89"/>
      <c r="LVI2" s="89"/>
      <c r="LVJ2" s="89"/>
      <c r="LVK2" s="89"/>
      <c r="LVL2" s="89"/>
      <c r="LVM2" s="89"/>
      <c r="LVN2" s="89"/>
      <c r="LVO2" s="89"/>
      <c r="LVP2" s="89"/>
      <c r="LVQ2" s="89"/>
      <c r="LVR2" s="89"/>
      <c r="LVS2" s="89"/>
      <c r="LVT2" s="89"/>
      <c r="LVU2" s="89"/>
      <c r="LVV2" s="89"/>
      <c r="LVW2" s="89"/>
      <c r="LVX2" s="89"/>
      <c r="LVY2" s="89"/>
      <c r="LVZ2" s="89"/>
      <c r="LWA2" s="89"/>
      <c r="LWB2" s="89"/>
      <c r="LWC2" s="89"/>
      <c r="LWD2" s="89"/>
      <c r="LWE2" s="89"/>
      <c r="LWF2" s="89"/>
      <c r="LWG2" s="89"/>
      <c r="LWH2" s="89"/>
      <c r="LWI2" s="89"/>
      <c r="LWJ2" s="89"/>
      <c r="LWK2" s="89"/>
      <c r="LWL2" s="89"/>
      <c r="LWM2" s="89"/>
      <c r="LWN2" s="89"/>
      <c r="LWO2" s="89"/>
      <c r="LWP2" s="89"/>
      <c r="LWQ2" s="89"/>
      <c r="LWR2" s="89"/>
      <c r="LWS2" s="89"/>
      <c r="LWT2" s="89"/>
      <c r="LWU2" s="89"/>
      <c r="LWV2" s="89"/>
      <c r="LWW2" s="89"/>
      <c r="LWX2" s="89"/>
      <c r="LWY2" s="89"/>
      <c r="LWZ2" s="89"/>
      <c r="LXA2" s="89"/>
      <c r="LXB2" s="89"/>
      <c r="LXC2" s="89"/>
      <c r="LXD2" s="89"/>
      <c r="LXE2" s="89"/>
      <c r="LXF2" s="89"/>
      <c r="LXG2" s="89"/>
      <c r="LXH2" s="89"/>
      <c r="LXI2" s="89"/>
      <c r="LXJ2" s="89"/>
      <c r="LXK2" s="89"/>
      <c r="LXL2" s="89"/>
      <c r="LXM2" s="89"/>
      <c r="LXN2" s="89"/>
      <c r="LXO2" s="89"/>
      <c r="LXP2" s="89"/>
      <c r="LXQ2" s="89"/>
      <c r="LXR2" s="89"/>
      <c r="LXS2" s="89"/>
      <c r="LXT2" s="89"/>
      <c r="LXU2" s="89"/>
      <c r="LXV2" s="89"/>
      <c r="LXW2" s="89"/>
      <c r="LXX2" s="89"/>
      <c r="LXY2" s="89"/>
      <c r="LXZ2" s="89"/>
      <c r="LYA2" s="89"/>
      <c r="LYB2" s="89"/>
      <c r="LYC2" s="89"/>
      <c r="LYD2" s="89"/>
      <c r="LYE2" s="89"/>
      <c r="LYF2" s="89"/>
      <c r="LYG2" s="89"/>
      <c r="LYH2" s="89"/>
      <c r="LYI2" s="89"/>
      <c r="LYJ2" s="89"/>
      <c r="LYK2" s="89"/>
      <c r="LYL2" s="89"/>
      <c r="LYM2" s="89"/>
      <c r="LYN2" s="89"/>
      <c r="LYO2" s="89"/>
      <c r="LYP2" s="89"/>
      <c r="LYQ2" s="89"/>
      <c r="LYR2" s="89"/>
      <c r="LYS2" s="89"/>
      <c r="LYT2" s="89"/>
      <c r="LYU2" s="89"/>
      <c r="LYV2" s="89"/>
      <c r="LYW2" s="89"/>
      <c r="LYX2" s="89"/>
      <c r="LYY2" s="89"/>
      <c r="LYZ2" s="89"/>
      <c r="LZA2" s="89"/>
      <c r="LZB2" s="89"/>
      <c r="LZC2" s="89"/>
      <c r="LZD2" s="89"/>
      <c r="LZE2" s="89"/>
      <c r="LZF2" s="89"/>
      <c r="LZG2" s="89"/>
      <c r="LZH2" s="89"/>
      <c r="LZI2" s="89"/>
      <c r="LZJ2" s="89"/>
      <c r="LZK2" s="89"/>
      <c r="LZL2" s="89"/>
      <c r="LZM2" s="89"/>
      <c r="LZN2" s="89"/>
      <c r="LZO2" s="89"/>
      <c r="LZP2" s="89"/>
      <c r="LZQ2" s="89"/>
      <c r="LZR2" s="89"/>
      <c r="LZS2" s="89"/>
      <c r="LZT2" s="89"/>
      <c r="LZU2" s="89"/>
      <c r="LZV2" s="89"/>
      <c r="LZW2" s="89"/>
      <c r="LZX2" s="89"/>
      <c r="LZY2" s="89"/>
      <c r="LZZ2" s="89"/>
      <c r="MAA2" s="89"/>
      <c r="MAB2" s="89"/>
      <c r="MAC2" s="89"/>
      <c r="MAD2" s="89"/>
      <c r="MAE2" s="89"/>
      <c r="MAF2" s="89"/>
      <c r="MAG2" s="89"/>
      <c r="MAH2" s="89"/>
      <c r="MAI2" s="89"/>
      <c r="MAJ2" s="89"/>
      <c r="MAK2" s="89"/>
      <c r="MAL2" s="89"/>
      <c r="MAM2" s="89"/>
      <c r="MAN2" s="89"/>
      <c r="MAO2" s="89"/>
      <c r="MAP2" s="89"/>
      <c r="MAQ2" s="89"/>
      <c r="MAR2" s="89"/>
      <c r="MAS2" s="89"/>
      <c r="MAT2" s="89"/>
      <c r="MAU2" s="89"/>
      <c r="MAV2" s="89"/>
      <c r="MAW2" s="89"/>
      <c r="MAX2" s="89"/>
      <c r="MAY2" s="89"/>
      <c r="MAZ2" s="89"/>
      <c r="MBA2" s="89"/>
      <c r="MBB2" s="89"/>
      <c r="MBC2" s="89"/>
      <c r="MBD2" s="89"/>
      <c r="MBE2" s="89"/>
      <c r="MBF2" s="89"/>
      <c r="MBG2" s="89"/>
      <c r="MBH2" s="89"/>
      <c r="MBI2" s="89"/>
      <c r="MBJ2" s="89"/>
      <c r="MBK2" s="89"/>
      <c r="MBL2" s="89"/>
      <c r="MBM2" s="89"/>
      <c r="MBN2" s="89"/>
      <c r="MBO2" s="89"/>
      <c r="MBP2" s="89"/>
      <c r="MBQ2" s="89"/>
      <c r="MBR2" s="89"/>
      <c r="MBS2" s="89"/>
      <c r="MBT2" s="89"/>
      <c r="MBU2" s="89"/>
      <c r="MBV2" s="89"/>
      <c r="MBW2" s="89"/>
      <c r="MBX2" s="89"/>
      <c r="MBY2" s="89"/>
      <c r="MBZ2" s="89"/>
      <c r="MCA2" s="89"/>
      <c r="MCB2" s="89"/>
      <c r="MCC2" s="89"/>
      <c r="MCD2" s="89"/>
      <c r="MCE2" s="89"/>
      <c r="MCF2" s="89"/>
      <c r="MCG2" s="89"/>
      <c r="MCH2" s="89"/>
      <c r="MCI2" s="89"/>
      <c r="MCJ2" s="89"/>
      <c r="MCK2" s="89"/>
      <c r="MCL2" s="89"/>
      <c r="MCM2" s="89"/>
      <c r="MCN2" s="89"/>
      <c r="MCO2" s="89"/>
      <c r="MCP2" s="89"/>
      <c r="MCQ2" s="89"/>
      <c r="MCR2" s="89"/>
      <c r="MCS2" s="89"/>
      <c r="MCT2" s="89"/>
      <c r="MCU2" s="89"/>
      <c r="MCV2" s="89"/>
      <c r="MCW2" s="89"/>
      <c r="MCX2" s="89"/>
      <c r="MCY2" s="89"/>
      <c r="MCZ2" s="89"/>
      <c r="MDA2" s="89"/>
      <c r="MDB2" s="89"/>
      <c r="MDC2" s="89"/>
      <c r="MDD2" s="89"/>
      <c r="MDE2" s="89"/>
      <c r="MDF2" s="89"/>
      <c r="MDG2" s="89"/>
      <c r="MDH2" s="89"/>
      <c r="MDI2" s="89"/>
      <c r="MDJ2" s="89"/>
      <c r="MDK2" s="89"/>
      <c r="MDL2" s="89"/>
      <c r="MDM2" s="89"/>
      <c r="MDN2" s="89"/>
      <c r="MDO2" s="89"/>
      <c r="MDP2" s="89"/>
      <c r="MDQ2" s="89"/>
      <c r="MDR2" s="89"/>
      <c r="MDS2" s="89"/>
      <c r="MDT2" s="89"/>
      <c r="MDU2" s="89"/>
      <c r="MDV2" s="89"/>
      <c r="MDW2" s="89"/>
      <c r="MDX2" s="89"/>
      <c r="MDY2" s="89"/>
      <c r="MDZ2" s="89"/>
      <c r="MEA2" s="89"/>
      <c r="MEB2" s="89"/>
      <c r="MEC2" s="89"/>
      <c r="MED2" s="89"/>
      <c r="MEE2" s="89"/>
      <c r="MEF2" s="89"/>
      <c r="MEG2" s="89"/>
      <c r="MEH2" s="89"/>
      <c r="MEI2" s="89"/>
      <c r="MEJ2" s="89"/>
      <c r="MEK2" s="89"/>
      <c r="MEL2" s="89"/>
      <c r="MEM2" s="89"/>
      <c r="MEN2" s="89"/>
      <c r="MEO2" s="89"/>
      <c r="MEP2" s="89"/>
      <c r="MEQ2" s="89"/>
      <c r="MER2" s="89"/>
      <c r="MES2" s="89"/>
      <c r="MET2" s="89"/>
      <c r="MEU2" s="89"/>
      <c r="MEV2" s="89"/>
      <c r="MEW2" s="89"/>
      <c r="MEX2" s="89"/>
      <c r="MEY2" s="89"/>
      <c r="MEZ2" s="89"/>
      <c r="MFA2" s="89"/>
      <c r="MFB2" s="89"/>
      <c r="MFC2" s="89"/>
      <c r="MFD2" s="89"/>
      <c r="MFE2" s="89"/>
      <c r="MFF2" s="89"/>
      <c r="MFG2" s="89"/>
      <c r="MFH2" s="89"/>
      <c r="MFI2" s="89"/>
      <c r="MFJ2" s="89"/>
      <c r="MFK2" s="89"/>
      <c r="MFL2" s="89"/>
      <c r="MFM2" s="89"/>
      <c r="MFN2" s="89"/>
      <c r="MFO2" s="89"/>
      <c r="MFP2" s="89"/>
      <c r="MFQ2" s="89"/>
      <c r="MFR2" s="89"/>
      <c r="MFS2" s="89"/>
      <c r="MFT2" s="89"/>
      <c r="MFU2" s="89"/>
      <c r="MFV2" s="89"/>
      <c r="MFW2" s="89"/>
      <c r="MFX2" s="89"/>
      <c r="MFY2" s="89"/>
      <c r="MFZ2" s="89"/>
      <c r="MGA2" s="89"/>
      <c r="MGB2" s="89"/>
      <c r="MGC2" s="89"/>
      <c r="MGD2" s="89"/>
      <c r="MGE2" s="89"/>
      <c r="MGF2" s="89"/>
      <c r="MGG2" s="89"/>
      <c r="MGH2" s="89"/>
      <c r="MGI2" s="89"/>
      <c r="MGJ2" s="89"/>
      <c r="MGK2" s="89"/>
      <c r="MGL2" s="89"/>
      <c r="MGM2" s="89"/>
      <c r="MGN2" s="89"/>
      <c r="MGO2" s="89"/>
      <c r="MGP2" s="89"/>
      <c r="MGQ2" s="89"/>
      <c r="MGR2" s="89"/>
      <c r="MGS2" s="89"/>
      <c r="MGT2" s="89"/>
      <c r="MGU2" s="89"/>
      <c r="MGV2" s="89"/>
      <c r="MGW2" s="89"/>
      <c r="MGX2" s="89"/>
      <c r="MGY2" s="89"/>
      <c r="MGZ2" s="89"/>
      <c r="MHA2" s="89"/>
      <c r="MHB2" s="89"/>
      <c r="MHC2" s="89"/>
      <c r="MHD2" s="89"/>
      <c r="MHE2" s="89"/>
      <c r="MHF2" s="89"/>
      <c r="MHG2" s="89"/>
      <c r="MHH2" s="89"/>
      <c r="MHI2" s="89"/>
      <c r="MHJ2" s="89"/>
      <c r="MHK2" s="89"/>
      <c r="MHL2" s="89"/>
      <c r="MHM2" s="89"/>
      <c r="MHN2" s="89"/>
      <c r="MHO2" s="89"/>
      <c r="MHP2" s="89"/>
      <c r="MHQ2" s="89"/>
      <c r="MHR2" s="89"/>
      <c r="MHS2" s="89"/>
      <c r="MHT2" s="89"/>
      <c r="MHU2" s="89"/>
      <c r="MHV2" s="89"/>
      <c r="MHW2" s="89"/>
      <c r="MHX2" s="89"/>
      <c r="MHY2" s="89"/>
      <c r="MHZ2" s="89"/>
      <c r="MIA2" s="89"/>
      <c r="MIB2" s="89"/>
      <c r="MIC2" s="89"/>
      <c r="MID2" s="89"/>
      <c r="MIE2" s="89"/>
      <c r="MIF2" s="89"/>
      <c r="MIG2" s="89"/>
      <c r="MIH2" s="89"/>
      <c r="MII2" s="89"/>
      <c r="MIJ2" s="89"/>
      <c r="MIK2" s="89"/>
      <c r="MIL2" s="89"/>
      <c r="MIM2" s="89"/>
      <c r="MIN2" s="89"/>
      <c r="MIO2" s="89"/>
      <c r="MIP2" s="89"/>
      <c r="MIQ2" s="89"/>
      <c r="MIR2" s="89"/>
      <c r="MIS2" s="89"/>
      <c r="MIT2" s="89"/>
      <c r="MIU2" s="89"/>
      <c r="MIV2" s="89"/>
      <c r="MIW2" s="89"/>
      <c r="MIX2" s="89"/>
      <c r="MIY2" s="89"/>
      <c r="MIZ2" s="89"/>
      <c r="MJA2" s="89"/>
      <c r="MJB2" s="89"/>
      <c r="MJC2" s="89"/>
      <c r="MJD2" s="89"/>
      <c r="MJE2" s="89"/>
      <c r="MJF2" s="89"/>
      <c r="MJG2" s="89"/>
      <c r="MJH2" s="89"/>
      <c r="MJI2" s="89"/>
      <c r="MJJ2" s="89"/>
      <c r="MJK2" s="89"/>
      <c r="MJL2" s="89"/>
      <c r="MJM2" s="89"/>
      <c r="MJN2" s="89"/>
      <c r="MJO2" s="89"/>
      <c r="MJP2" s="89"/>
      <c r="MJQ2" s="89"/>
      <c r="MJR2" s="89"/>
      <c r="MJS2" s="89"/>
      <c r="MJT2" s="89"/>
      <c r="MJU2" s="89"/>
      <c r="MJV2" s="89"/>
      <c r="MJW2" s="89"/>
      <c r="MJX2" s="89"/>
      <c r="MJY2" s="89"/>
      <c r="MJZ2" s="89"/>
      <c r="MKA2" s="89"/>
      <c r="MKB2" s="89"/>
      <c r="MKC2" s="89"/>
      <c r="MKD2" s="89"/>
      <c r="MKE2" s="89"/>
      <c r="MKF2" s="89"/>
      <c r="MKG2" s="89"/>
      <c r="MKH2" s="89"/>
      <c r="MKI2" s="89"/>
      <c r="MKJ2" s="89"/>
      <c r="MKK2" s="89"/>
      <c r="MKL2" s="89"/>
      <c r="MKM2" s="89"/>
      <c r="MKN2" s="89"/>
      <c r="MKO2" s="89"/>
      <c r="MKP2" s="89"/>
      <c r="MKQ2" s="89"/>
      <c r="MKR2" s="89"/>
      <c r="MKS2" s="89"/>
      <c r="MKT2" s="89"/>
      <c r="MKU2" s="89"/>
      <c r="MKV2" s="89"/>
      <c r="MKW2" s="89"/>
      <c r="MKX2" s="89"/>
      <c r="MKY2" s="89"/>
      <c r="MKZ2" s="89"/>
      <c r="MLA2" s="89"/>
      <c r="MLB2" s="89"/>
      <c r="MLC2" s="89"/>
      <c r="MLD2" s="89"/>
      <c r="MLE2" s="89"/>
      <c r="MLF2" s="89"/>
      <c r="MLG2" s="89"/>
      <c r="MLH2" s="89"/>
      <c r="MLI2" s="89"/>
      <c r="MLJ2" s="89"/>
      <c r="MLK2" s="89"/>
      <c r="MLL2" s="89"/>
      <c r="MLM2" s="89"/>
      <c r="MLN2" s="89"/>
      <c r="MLO2" s="89"/>
      <c r="MLP2" s="89"/>
      <c r="MLQ2" s="89"/>
      <c r="MLR2" s="89"/>
      <c r="MLS2" s="89"/>
      <c r="MLT2" s="89"/>
      <c r="MLU2" s="89"/>
      <c r="MLV2" s="89"/>
      <c r="MLW2" s="89"/>
      <c r="MLX2" s="89"/>
      <c r="MLY2" s="89"/>
      <c r="MLZ2" s="89"/>
      <c r="MMA2" s="89"/>
      <c r="MMB2" s="89"/>
      <c r="MMC2" s="89"/>
      <c r="MMD2" s="89"/>
      <c r="MME2" s="89"/>
      <c r="MMF2" s="89"/>
      <c r="MMG2" s="89"/>
      <c r="MMH2" s="89"/>
      <c r="MMI2" s="89"/>
      <c r="MMJ2" s="89"/>
      <c r="MMK2" s="89"/>
      <c r="MML2" s="89"/>
      <c r="MMM2" s="89"/>
      <c r="MMN2" s="89"/>
      <c r="MMO2" s="89"/>
      <c r="MMP2" s="89"/>
      <c r="MMQ2" s="89"/>
      <c r="MMR2" s="89"/>
      <c r="MMS2" s="89"/>
      <c r="MMT2" s="89"/>
      <c r="MMU2" s="89"/>
      <c r="MMV2" s="89"/>
      <c r="MMW2" s="89"/>
      <c r="MMX2" s="89"/>
      <c r="MMY2" s="89"/>
      <c r="MMZ2" s="89"/>
      <c r="MNA2" s="89"/>
      <c r="MNB2" s="89"/>
      <c r="MNC2" s="89"/>
      <c r="MND2" s="89"/>
      <c r="MNE2" s="89"/>
      <c r="MNF2" s="89"/>
      <c r="MNG2" s="89"/>
      <c r="MNH2" s="89"/>
      <c r="MNI2" s="89"/>
      <c r="MNJ2" s="89"/>
      <c r="MNK2" s="89"/>
      <c r="MNL2" s="89"/>
      <c r="MNM2" s="89"/>
      <c r="MNN2" s="89"/>
      <c r="MNO2" s="89"/>
      <c r="MNP2" s="89"/>
      <c r="MNQ2" s="89"/>
      <c r="MNR2" s="89"/>
      <c r="MNS2" s="89"/>
      <c r="MNT2" s="89"/>
      <c r="MNU2" s="89"/>
      <c r="MNV2" s="89"/>
      <c r="MNW2" s="89"/>
      <c r="MNX2" s="89"/>
      <c r="MNY2" s="89"/>
      <c r="MNZ2" s="89"/>
      <c r="MOA2" s="89"/>
      <c r="MOB2" s="89"/>
      <c r="MOC2" s="89"/>
      <c r="MOD2" s="89"/>
      <c r="MOE2" s="89"/>
      <c r="MOF2" s="89"/>
      <c r="MOG2" s="89"/>
      <c r="MOH2" s="89"/>
      <c r="MOI2" s="89"/>
      <c r="MOJ2" s="89"/>
      <c r="MOK2" s="89"/>
      <c r="MOL2" s="89"/>
      <c r="MOM2" s="89"/>
      <c r="MON2" s="89"/>
      <c r="MOO2" s="89"/>
      <c r="MOP2" s="89"/>
      <c r="MOQ2" s="89"/>
      <c r="MOR2" s="89"/>
      <c r="MOS2" s="89"/>
      <c r="MOT2" s="89"/>
      <c r="MOU2" s="89"/>
      <c r="MOV2" s="89"/>
      <c r="MOW2" s="89"/>
      <c r="MOX2" s="89"/>
      <c r="MOY2" s="89"/>
      <c r="MOZ2" s="89"/>
      <c r="MPA2" s="89"/>
      <c r="MPB2" s="89"/>
      <c r="MPC2" s="89"/>
      <c r="MPD2" s="89"/>
      <c r="MPE2" s="89"/>
      <c r="MPF2" s="89"/>
      <c r="MPG2" s="89"/>
      <c r="MPH2" s="89"/>
      <c r="MPI2" s="89"/>
      <c r="MPJ2" s="89"/>
      <c r="MPK2" s="89"/>
      <c r="MPL2" s="89"/>
      <c r="MPM2" s="89"/>
      <c r="MPN2" s="89"/>
      <c r="MPO2" s="89"/>
      <c r="MPP2" s="89"/>
      <c r="MPQ2" s="89"/>
      <c r="MPR2" s="89"/>
      <c r="MPS2" s="89"/>
      <c r="MPT2" s="89"/>
      <c r="MPU2" s="89"/>
      <c r="MPV2" s="89"/>
      <c r="MPW2" s="89"/>
      <c r="MPX2" s="89"/>
      <c r="MPY2" s="89"/>
      <c r="MPZ2" s="89"/>
      <c r="MQA2" s="89"/>
      <c r="MQB2" s="89"/>
      <c r="MQC2" s="89"/>
      <c r="MQD2" s="89"/>
      <c r="MQE2" s="89"/>
      <c r="MQF2" s="89"/>
      <c r="MQG2" s="89"/>
      <c r="MQH2" s="89"/>
      <c r="MQI2" s="89"/>
      <c r="MQJ2" s="89"/>
      <c r="MQK2" s="89"/>
      <c r="MQL2" s="89"/>
      <c r="MQM2" s="89"/>
      <c r="MQN2" s="89"/>
      <c r="MQO2" s="89"/>
      <c r="MQP2" s="89"/>
      <c r="MQQ2" s="89"/>
      <c r="MQR2" s="89"/>
      <c r="MQS2" s="89"/>
      <c r="MQT2" s="89"/>
      <c r="MQU2" s="89"/>
      <c r="MQV2" s="89"/>
      <c r="MQW2" s="89"/>
      <c r="MQX2" s="89"/>
      <c r="MQY2" s="89"/>
      <c r="MQZ2" s="89"/>
      <c r="MRA2" s="89"/>
      <c r="MRB2" s="89"/>
      <c r="MRC2" s="89"/>
      <c r="MRD2" s="89"/>
      <c r="MRE2" s="89"/>
      <c r="MRF2" s="89"/>
      <c r="MRG2" s="89"/>
      <c r="MRH2" s="89"/>
      <c r="MRI2" s="89"/>
      <c r="MRJ2" s="89"/>
      <c r="MRK2" s="89"/>
      <c r="MRL2" s="89"/>
      <c r="MRM2" s="89"/>
      <c r="MRN2" s="89"/>
      <c r="MRO2" s="89"/>
      <c r="MRP2" s="89"/>
      <c r="MRQ2" s="89"/>
      <c r="MRR2" s="89"/>
      <c r="MRS2" s="89"/>
      <c r="MRT2" s="89"/>
      <c r="MRU2" s="89"/>
      <c r="MRV2" s="89"/>
      <c r="MRW2" s="89"/>
      <c r="MRX2" s="89"/>
      <c r="MRY2" s="89"/>
      <c r="MRZ2" s="89"/>
      <c r="MSA2" s="89"/>
      <c r="MSB2" s="89"/>
      <c r="MSC2" s="89"/>
      <c r="MSD2" s="89"/>
      <c r="MSE2" s="89"/>
      <c r="MSF2" s="89"/>
      <c r="MSG2" s="89"/>
      <c r="MSH2" s="89"/>
      <c r="MSI2" s="89"/>
      <c r="MSJ2" s="89"/>
      <c r="MSK2" s="89"/>
      <c r="MSL2" s="89"/>
      <c r="MSM2" s="89"/>
      <c r="MSN2" s="89"/>
      <c r="MSO2" s="89"/>
      <c r="MSP2" s="89"/>
      <c r="MSQ2" s="89"/>
      <c r="MSR2" s="89"/>
      <c r="MSS2" s="89"/>
      <c r="MST2" s="89"/>
      <c r="MSU2" s="89"/>
      <c r="MSV2" s="89"/>
      <c r="MSW2" s="89"/>
      <c r="MSX2" s="89"/>
      <c r="MSY2" s="89"/>
      <c r="MSZ2" s="89"/>
      <c r="MTA2" s="89"/>
      <c r="MTB2" s="89"/>
      <c r="MTC2" s="89"/>
      <c r="MTD2" s="89"/>
      <c r="MTE2" s="89"/>
      <c r="MTF2" s="89"/>
      <c r="MTG2" s="89"/>
      <c r="MTH2" s="89"/>
      <c r="MTI2" s="89"/>
      <c r="MTJ2" s="89"/>
      <c r="MTK2" s="89"/>
      <c r="MTL2" s="89"/>
      <c r="MTM2" s="89"/>
      <c r="MTN2" s="89"/>
      <c r="MTO2" s="89"/>
      <c r="MTP2" s="89"/>
      <c r="MTQ2" s="89"/>
      <c r="MTR2" s="89"/>
      <c r="MTS2" s="89"/>
      <c r="MTT2" s="89"/>
      <c r="MTU2" s="89"/>
      <c r="MTV2" s="89"/>
      <c r="MTW2" s="89"/>
      <c r="MTX2" s="89"/>
      <c r="MTY2" s="89"/>
      <c r="MTZ2" s="89"/>
      <c r="MUA2" s="89"/>
      <c r="MUB2" s="89"/>
      <c r="MUC2" s="89"/>
      <c r="MUD2" s="89"/>
      <c r="MUE2" s="89"/>
      <c r="MUF2" s="89"/>
      <c r="MUG2" s="89"/>
      <c r="MUH2" s="89"/>
      <c r="MUI2" s="89"/>
      <c r="MUJ2" s="89"/>
      <c r="MUK2" s="89"/>
      <c r="MUL2" s="89"/>
      <c r="MUM2" s="89"/>
      <c r="MUN2" s="89"/>
      <c r="MUO2" s="89"/>
      <c r="MUP2" s="89"/>
      <c r="MUQ2" s="89"/>
      <c r="MUR2" s="89"/>
      <c r="MUS2" s="89"/>
      <c r="MUT2" s="89"/>
      <c r="MUU2" s="89"/>
      <c r="MUV2" s="89"/>
      <c r="MUW2" s="89"/>
      <c r="MUX2" s="89"/>
      <c r="MUY2" s="89"/>
      <c r="MUZ2" s="89"/>
      <c r="MVA2" s="89"/>
      <c r="MVB2" s="89"/>
      <c r="MVC2" s="89"/>
      <c r="MVD2" s="89"/>
      <c r="MVE2" s="89"/>
      <c r="MVF2" s="89"/>
      <c r="MVG2" s="89"/>
      <c r="MVH2" s="89"/>
      <c r="MVI2" s="89"/>
      <c r="MVJ2" s="89"/>
      <c r="MVK2" s="89"/>
      <c r="MVL2" s="89"/>
      <c r="MVM2" s="89"/>
      <c r="MVN2" s="89"/>
      <c r="MVO2" s="89"/>
      <c r="MVP2" s="89"/>
      <c r="MVQ2" s="89"/>
      <c r="MVR2" s="89"/>
      <c r="MVS2" s="89"/>
      <c r="MVT2" s="89"/>
      <c r="MVU2" s="89"/>
      <c r="MVV2" s="89"/>
      <c r="MVW2" s="89"/>
      <c r="MVX2" s="89"/>
      <c r="MVY2" s="89"/>
      <c r="MVZ2" s="89"/>
      <c r="MWA2" s="89"/>
      <c r="MWB2" s="89"/>
      <c r="MWC2" s="89"/>
      <c r="MWD2" s="89"/>
      <c r="MWE2" s="89"/>
      <c r="MWF2" s="89"/>
      <c r="MWG2" s="89"/>
      <c r="MWH2" s="89"/>
      <c r="MWI2" s="89"/>
      <c r="MWJ2" s="89"/>
      <c r="MWK2" s="89"/>
      <c r="MWL2" s="89"/>
      <c r="MWM2" s="89"/>
      <c r="MWN2" s="89"/>
      <c r="MWO2" s="89"/>
      <c r="MWP2" s="89"/>
      <c r="MWQ2" s="89"/>
      <c r="MWR2" s="89"/>
      <c r="MWS2" s="89"/>
      <c r="MWT2" s="89"/>
      <c r="MWU2" s="89"/>
      <c r="MWV2" s="89"/>
      <c r="MWW2" s="89"/>
      <c r="MWX2" s="89"/>
      <c r="MWY2" s="89"/>
      <c r="MWZ2" s="89"/>
      <c r="MXA2" s="89"/>
      <c r="MXB2" s="89"/>
      <c r="MXC2" s="89"/>
      <c r="MXD2" s="89"/>
      <c r="MXE2" s="89"/>
      <c r="MXF2" s="89"/>
      <c r="MXG2" s="89"/>
      <c r="MXH2" s="89"/>
      <c r="MXI2" s="89"/>
      <c r="MXJ2" s="89"/>
      <c r="MXK2" s="89"/>
      <c r="MXL2" s="89"/>
      <c r="MXM2" s="89"/>
      <c r="MXN2" s="89"/>
      <c r="MXO2" s="89"/>
      <c r="MXP2" s="89"/>
      <c r="MXQ2" s="89"/>
      <c r="MXR2" s="89"/>
      <c r="MXS2" s="89"/>
      <c r="MXT2" s="89"/>
      <c r="MXU2" s="89"/>
      <c r="MXV2" s="89"/>
      <c r="MXW2" s="89"/>
      <c r="MXX2" s="89"/>
      <c r="MXY2" s="89"/>
      <c r="MXZ2" s="89"/>
      <c r="MYA2" s="89"/>
      <c r="MYB2" s="89"/>
      <c r="MYC2" s="89"/>
      <c r="MYD2" s="89"/>
      <c r="MYE2" s="89"/>
      <c r="MYF2" s="89"/>
      <c r="MYG2" s="89"/>
      <c r="MYH2" s="89"/>
      <c r="MYI2" s="89"/>
      <c r="MYJ2" s="89"/>
      <c r="MYK2" s="89"/>
      <c r="MYL2" s="89"/>
      <c r="MYM2" s="89"/>
      <c r="MYN2" s="89"/>
      <c r="MYO2" s="89"/>
      <c r="MYP2" s="89"/>
      <c r="MYQ2" s="89"/>
      <c r="MYR2" s="89"/>
      <c r="MYS2" s="89"/>
      <c r="MYT2" s="89"/>
      <c r="MYU2" s="89"/>
      <c r="MYV2" s="89"/>
      <c r="MYW2" s="89"/>
      <c r="MYX2" s="89"/>
      <c r="MYY2" s="89"/>
      <c r="MYZ2" s="89"/>
      <c r="MZA2" s="89"/>
      <c r="MZB2" s="89"/>
      <c r="MZC2" s="89"/>
      <c r="MZD2" s="89"/>
      <c r="MZE2" s="89"/>
      <c r="MZF2" s="89"/>
      <c r="MZG2" s="89"/>
      <c r="MZH2" s="89"/>
      <c r="MZI2" s="89"/>
      <c r="MZJ2" s="89"/>
      <c r="MZK2" s="89"/>
      <c r="MZL2" s="89"/>
      <c r="MZM2" s="89"/>
      <c r="MZN2" s="89"/>
      <c r="MZO2" s="89"/>
      <c r="MZP2" s="89"/>
      <c r="MZQ2" s="89"/>
      <c r="MZR2" s="89"/>
      <c r="MZS2" s="89"/>
      <c r="MZT2" s="89"/>
      <c r="MZU2" s="89"/>
      <c r="MZV2" s="89"/>
      <c r="MZW2" s="89"/>
      <c r="MZX2" s="89"/>
      <c r="MZY2" s="89"/>
      <c r="MZZ2" s="89"/>
      <c r="NAA2" s="89"/>
      <c r="NAB2" s="89"/>
      <c r="NAC2" s="89"/>
      <c r="NAD2" s="89"/>
      <c r="NAE2" s="89"/>
      <c r="NAF2" s="89"/>
      <c r="NAG2" s="89"/>
      <c r="NAH2" s="89"/>
      <c r="NAI2" s="89"/>
      <c r="NAJ2" s="89"/>
      <c r="NAK2" s="89"/>
      <c r="NAL2" s="89"/>
      <c r="NAM2" s="89"/>
      <c r="NAN2" s="89"/>
      <c r="NAO2" s="89"/>
      <c r="NAP2" s="89"/>
      <c r="NAQ2" s="89"/>
      <c r="NAR2" s="89"/>
      <c r="NAS2" s="89"/>
      <c r="NAT2" s="89"/>
      <c r="NAU2" s="89"/>
      <c r="NAV2" s="89"/>
      <c r="NAW2" s="89"/>
      <c r="NAX2" s="89"/>
      <c r="NAY2" s="89"/>
      <c r="NAZ2" s="89"/>
      <c r="NBA2" s="89"/>
      <c r="NBB2" s="89"/>
      <c r="NBC2" s="89"/>
      <c r="NBD2" s="89"/>
      <c r="NBE2" s="89"/>
      <c r="NBF2" s="89"/>
      <c r="NBG2" s="89"/>
      <c r="NBH2" s="89"/>
      <c r="NBI2" s="89"/>
      <c r="NBJ2" s="89"/>
      <c r="NBK2" s="89"/>
      <c r="NBL2" s="89"/>
      <c r="NBM2" s="89"/>
      <c r="NBN2" s="89"/>
      <c r="NBO2" s="89"/>
      <c r="NBP2" s="89"/>
      <c r="NBQ2" s="89"/>
      <c r="NBR2" s="89"/>
      <c r="NBS2" s="89"/>
      <c r="NBT2" s="89"/>
      <c r="NBU2" s="89"/>
      <c r="NBV2" s="89"/>
      <c r="NBW2" s="89"/>
      <c r="NBX2" s="89"/>
      <c r="NBY2" s="89"/>
      <c r="NBZ2" s="89"/>
      <c r="NCA2" s="89"/>
      <c r="NCB2" s="89"/>
      <c r="NCC2" s="89"/>
      <c r="NCD2" s="89"/>
      <c r="NCE2" s="89"/>
      <c r="NCF2" s="89"/>
      <c r="NCG2" s="89"/>
      <c r="NCH2" s="89"/>
      <c r="NCI2" s="89"/>
      <c r="NCJ2" s="89"/>
      <c r="NCK2" s="89"/>
      <c r="NCL2" s="89"/>
      <c r="NCM2" s="89"/>
      <c r="NCN2" s="89"/>
      <c r="NCO2" s="89"/>
      <c r="NCP2" s="89"/>
      <c r="NCQ2" s="89"/>
      <c r="NCR2" s="89"/>
      <c r="NCS2" s="89"/>
      <c r="NCT2" s="89"/>
      <c r="NCU2" s="89"/>
      <c r="NCV2" s="89"/>
      <c r="NCW2" s="89"/>
      <c r="NCX2" s="89"/>
      <c r="NCY2" s="89"/>
      <c r="NCZ2" s="89"/>
      <c r="NDA2" s="89"/>
      <c r="NDB2" s="89"/>
      <c r="NDC2" s="89"/>
      <c r="NDD2" s="89"/>
      <c r="NDE2" s="89"/>
      <c r="NDF2" s="89"/>
      <c r="NDG2" s="89"/>
      <c r="NDH2" s="89"/>
      <c r="NDI2" s="89"/>
      <c r="NDJ2" s="89"/>
      <c r="NDK2" s="89"/>
      <c r="NDL2" s="89"/>
      <c r="NDM2" s="89"/>
      <c r="NDN2" s="89"/>
      <c r="NDO2" s="89"/>
      <c r="NDP2" s="89"/>
      <c r="NDQ2" s="89"/>
      <c r="NDR2" s="89"/>
      <c r="NDS2" s="89"/>
      <c r="NDT2" s="89"/>
      <c r="NDU2" s="89"/>
      <c r="NDV2" s="89"/>
      <c r="NDW2" s="89"/>
      <c r="NDX2" s="89"/>
      <c r="NDY2" s="89"/>
      <c r="NDZ2" s="89"/>
      <c r="NEA2" s="89"/>
      <c r="NEB2" s="89"/>
      <c r="NEC2" s="89"/>
      <c r="NED2" s="89"/>
      <c r="NEE2" s="89"/>
      <c r="NEF2" s="89"/>
      <c r="NEG2" s="89"/>
      <c r="NEH2" s="89"/>
      <c r="NEI2" s="89"/>
      <c r="NEJ2" s="89"/>
      <c r="NEK2" s="89"/>
      <c r="NEL2" s="89"/>
      <c r="NEM2" s="89"/>
      <c r="NEN2" s="89"/>
      <c r="NEO2" s="89"/>
      <c r="NEP2" s="89"/>
      <c r="NEQ2" s="89"/>
      <c r="NER2" s="89"/>
      <c r="NES2" s="89"/>
      <c r="NET2" s="89"/>
      <c r="NEU2" s="89"/>
      <c r="NEV2" s="89"/>
      <c r="NEW2" s="89"/>
      <c r="NEX2" s="89"/>
      <c r="NEY2" s="89"/>
      <c r="NEZ2" s="89"/>
      <c r="NFA2" s="89"/>
      <c r="NFB2" s="89"/>
      <c r="NFC2" s="89"/>
      <c r="NFD2" s="89"/>
      <c r="NFE2" s="89"/>
      <c r="NFF2" s="89"/>
      <c r="NFG2" s="89"/>
      <c r="NFH2" s="89"/>
      <c r="NFI2" s="89"/>
      <c r="NFJ2" s="89"/>
      <c r="NFK2" s="89"/>
      <c r="NFL2" s="89"/>
      <c r="NFM2" s="89"/>
      <c r="NFN2" s="89"/>
      <c r="NFO2" s="89"/>
      <c r="NFP2" s="89"/>
      <c r="NFQ2" s="89"/>
      <c r="NFR2" s="89"/>
      <c r="NFS2" s="89"/>
      <c r="NFT2" s="89"/>
      <c r="NFU2" s="89"/>
      <c r="NFV2" s="89"/>
      <c r="NFW2" s="89"/>
      <c r="NFX2" s="89"/>
      <c r="NFY2" s="89"/>
      <c r="NFZ2" s="89"/>
      <c r="NGA2" s="89"/>
      <c r="NGB2" s="89"/>
      <c r="NGC2" s="89"/>
      <c r="NGD2" s="89"/>
      <c r="NGE2" s="89"/>
      <c r="NGF2" s="89"/>
      <c r="NGG2" s="89"/>
      <c r="NGH2" s="89"/>
      <c r="NGI2" s="89"/>
      <c r="NGJ2" s="89"/>
      <c r="NGK2" s="89"/>
      <c r="NGL2" s="89"/>
      <c r="NGM2" s="89"/>
      <c r="NGN2" s="89"/>
      <c r="NGO2" s="89"/>
      <c r="NGP2" s="89"/>
      <c r="NGQ2" s="89"/>
      <c r="NGR2" s="89"/>
      <c r="NGS2" s="89"/>
      <c r="NGT2" s="89"/>
      <c r="NGU2" s="89"/>
      <c r="NGV2" s="89"/>
      <c r="NGW2" s="89"/>
      <c r="NGX2" s="89"/>
      <c r="NGY2" s="89"/>
      <c r="NGZ2" s="89"/>
      <c r="NHA2" s="89"/>
      <c r="NHB2" s="89"/>
      <c r="NHC2" s="89"/>
      <c r="NHD2" s="89"/>
      <c r="NHE2" s="89"/>
      <c r="NHF2" s="89"/>
      <c r="NHG2" s="89"/>
      <c r="NHH2" s="89"/>
      <c r="NHI2" s="89"/>
      <c r="NHJ2" s="89"/>
      <c r="NHK2" s="89"/>
      <c r="NHL2" s="89"/>
      <c r="NHM2" s="89"/>
      <c r="NHN2" s="89"/>
      <c r="NHO2" s="89"/>
      <c r="NHP2" s="89"/>
      <c r="NHQ2" s="89"/>
      <c r="NHR2" s="89"/>
      <c r="NHS2" s="89"/>
      <c r="NHT2" s="89"/>
      <c r="NHU2" s="89"/>
      <c r="NHV2" s="89"/>
      <c r="NHW2" s="89"/>
      <c r="NHX2" s="89"/>
      <c r="NHY2" s="89"/>
      <c r="NHZ2" s="89"/>
      <c r="NIA2" s="89"/>
      <c r="NIB2" s="89"/>
      <c r="NIC2" s="89"/>
      <c r="NID2" s="89"/>
      <c r="NIE2" s="89"/>
      <c r="NIF2" s="89"/>
      <c r="NIG2" s="89"/>
      <c r="NIH2" s="89"/>
      <c r="NII2" s="89"/>
      <c r="NIJ2" s="89"/>
      <c r="NIK2" s="89"/>
      <c r="NIL2" s="89"/>
      <c r="NIM2" s="89"/>
      <c r="NIN2" s="89"/>
      <c r="NIO2" s="89"/>
      <c r="NIP2" s="89"/>
      <c r="NIQ2" s="89"/>
      <c r="NIR2" s="89"/>
      <c r="NIS2" s="89"/>
      <c r="NIT2" s="89"/>
      <c r="NIU2" s="89"/>
      <c r="NIV2" s="89"/>
      <c r="NIW2" s="89"/>
      <c r="NIX2" s="89"/>
      <c r="NIY2" s="89"/>
      <c r="NIZ2" s="89"/>
      <c r="NJA2" s="89"/>
      <c r="NJB2" s="89"/>
      <c r="NJC2" s="89"/>
      <c r="NJD2" s="89"/>
      <c r="NJE2" s="89"/>
      <c r="NJF2" s="89"/>
      <c r="NJG2" s="89"/>
      <c r="NJH2" s="89"/>
      <c r="NJI2" s="89"/>
      <c r="NJJ2" s="89"/>
      <c r="NJK2" s="89"/>
      <c r="NJL2" s="89"/>
      <c r="NJM2" s="89"/>
      <c r="NJN2" s="89"/>
      <c r="NJO2" s="89"/>
      <c r="NJP2" s="89"/>
      <c r="NJQ2" s="89"/>
      <c r="NJR2" s="89"/>
      <c r="NJS2" s="89"/>
      <c r="NJT2" s="89"/>
      <c r="NJU2" s="89"/>
      <c r="NJV2" s="89"/>
      <c r="NJW2" s="89"/>
      <c r="NJX2" s="89"/>
      <c r="NJY2" s="89"/>
      <c r="NJZ2" s="89"/>
      <c r="NKA2" s="89"/>
      <c r="NKB2" s="89"/>
      <c r="NKC2" s="89"/>
      <c r="NKD2" s="89"/>
      <c r="NKE2" s="89"/>
      <c r="NKF2" s="89"/>
      <c r="NKG2" s="89"/>
      <c r="NKH2" s="89"/>
      <c r="NKI2" s="89"/>
      <c r="NKJ2" s="89"/>
      <c r="NKK2" s="89"/>
      <c r="NKL2" s="89"/>
      <c r="NKM2" s="89"/>
      <c r="NKN2" s="89"/>
      <c r="NKO2" s="89"/>
      <c r="NKP2" s="89"/>
      <c r="NKQ2" s="89"/>
      <c r="NKR2" s="89"/>
      <c r="NKS2" s="89"/>
      <c r="NKT2" s="89"/>
      <c r="NKU2" s="89"/>
      <c r="NKV2" s="89"/>
      <c r="NKW2" s="89"/>
      <c r="NKX2" s="89"/>
      <c r="NKY2" s="89"/>
      <c r="NKZ2" s="89"/>
      <c r="NLA2" s="89"/>
      <c r="NLB2" s="89"/>
      <c r="NLC2" s="89"/>
      <c r="NLD2" s="89"/>
      <c r="NLE2" s="89"/>
      <c r="NLF2" s="89"/>
      <c r="NLG2" s="89"/>
      <c r="NLH2" s="89"/>
      <c r="NLI2" s="89"/>
      <c r="NLJ2" s="89"/>
      <c r="NLK2" s="89"/>
      <c r="NLL2" s="89"/>
      <c r="NLM2" s="89"/>
      <c r="NLN2" s="89"/>
      <c r="NLO2" s="89"/>
      <c r="NLP2" s="89"/>
      <c r="NLQ2" s="89"/>
      <c r="NLR2" s="89"/>
      <c r="NLS2" s="89"/>
      <c r="NLT2" s="89"/>
      <c r="NLU2" s="89"/>
      <c r="NLV2" s="89"/>
      <c r="NLW2" s="89"/>
      <c r="NLX2" s="89"/>
      <c r="NLY2" s="89"/>
      <c r="NLZ2" s="89"/>
      <c r="NMA2" s="89"/>
      <c r="NMB2" s="89"/>
      <c r="NMC2" s="89"/>
      <c r="NMD2" s="89"/>
      <c r="NME2" s="89"/>
      <c r="NMF2" s="89"/>
      <c r="NMG2" s="89"/>
      <c r="NMH2" s="89"/>
      <c r="NMI2" s="89"/>
      <c r="NMJ2" s="89"/>
      <c r="NMK2" s="89"/>
      <c r="NML2" s="89"/>
      <c r="NMM2" s="89"/>
      <c r="NMN2" s="89"/>
      <c r="NMO2" s="89"/>
      <c r="NMP2" s="89"/>
      <c r="NMQ2" s="89"/>
      <c r="NMR2" s="89"/>
      <c r="NMS2" s="89"/>
      <c r="NMT2" s="89"/>
      <c r="NMU2" s="89"/>
      <c r="NMV2" s="89"/>
      <c r="NMW2" s="89"/>
      <c r="NMX2" s="89"/>
      <c r="NMY2" s="89"/>
      <c r="NMZ2" s="89"/>
      <c r="NNA2" s="89"/>
      <c r="NNB2" s="89"/>
      <c r="NNC2" s="89"/>
      <c r="NND2" s="89"/>
      <c r="NNE2" s="89"/>
      <c r="NNF2" s="89"/>
      <c r="NNG2" s="89"/>
      <c r="NNH2" s="89"/>
      <c r="NNI2" s="89"/>
      <c r="NNJ2" s="89"/>
      <c r="NNK2" s="89"/>
      <c r="NNL2" s="89"/>
      <c r="NNM2" s="89"/>
      <c r="NNN2" s="89"/>
      <c r="NNO2" s="89"/>
      <c r="NNP2" s="89"/>
      <c r="NNQ2" s="89"/>
      <c r="NNR2" s="89"/>
      <c r="NNS2" s="89"/>
      <c r="NNT2" s="89"/>
      <c r="NNU2" s="89"/>
      <c r="NNV2" s="89"/>
      <c r="NNW2" s="89"/>
      <c r="NNX2" s="89"/>
      <c r="NNY2" s="89"/>
      <c r="NNZ2" s="89"/>
      <c r="NOA2" s="89"/>
      <c r="NOB2" s="89"/>
      <c r="NOC2" s="89"/>
      <c r="NOD2" s="89"/>
      <c r="NOE2" s="89"/>
      <c r="NOF2" s="89"/>
      <c r="NOG2" s="89"/>
      <c r="NOH2" s="89"/>
      <c r="NOI2" s="89"/>
      <c r="NOJ2" s="89"/>
      <c r="NOK2" s="89"/>
      <c r="NOL2" s="89"/>
      <c r="NOM2" s="89"/>
      <c r="NON2" s="89"/>
      <c r="NOO2" s="89"/>
      <c r="NOP2" s="89"/>
      <c r="NOQ2" s="89"/>
      <c r="NOR2" s="89"/>
      <c r="NOS2" s="89"/>
      <c r="NOT2" s="89"/>
      <c r="NOU2" s="89"/>
      <c r="NOV2" s="89"/>
      <c r="NOW2" s="89"/>
      <c r="NOX2" s="89"/>
      <c r="NOY2" s="89"/>
      <c r="NOZ2" s="89"/>
      <c r="NPA2" s="89"/>
      <c r="NPB2" s="89"/>
      <c r="NPC2" s="89"/>
      <c r="NPD2" s="89"/>
      <c r="NPE2" s="89"/>
      <c r="NPF2" s="89"/>
      <c r="NPG2" s="89"/>
      <c r="NPH2" s="89"/>
      <c r="NPI2" s="89"/>
      <c r="NPJ2" s="89"/>
      <c r="NPK2" s="89"/>
      <c r="NPL2" s="89"/>
      <c r="NPM2" s="89"/>
      <c r="NPN2" s="89"/>
      <c r="NPO2" s="89"/>
      <c r="NPP2" s="89"/>
      <c r="NPQ2" s="89"/>
      <c r="NPR2" s="89"/>
      <c r="NPS2" s="89"/>
      <c r="NPT2" s="89"/>
      <c r="NPU2" s="89"/>
      <c r="NPV2" s="89"/>
      <c r="NPW2" s="89"/>
      <c r="NPX2" s="89"/>
      <c r="NPY2" s="89"/>
      <c r="NPZ2" s="89"/>
      <c r="NQA2" s="89"/>
      <c r="NQB2" s="89"/>
      <c r="NQC2" s="89"/>
      <c r="NQD2" s="89"/>
      <c r="NQE2" s="89"/>
      <c r="NQF2" s="89"/>
      <c r="NQG2" s="89"/>
      <c r="NQH2" s="89"/>
      <c r="NQI2" s="89"/>
      <c r="NQJ2" s="89"/>
      <c r="NQK2" s="89"/>
      <c r="NQL2" s="89"/>
      <c r="NQM2" s="89"/>
      <c r="NQN2" s="89"/>
      <c r="NQO2" s="89"/>
      <c r="NQP2" s="89"/>
      <c r="NQQ2" s="89"/>
      <c r="NQR2" s="89"/>
      <c r="NQS2" s="89"/>
      <c r="NQT2" s="89"/>
      <c r="NQU2" s="89"/>
      <c r="NQV2" s="89"/>
      <c r="NQW2" s="89"/>
      <c r="NQX2" s="89"/>
      <c r="NQY2" s="89"/>
      <c r="NQZ2" s="89"/>
      <c r="NRA2" s="89"/>
      <c r="NRB2" s="89"/>
      <c r="NRC2" s="89"/>
      <c r="NRD2" s="89"/>
      <c r="NRE2" s="89"/>
      <c r="NRF2" s="89"/>
      <c r="NRG2" s="89"/>
      <c r="NRH2" s="89"/>
      <c r="NRI2" s="89"/>
      <c r="NRJ2" s="89"/>
      <c r="NRK2" s="89"/>
      <c r="NRL2" s="89"/>
      <c r="NRM2" s="89"/>
      <c r="NRN2" s="89"/>
      <c r="NRO2" s="89"/>
      <c r="NRP2" s="89"/>
      <c r="NRQ2" s="89"/>
      <c r="NRR2" s="89"/>
      <c r="NRS2" s="89"/>
      <c r="NRT2" s="89"/>
      <c r="NRU2" s="89"/>
      <c r="NRV2" s="89"/>
      <c r="NRW2" s="89"/>
      <c r="NRX2" s="89"/>
      <c r="NRY2" s="89"/>
      <c r="NRZ2" s="89"/>
      <c r="NSA2" s="89"/>
      <c r="NSB2" s="89"/>
      <c r="NSC2" s="89"/>
      <c r="NSD2" s="89"/>
      <c r="NSE2" s="89"/>
      <c r="NSF2" s="89"/>
      <c r="NSG2" s="89"/>
      <c r="NSH2" s="89"/>
      <c r="NSI2" s="89"/>
      <c r="NSJ2" s="89"/>
      <c r="NSK2" s="89"/>
      <c r="NSL2" s="89"/>
      <c r="NSM2" s="89"/>
      <c r="NSN2" s="89"/>
      <c r="NSO2" s="89"/>
      <c r="NSP2" s="89"/>
      <c r="NSQ2" s="89"/>
      <c r="NSR2" s="89"/>
      <c r="NSS2" s="89"/>
      <c r="NST2" s="89"/>
      <c r="NSU2" s="89"/>
      <c r="NSV2" s="89"/>
      <c r="NSW2" s="89"/>
      <c r="NSX2" s="89"/>
      <c r="NSY2" s="89"/>
      <c r="NSZ2" s="89"/>
      <c r="NTA2" s="89"/>
      <c r="NTB2" s="89"/>
      <c r="NTC2" s="89"/>
      <c r="NTD2" s="89"/>
      <c r="NTE2" s="89"/>
      <c r="NTF2" s="89"/>
      <c r="NTG2" s="89"/>
      <c r="NTH2" s="89"/>
      <c r="NTI2" s="89"/>
      <c r="NTJ2" s="89"/>
      <c r="NTK2" s="89"/>
      <c r="NTL2" s="89"/>
      <c r="NTM2" s="89"/>
      <c r="NTN2" s="89"/>
      <c r="NTO2" s="89"/>
      <c r="NTP2" s="89"/>
      <c r="NTQ2" s="89"/>
      <c r="NTR2" s="89"/>
      <c r="NTS2" s="89"/>
      <c r="NTT2" s="89"/>
      <c r="NTU2" s="89"/>
      <c r="NTV2" s="89"/>
      <c r="NTW2" s="89"/>
      <c r="NTX2" s="89"/>
      <c r="NTY2" s="89"/>
      <c r="NTZ2" s="89"/>
      <c r="NUA2" s="89"/>
      <c r="NUB2" s="89"/>
      <c r="NUC2" s="89"/>
      <c r="NUD2" s="89"/>
      <c r="NUE2" s="89"/>
      <c r="NUF2" s="89"/>
      <c r="NUG2" s="89"/>
      <c r="NUH2" s="89"/>
      <c r="NUI2" s="89"/>
      <c r="NUJ2" s="89"/>
      <c r="NUK2" s="89"/>
      <c r="NUL2" s="89"/>
      <c r="NUM2" s="89"/>
      <c r="NUN2" s="89"/>
      <c r="NUO2" s="89"/>
      <c r="NUP2" s="89"/>
      <c r="NUQ2" s="89"/>
      <c r="NUR2" s="89"/>
      <c r="NUS2" s="89"/>
      <c r="NUT2" s="89"/>
      <c r="NUU2" s="89"/>
      <c r="NUV2" s="89"/>
      <c r="NUW2" s="89"/>
      <c r="NUX2" s="89"/>
      <c r="NUY2" s="89"/>
      <c r="NUZ2" s="89"/>
      <c r="NVA2" s="89"/>
      <c r="NVB2" s="89"/>
      <c r="NVC2" s="89"/>
      <c r="NVD2" s="89"/>
      <c r="NVE2" s="89"/>
      <c r="NVF2" s="89"/>
      <c r="NVG2" s="89"/>
      <c r="NVH2" s="89"/>
      <c r="NVI2" s="89"/>
      <c r="NVJ2" s="89"/>
      <c r="NVK2" s="89"/>
      <c r="NVL2" s="89"/>
      <c r="NVM2" s="89"/>
      <c r="NVN2" s="89"/>
      <c r="NVO2" s="89"/>
      <c r="NVP2" s="89"/>
      <c r="NVQ2" s="89"/>
      <c r="NVR2" s="89"/>
      <c r="NVS2" s="89"/>
      <c r="NVT2" s="89"/>
      <c r="NVU2" s="89"/>
      <c r="NVV2" s="89"/>
      <c r="NVW2" s="89"/>
      <c r="NVX2" s="89"/>
      <c r="NVY2" s="89"/>
      <c r="NVZ2" s="89"/>
      <c r="NWA2" s="89"/>
      <c r="NWB2" s="89"/>
      <c r="NWC2" s="89"/>
      <c r="NWD2" s="89"/>
      <c r="NWE2" s="89"/>
      <c r="NWF2" s="89"/>
      <c r="NWG2" s="89"/>
      <c r="NWH2" s="89"/>
      <c r="NWI2" s="89"/>
      <c r="NWJ2" s="89"/>
      <c r="NWK2" s="89"/>
      <c r="NWL2" s="89"/>
      <c r="NWM2" s="89"/>
      <c r="NWN2" s="89"/>
      <c r="NWO2" s="89"/>
      <c r="NWP2" s="89"/>
      <c r="NWQ2" s="89"/>
      <c r="NWR2" s="89"/>
      <c r="NWS2" s="89"/>
      <c r="NWT2" s="89"/>
      <c r="NWU2" s="89"/>
      <c r="NWV2" s="89"/>
      <c r="NWW2" s="89"/>
      <c r="NWX2" s="89"/>
      <c r="NWY2" s="89"/>
      <c r="NWZ2" s="89"/>
      <c r="NXA2" s="89"/>
      <c r="NXB2" s="89"/>
      <c r="NXC2" s="89"/>
      <c r="NXD2" s="89"/>
      <c r="NXE2" s="89"/>
      <c r="NXF2" s="89"/>
      <c r="NXG2" s="89"/>
      <c r="NXH2" s="89"/>
      <c r="NXI2" s="89"/>
      <c r="NXJ2" s="89"/>
      <c r="NXK2" s="89"/>
      <c r="NXL2" s="89"/>
      <c r="NXM2" s="89"/>
      <c r="NXN2" s="89"/>
      <c r="NXO2" s="89"/>
      <c r="NXP2" s="89"/>
      <c r="NXQ2" s="89"/>
      <c r="NXR2" s="89"/>
      <c r="NXS2" s="89"/>
      <c r="NXT2" s="89"/>
      <c r="NXU2" s="89"/>
      <c r="NXV2" s="89"/>
      <c r="NXW2" s="89"/>
      <c r="NXX2" s="89"/>
      <c r="NXY2" s="89"/>
      <c r="NXZ2" s="89"/>
      <c r="NYA2" s="89"/>
      <c r="NYB2" s="89"/>
      <c r="NYC2" s="89"/>
      <c r="NYD2" s="89"/>
      <c r="NYE2" s="89"/>
      <c r="NYF2" s="89"/>
      <c r="NYG2" s="89"/>
      <c r="NYH2" s="89"/>
      <c r="NYI2" s="89"/>
      <c r="NYJ2" s="89"/>
      <c r="NYK2" s="89"/>
      <c r="NYL2" s="89"/>
      <c r="NYM2" s="89"/>
      <c r="NYN2" s="89"/>
      <c r="NYO2" s="89"/>
      <c r="NYP2" s="89"/>
      <c r="NYQ2" s="89"/>
      <c r="NYR2" s="89"/>
      <c r="NYS2" s="89"/>
      <c r="NYT2" s="89"/>
      <c r="NYU2" s="89"/>
      <c r="NYV2" s="89"/>
      <c r="NYW2" s="89"/>
      <c r="NYX2" s="89"/>
      <c r="NYY2" s="89"/>
      <c r="NYZ2" s="89"/>
      <c r="NZA2" s="89"/>
      <c r="NZB2" s="89"/>
      <c r="NZC2" s="89"/>
      <c r="NZD2" s="89"/>
      <c r="NZE2" s="89"/>
      <c r="NZF2" s="89"/>
      <c r="NZG2" s="89"/>
      <c r="NZH2" s="89"/>
      <c r="NZI2" s="89"/>
      <c r="NZJ2" s="89"/>
      <c r="NZK2" s="89"/>
      <c r="NZL2" s="89"/>
      <c r="NZM2" s="89"/>
      <c r="NZN2" s="89"/>
      <c r="NZO2" s="89"/>
      <c r="NZP2" s="89"/>
      <c r="NZQ2" s="89"/>
      <c r="NZR2" s="89"/>
      <c r="NZS2" s="89"/>
      <c r="NZT2" s="89"/>
      <c r="NZU2" s="89"/>
      <c r="NZV2" s="89"/>
      <c r="NZW2" s="89"/>
      <c r="NZX2" s="89"/>
      <c r="NZY2" s="89"/>
      <c r="NZZ2" s="89"/>
      <c r="OAA2" s="89"/>
      <c r="OAB2" s="89"/>
      <c r="OAC2" s="89"/>
      <c r="OAD2" s="89"/>
      <c r="OAE2" s="89"/>
      <c r="OAF2" s="89"/>
      <c r="OAG2" s="89"/>
      <c r="OAH2" s="89"/>
      <c r="OAI2" s="89"/>
      <c r="OAJ2" s="89"/>
      <c r="OAK2" s="89"/>
      <c r="OAL2" s="89"/>
      <c r="OAM2" s="89"/>
      <c r="OAN2" s="89"/>
      <c r="OAO2" s="89"/>
      <c r="OAP2" s="89"/>
      <c r="OAQ2" s="89"/>
      <c r="OAR2" s="89"/>
      <c r="OAS2" s="89"/>
      <c r="OAT2" s="89"/>
      <c r="OAU2" s="89"/>
      <c r="OAV2" s="89"/>
      <c r="OAW2" s="89"/>
      <c r="OAX2" s="89"/>
      <c r="OAY2" s="89"/>
      <c r="OAZ2" s="89"/>
      <c r="OBA2" s="89"/>
      <c r="OBB2" s="89"/>
      <c r="OBC2" s="89"/>
      <c r="OBD2" s="89"/>
      <c r="OBE2" s="89"/>
      <c r="OBF2" s="89"/>
      <c r="OBG2" s="89"/>
      <c r="OBH2" s="89"/>
      <c r="OBI2" s="89"/>
      <c r="OBJ2" s="89"/>
      <c r="OBK2" s="89"/>
      <c r="OBL2" s="89"/>
      <c r="OBM2" s="89"/>
      <c r="OBN2" s="89"/>
      <c r="OBO2" s="89"/>
      <c r="OBP2" s="89"/>
      <c r="OBQ2" s="89"/>
      <c r="OBR2" s="89"/>
      <c r="OBS2" s="89"/>
      <c r="OBT2" s="89"/>
      <c r="OBU2" s="89"/>
      <c r="OBV2" s="89"/>
      <c r="OBW2" s="89"/>
      <c r="OBX2" s="89"/>
      <c r="OBY2" s="89"/>
      <c r="OBZ2" s="89"/>
      <c r="OCA2" s="89"/>
      <c r="OCB2" s="89"/>
      <c r="OCC2" s="89"/>
      <c r="OCD2" s="89"/>
      <c r="OCE2" s="89"/>
      <c r="OCF2" s="89"/>
      <c r="OCG2" s="89"/>
      <c r="OCH2" s="89"/>
      <c r="OCI2" s="89"/>
      <c r="OCJ2" s="89"/>
      <c r="OCK2" s="89"/>
      <c r="OCL2" s="89"/>
      <c r="OCM2" s="89"/>
      <c r="OCN2" s="89"/>
      <c r="OCO2" s="89"/>
      <c r="OCP2" s="89"/>
      <c r="OCQ2" s="89"/>
      <c r="OCR2" s="89"/>
      <c r="OCS2" s="89"/>
      <c r="OCT2" s="89"/>
      <c r="OCU2" s="89"/>
      <c r="OCV2" s="89"/>
      <c r="OCW2" s="89"/>
      <c r="OCX2" s="89"/>
      <c r="OCY2" s="89"/>
      <c r="OCZ2" s="89"/>
      <c r="ODA2" s="89"/>
      <c r="ODB2" s="89"/>
      <c r="ODC2" s="89"/>
      <c r="ODD2" s="89"/>
      <c r="ODE2" s="89"/>
      <c r="ODF2" s="89"/>
      <c r="ODG2" s="89"/>
      <c r="ODH2" s="89"/>
      <c r="ODI2" s="89"/>
      <c r="ODJ2" s="89"/>
      <c r="ODK2" s="89"/>
      <c r="ODL2" s="89"/>
      <c r="ODM2" s="89"/>
      <c r="ODN2" s="89"/>
      <c r="ODO2" s="89"/>
      <c r="ODP2" s="89"/>
      <c r="ODQ2" s="89"/>
      <c r="ODR2" s="89"/>
      <c r="ODS2" s="89"/>
      <c r="ODT2" s="89"/>
      <c r="ODU2" s="89"/>
      <c r="ODV2" s="89"/>
      <c r="ODW2" s="89"/>
      <c r="ODX2" s="89"/>
      <c r="ODY2" s="89"/>
      <c r="ODZ2" s="89"/>
      <c r="OEA2" s="89"/>
      <c r="OEB2" s="89"/>
      <c r="OEC2" s="89"/>
      <c r="OED2" s="89"/>
      <c r="OEE2" s="89"/>
      <c r="OEF2" s="89"/>
      <c r="OEG2" s="89"/>
      <c r="OEH2" s="89"/>
      <c r="OEI2" s="89"/>
      <c r="OEJ2" s="89"/>
      <c r="OEK2" s="89"/>
      <c r="OEL2" s="89"/>
      <c r="OEM2" s="89"/>
      <c r="OEN2" s="89"/>
      <c r="OEO2" s="89"/>
      <c r="OEP2" s="89"/>
      <c r="OEQ2" s="89"/>
      <c r="OER2" s="89"/>
      <c r="OES2" s="89"/>
      <c r="OET2" s="89"/>
      <c r="OEU2" s="89"/>
      <c r="OEV2" s="89"/>
      <c r="OEW2" s="89"/>
      <c r="OEX2" s="89"/>
      <c r="OEY2" s="89"/>
      <c r="OEZ2" s="89"/>
      <c r="OFA2" s="89"/>
      <c r="OFB2" s="89"/>
      <c r="OFC2" s="89"/>
      <c r="OFD2" s="89"/>
      <c r="OFE2" s="89"/>
      <c r="OFF2" s="89"/>
      <c r="OFG2" s="89"/>
      <c r="OFH2" s="89"/>
      <c r="OFI2" s="89"/>
      <c r="OFJ2" s="89"/>
      <c r="OFK2" s="89"/>
      <c r="OFL2" s="89"/>
      <c r="OFM2" s="89"/>
      <c r="OFN2" s="89"/>
      <c r="OFO2" s="89"/>
      <c r="OFP2" s="89"/>
      <c r="OFQ2" s="89"/>
      <c r="OFR2" s="89"/>
      <c r="OFS2" s="89"/>
      <c r="OFT2" s="89"/>
      <c r="OFU2" s="89"/>
      <c r="OFV2" s="89"/>
      <c r="OFW2" s="89"/>
      <c r="OFX2" s="89"/>
      <c r="OFY2" s="89"/>
      <c r="OFZ2" s="89"/>
      <c r="OGA2" s="89"/>
      <c r="OGB2" s="89"/>
      <c r="OGC2" s="89"/>
      <c r="OGD2" s="89"/>
      <c r="OGE2" s="89"/>
      <c r="OGF2" s="89"/>
      <c r="OGG2" s="89"/>
      <c r="OGH2" s="89"/>
      <c r="OGI2" s="89"/>
      <c r="OGJ2" s="89"/>
      <c r="OGK2" s="89"/>
      <c r="OGL2" s="89"/>
      <c r="OGM2" s="89"/>
      <c r="OGN2" s="89"/>
      <c r="OGO2" s="89"/>
      <c r="OGP2" s="89"/>
      <c r="OGQ2" s="89"/>
      <c r="OGR2" s="89"/>
      <c r="OGS2" s="89"/>
      <c r="OGT2" s="89"/>
      <c r="OGU2" s="89"/>
      <c r="OGV2" s="89"/>
      <c r="OGW2" s="89"/>
      <c r="OGX2" s="89"/>
      <c r="OGY2" s="89"/>
      <c r="OGZ2" s="89"/>
      <c r="OHA2" s="89"/>
      <c r="OHB2" s="89"/>
      <c r="OHC2" s="89"/>
      <c r="OHD2" s="89"/>
      <c r="OHE2" s="89"/>
      <c r="OHF2" s="89"/>
      <c r="OHG2" s="89"/>
      <c r="OHH2" s="89"/>
      <c r="OHI2" s="89"/>
      <c r="OHJ2" s="89"/>
      <c r="OHK2" s="89"/>
      <c r="OHL2" s="89"/>
      <c r="OHM2" s="89"/>
      <c r="OHN2" s="89"/>
      <c r="OHO2" s="89"/>
      <c r="OHP2" s="89"/>
      <c r="OHQ2" s="89"/>
      <c r="OHR2" s="89"/>
      <c r="OHS2" s="89"/>
      <c r="OHT2" s="89"/>
      <c r="OHU2" s="89"/>
      <c r="OHV2" s="89"/>
      <c r="OHW2" s="89"/>
      <c r="OHX2" s="89"/>
      <c r="OHY2" s="89"/>
      <c r="OHZ2" s="89"/>
      <c r="OIA2" s="89"/>
      <c r="OIB2" s="89"/>
      <c r="OIC2" s="89"/>
      <c r="OID2" s="89"/>
      <c r="OIE2" s="89"/>
      <c r="OIF2" s="89"/>
      <c r="OIG2" s="89"/>
      <c r="OIH2" s="89"/>
      <c r="OII2" s="89"/>
      <c r="OIJ2" s="89"/>
      <c r="OIK2" s="89"/>
      <c r="OIL2" s="89"/>
      <c r="OIM2" s="89"/>
      <c r="OIN2" s="89"/>
      <c r="OIO2" s="89"/>
      <c r="OIP2" s="89"/>
      <c r="OIQ2" s="89"/>
      <c r="OIR2" s="89"/>
      <c r="OIS2" s="89"/>
      <c r="OIT2" s="89"/>
      <c r="OIU2" s="89"/>
      <c r="OIV2" s="89"/>
      <c r="OIW2" s="89"/>
      <c r="OIX2" s="89"/>
      <c r="OIY2" s="89"/>
      <c r="OIZ2" s="89"/>
      <c r="OJA2" s="89"/>
      <c r="OJB2" s="89"/>
      <c r="OJC2" s="89"/>
      <c r="OJD2" s="89"/>
      <c r="OJE2" s="89"/>
      <c r="OJF2" s="89"/>
      <c r="OJG2" s="89"/>
      <c r="OJH2" s="89"/>
      <c r="OJI2" s="89"/>
      <c r="OJJ2" s="89"/>
      <c r="OJK2" s="89"/>
      <c r="OJL2" s="89"/>
      <c r="OJM2" s="89"/>
      <c r="OJN2" s="89"/>
      <c r="OJO2" s="89"/>
      <c r="OJP2" s="89"/>
      <c r="OJQ2" s="89"/>
      <c r="OJR2" s="89"/>
      <c r="OJS2" s="89"/>
      <c r="OJT2" s="89"/>
      <c r="OJU2" s="89"/>
      <c r="OJV2" s="89"/>
      <c r="OJW2" s="89"/>
      <c r="OJX2" s="89"/>
      <c r="OJY2" s="89"/>
      <c r="OJZ2" s="89"/>
      <c r="OKA2" s="89"/>
      <c r="OKB2" s="89"/>
      <c r="OKC2" s="89"/>
      <c r="OKD2" s="89"/>
      <c r="OKE2" s="89"/>
      <c r="OKF2" s="89"/>
      <c r="OKG2" s="89"/>
      <c r="OKH2" s="89"/>
      <c r="OKI2" s="89"/>
      <c r="OKJ2" s="89"/>
      <c r="OKK2" s="89"/>
      <c r="OKL2" s="89"/>
      <c r="OKM2" s="89"/>
      <c r="OKN2" s="89"/>
      <c r="OKO2" s="89"/>
      <c r="OKP2" s="89"/>
      <c r="OKQ2" s="89"/>
      <c r="OKR2" s="89"/>
      <c r="OKS2" s="89"/>
      <c r="OKT2" s="89"/>
      <c r="OKU2" s="89"/>
      <c r="OKV2" s="89"/>
      <c r="OKW2" s="89"/>
      <c r="OKX2" s="89"/>
      <c r="OKY2" s="89"/>
      <c r="OKZ2" s="89"/>
      <c r="OLA2" s="89"/>
      <c r="OLB2" s="89"/>
      <c r="OLC2" s="89"/>
      <c r="OLD2" s="89"/>
      <c r="OLE2" s="89"/>
      <c r="OLF2" s="89"/>
      <c r="OLG2" s="89"/>
      <c r="OLH2" s="89"/>
      <c r="OLI2" s="89"/>
      <c r="OLJ2" s="89"/>
      <c r="OLK2" s="89"/>
      <c r="OLL2" s="89"/>
      <c r="OLM2" s="89"/>
      <c r="OLN2" s="89"/>
      <c r="OLO2" s="89"/>
      <c r="OLP2" s="89"/>
      <c r="OLQ2" s="89"/>
      <c r="OLR2" s="89"/>
      <c r="OLS2" s="89"/>
      <c r="OLT2" s="89"/>
      <c r="OLU2" s="89"/>
      <c r="OLV2" s="89"/>
      <c r="OLW2" s="89"/>
      <c r="OLX2" s="89"/>
      <c r="OLY2" s="89"/>
      <c r="OLZ2" s="89"/>
      <c r="OMA2" s="89"/>
      <c r="OMB2" s="89"/>
      <c r="OMC2" s="89"/>
      <c r="OMD2" s="89"/>
      <c r="OME2" s="89"/>
      <c r="OMF2" s="89"/>
      <c r="OMG2" s="89"/>
      <c r="OMH2" s="89"/>
      <c r="OMI2" s="89"/>
      <c r="OMJ2" s="89"/>
      <c r="OMK2" s="89"/>
      <c r="OML2" s="89"/>
      <c r="OMM2" s="89"/>
      <c r="OMN2" s="89"/>
      <c r="OMO2" s="89"/>
      <c r="OMP2" s="89"/>
      <c r="OMQ2" s="89"/>
      <c r="OMR2" s="89"/>
      <c r="OMS2" s="89"/>
      <c r="OMT2" s="89"/>
      <c r="OMU2" s="89"/>
      <c r="OMV2" s="89"/>
      <c r="OMW2" s="89"/>
      <c r="OMX2" s="89"/>
      <c r="OMY2" s="89"/>
      <c r="OMZ2" s="89"/>
      <c r="ONA2" s="89"/>
      <c r="ONB2" s="89"/>
      <c r="ONC2" s="89"/>
      <c r="OND2" s="89"/>
      <c r="ONE2" s="89"/>
      <c r="ONF2" s="89"/>
      <c r="ONG2" s="89"/>
      <c r="ONH2" s="89"/>
      <c r="ONI2" s="89"/>
      <c r="ONJ2" s="89"/>
      <c r="ONK2" s="89"/>
      <c r="ONL2" s="89"/>
      <c r="ONM2" s="89"/>
      <c r="ONN2" s="89"/>
      <c r="ONO2" s="89"/>
      <c r="ONP2" s="89"/>
      <c r="ONQ2" s="89"/>
      <c r="ONR2" s="89"/>
      <c r="ONS2" s="89"/>
      <c r="ONT2" s="89"/>
      <c r="ONU2" s="89"/>
      <c r="ONV2" s="89"/>
      <c r="ONW2" s="89"/>
      <c r="ONX2" s="89"/>
      <c r="ONY2" s="89"/>
      <c r="ONZ2" s="89"/>
      <c r="OOA2" s="89"/>
      <c r="OOB2" s="89"/>
      <c r="OOC2" s="89"/>
      <c r="OOD2" s="89"/>
      <c r="OOE2" s="89"/>
      <c r="OOF2" s="89"/>
      <c r="OOG2" s="89"/>
      <c r="OOH2" s="89"/>
      <c r="OOI2" s="89"/>
      <c r="OOJ2" s="89"/>
      <c r="OOK2" s="89"/>
      <c r="OOL2" s="89"/>
      <c r="OOM2" s="89"/>
      <c r="OON2" s="89"/>
      <c r="OOO2" s="89"/>
      <c r="OOP2" s="89"/>
      <c r="OOQ2" s="89"/>
      <c r="OOR2" s="89"/>
      <c r="OOS2" s="89"/>
      <c r="OOT2" s="89"/>
      <c r="OOU2" s="89"/>
      <c r="OOV2" s="89"/>
      <c r="OOW2" s="89"/>
      <c r="OOX2" s="89"/>
      <c r="OOY2" s="89"/>
      <c r="OOZ2" s="89"/>
      <c r="OPA2" s="89"/>
      <c r="OPB2" s="89"/>
      <c r="OPC2" s="89"/>
      <c r="OPD2" s="89"/>
      <c r="OPE2" s="89"/>
      <c r="OPF2" s="89"/>
      <c r="OPG2" s="89"/>
      <c r="OPH2" s="89"/>
      <c r="OPI2" s="89"/>
      <c r="OPJ2" s="89"/>
      <c r="OPK2" s="89"/>
      <c r="OPL2" s="89"/>
      <c r="OPM2" s="89"/>
      <c r="OPN2" s="89"/>
      <c r="OPO2" s="89"/>
      <c r="OPP2" s="89"/>
      <c r="OPQ2" s="89"/>
      <c r="OPR2" s="89"/>
      <c r="OPS2" s="89"/>
      <c r="OPT2" s="89"/>
      <c r="OPU2" s="89"/>
      <c r="OPV2" s="89"/>
      <c r="OPW2" s="89"/>
      <c r="OPX2" s="89"/>
      <c r="OPY2" s="89"/>
      <c r="OPZ2" s="89"/>
      <c r="OQA2" s="89"/>
      <c r="OQB2" s="89"/>
      <c r="OQC2" s="89"/>
      <c r="OQD2" s="89"/>
      <c r="OQE2" s="89"/>
      <c r="OQF2" s="89"/>
      <c r="OQG2" s="89"/>
      <c r="OQH2" s="89"/>
      <c r="OQI2" s="89"/>
      <c r="OQJ2" s="89"/>
      <c r="OQK2" s="89"/>
      <c r="OQL2" s="89"/>
      <c r="OQM2" s="89"/>
      <c r="OQN2" s="89"/>
      <c r="OQO2" s="89"/>
      <c r="OQP2" s="89"/>
      <c r="OQQ2" s="89"/>
      <c r="OQR2" s="89"/>
      <c r="OQS2" s="89"/>
      <c r="OQT2" s="89"/>
      <c r="OQU2" s="89"/>
      <c r="OQV2" s="89"/>
      <c r="OQW2" s="89"/>
      <c r="OQX2" s="89"/>
      <c r="OQY2" s="89"/>
      <c r="OQZ2" s="89"/>
      <c r="ORA2" s="89"/>
      <c r="ORB2" s="89"/>
      <c r="ORC2" s="89"/>
      <c r="ORD2" s="89"/>
      <c r="ORE2" s="89"/>
      <c r="ORF2" s="89"/>
      <c r="ORG2" s="89"/>
      <c r="ORH2" s="89"/>
      <c r="ORI2" s="89"/>
      <c r="ORJ2" s="89"/>
      <c r="ORK2" s="89"/>
      <c r="ORL2" s="89"/>
      <c r="ORM2" s="89"/>
      <c r="ORN2" s="89"/>
      <c r="ORO2" s="89"/>
      <c r="ORP2" s="89"/>
      <c r="ORQ2" s="89"/>
      <c r="ORR2" s="89"/>
      <c r="ORS2" s="89"/>
      <c r="ORT2" s="89"/>
      <c r="ORU2" s="89"/>
      <c r="ORV2" s="89"/>
      <c r="ORW2" s="89"/>
      <c r="ORX2" s="89"/>
      <c r="ORY2" s="89"/>
      <c r="ORZ2" s="89"/>
      <c r="OSA2" s="89"/>
      <c r="OSB2" s="89"/>
      <c r="OSC2" s="89"/>
      <c r="OSD2" s="89"/>
      <c r="OSE2" s="89"/>
      <c r="OSF2" s="89"/>
      <c r="OSG2" s="89"/>
      <c r="OSH2" s="89"/>
      <c r="OSI2" s="89"/>
      <c r="OSJ2" s="89"/>
      <c r="OSK2" s="89"/>
      <c r="OSL2" s="89"/>
      <c r="OSM2" s="89"/>
      <c r="OSN2" s="89"/>
      <c r="OSO2" s="89"/>
      <c r="OSP2" s="89"/>
      <c r="OSQ2" s="89"/>
      <c r="OSR2" s="89"/>
      <c r="OSS2" s="89"/>
      <c r="OST2" s="89"/>
      <c r="OSU2" s="89"/>
      <c r="OSV2" s="89"/>
      <c r="OSW2" s="89"/>
      <c r="OSX2" s="89"/>
      <c r="OSY2" s="89"/>
      <c r="OSZ2" s="89"/>
      <c r="OTA2" s="89"/>
      <c r="OTB2" s="89"/>
      <c r="OTC2" s="89"/>
      <c r="OTD2" s="89"/>
      <c r="OTE2" s="89"/>
      <c r="OTF2" s="89"/>
      <c r="OTG2" s="89"/>
      <c r="OTH2" s="89"/>
      <c r="OTI2" s="89"/>
      <c r="OTJ2" s="89"/>
      <c r="OTK2" s="89"/>
      <c r="OTL2" s="89"/>
      <c r="OTM2" s="89"/>
      <c r="OTN2" s="89"/>
      <c r="OTO2" s="89"/>
      <c r="OTP2" s="89"/>
      <c r="OTQ2" s="89"/>
      <c r="OTR2" s="89"/>
      <c r="OTS2" s="89"/>
      <c r="OTT2" s="89"/>
      <c r="OTU2" s="89"/>
      <c r="OTV2" s="89"/>
      <c r="OTW2" s="89"/>
      <c r="OTX2" s="89"/>
      <c r="OTY2" s="89"/>
      <c r="OTZ2" s="89"/>
      <c r="OUA2" s="89"/>
      <c r="OUB2" s="89"/>
      <c r="OUC2" s="89"/>
      <c r="OUD2" s="89"/>
      <c r="OUE2" s="89"/>
      <c r="OUF2" s="89"/>
      <c r="OUG2" s="89"/>
      <c r="OUH2" s="89"/>
      <c r="OUI2" s="89"/>
      <c r="OUJ2" s="89"/>
      <c r="OUK2" s="89"/>
      <c r="OUL2" s="89"/>
      <c r="OUM2" s="89"/>
      <c r="OUN2" s="89"/>
      <c r="OUO2" s="89"/>
      <c r="OUP2" s="89"/>
      <c r="OUQ2" s="89"/>
      <c r="OUR2" s="89"/>
      <c r="OUS2" s="89"/>
      <c r="OUT2" s="89"/>
      <c r="OUU2" s="89"/>
      <c r="OUV2" s="89"/>
      <c r="OUW2" s="89"/>
      <c r="OUX2" s="89"/>
      <c r="OUY2" s="89"/>
      <c r="OUZ2" s="89"/>
      <c r="OVA2" s="89"/>
      <c r="OVB2" s="89"/>
      <c r="OVC2" s="89"/>
      <c r="OVD2" s="89"/>
      <c r="OVE2" s="89"/>
      <c r="OVF2" s="89"/>
      <c r="OVG2" s="89"/>
      <c r="OVH2" s="89"/>
      <c r="OVI2" s="89"/>
      <c r="OVJ2" s="89"/>
      <c r="OVK2" s="89"/>
      <c r="OVL2" s="89"/>
      <c r="OVM2" s="89"/>
      <c r="OVN2" s="89"/>
      <c r="OVO2" s="89"/>
      <c r="OVP2" s="89"/>
      <c r="OVQ2" s="89"/>
      <c r="OVR2" s="89"/>
      <c r="OVS2" s="89"/>
      <c r="OVT2" s="89"/>
      <c r="OVU2" s="89"/>
      <c r="OVV2" s="89"/>
      <c r="OVW2" s="89"/>
      <c r="OVX2" s="89"/>
      <c r="OVY2" s="89"/>
      <c r="OVZ2" s="89"/>
      <c r="OWA2" s="89"/>
      <c r="OWB2" s="89"/>
      <c r="OWC2" s="89"/>
      <c r="OWD2" s="89"/>
      <c r="OWE2" s="89"/>
      <c r="OWF2" s="89"/>
      <c r="OWG2" s="89"/>
      <c r="OWH2" s="89"/>
      <c r="OWI2" s="89"/>
      <c r="OWJ2" s="89"/>
      <c r="OWK2" s="89"/>
      <c r="OWL2" s="89"/>
      <c r="OWM2" s="89"/>
      <c r="OWN2" s="89"/>
      <c r="OWO2" s="89"/>
      <c r="OWP2" s="89"/>
      <c r="OWQ2" s="89"/>
      <c r="OWR2" s="89"/>
      <c r="OWS2" s="89"/>
      <c r="OWT2" s="89"/>
      <c r="OWU2" s="89"/>
      <c r="OWV2" s="89"/>
      <c r="OWW2" s="89"/>
      <c r="OWX2" s="89"/>
      <c r="OWY2" s="89"/>
      <c r="OWZ2" s="89"/>
      <c r="OXA2" s="89"/>
      <c r="OXB2" s="89"/>
      <c r="OXC2" s="89"/>
      <c r="OXD2" s="89"/>
      <c r="OXE2" s="89"/>
      <c r="OXF2" s="89"/>
      <c r="OXG2" s="89"/>
      <c r="OXH2" s="89"/>
      <c r="OXI2" s="89"/>
      <c r="OXJ2" s="89"/>
      <c r="OXK2" s="89"/>
      <c r="OXL2" s="89"/>
      <c r="OXM2" s="89"/>
      <c r="OXN2" s="89"/>
      <c r="OXO2" s="89"/>
      <c r="OXP2" s="89"/>
      <c r="OXQ2" s="89"/>
      <c r="OXR2" s="89"/>
      <c r="OXS2" s="89"/>
      <c r="OXT2" s="89"/>
      <c r="OXU2" s="89"/>
      <c r="OXV2" s="89"/>
      <c r="OXW2" s="89"/>
      <c r="OXX2" s="89"/>
      <c r="OXY2" s="89"/>
      <c r="OXZ2" s="89"/>
      <c r="OYA2" s="89"/>
      <c r="OYB2" s="89"/>
      <c r="OYC2" s="89"/>
      <c r="OYD2" s="89"/>
      <c r="OYE2" s="89"/>
      <c r="OYF2" s="89"/>
      <c r="OYG2" s="89"/>
      <c r="OYH2" s="89"/>
      <c r="OYI2" s="89"/>
      <c r="OYJ2" s="89"/>
      <c r="OYK2" s="89"/>
      <c r="OYL2" s="89"/>
      <c r="OYM2" s="89"/>
      <c r="OYN2" s="89"/>
      <c r="OYO2" s="89"/>
      <c r="OYP2" s="89"/>
      <c r="OYQ2" s="89"/>
      <c r="OYR2" s="89"/>
      <c r="OYS2" s="89"/>
      <c r="OYT2" s="89"/>
      <c r="OYU2" s="89"/>
      <c r="OYV2" s="89"/>
      <c r="OYW2" s="89"/>
      <c r="OYX2" s="89"/>
      <c r="OYY2" s="89"/>
      <c r="OYZ2" s="89"/>
      <c r="OZA2" s="89"/>
      <c r="OZB2" s="89"/>
      <c r="OZC2" s="89"/>
      <c r="OZD2" s="89"/>
      <c r="OZE2" s="89"/>
      <c r="OZF2" s="89"/>
      <c r="OZG2" s="89"/>
      <c r="OZH2" s="89"/>
      <c r="OZI2" s="89"/>
      <c r="OZJ2" s="89"/>
      <c r="OZK2" s="89"/>
      <c r="OZL2" s="89"/>
      <c r="OZM2" s="89"/>
      <c r="OZN2" s="89"/>
      <c r="OZO2" s="89"/>
      <c r="OZP2" s="89"/>
      <c r="OZQ2" s="89"/>
      <c r="OZR2" s="89"/>
      <c r="OZS2" s="89"/>
      <c r="OZT2" s="89"/>
      <c r="OZU2" s="89"/>
      <c r="OZV2" s="89"/>
      <c r="OZW2" s="89"/>
      <c r="OZX2" s="89"/>
      <c r="OZY2" s="89"/>
      <c r="OZZ2" s="89"/>
      <c r="PAA2" s="89"/>
      <c r="PAB2" s="89"/>
      <c r="PAC2" s="89"/>
      <c r="PAD2" s="89"/>
      <c r="PAE2" s="89"/>
      <c r="PAF2" s="89"/>
      <c r="PAG2" s="89"/>
      <c r="PAH2" s="89"/>
      <c r="PAI2" s="89"/>
      <c r="PAJ2" s="89"/>
      <c r="PAK2" s="89"/>
      <c r="PAL2" s="89"/>
      <c r="PAM2" s="89"/>
      <c r="PAN2" s="89"/>
      <c r="PAO2" s="89"/>
      <c r="PAP2" s="89"/>
      <c r="PAQ2" s="89"/>
      <c r="PAR2" s="89"/>
      <c r="PAS2" s="89"/>
      <c r="PAT2" s="89"/>
      <c r="PAU2" s="89"/>
      <c r="PAV2" s="89"/>
      <c r="PAW2" s="89"/>
      <c r="PAX2" s="89"/>
      <c r="PAY2" s="89"/>
      <c r="PAZ2" s="89"/>
      <c r="PBA2" s="89"/>
      <c r="PBB2" s="89"/>
      <c r="PBC2" s="89"/>
      <c r="PBD2" s="89"/>
      <c r="PBE2" s="89"/>
      <c r="PBF2" s="89"/>
      <c r="PBG2" s="89"/>
      <c r="PBH2" s="89"/>
      <c r="PBI2" s="89"/>
      <c r="PBJ2" s="89"/>
      <c r="PBK2" s="89"/>
      <c r="PBL2" s="89"/>
      <c r="PBM2" s="89"/>
      <c r="PBN2" s="89"/>
      <c r="PBO2" s="89"/>
      <c r="PBP2" s="89"/>
      <c r="PBQ2" s="89"/>
      <c r="PBR2" s="89"/>
      <c r="PBS2" s="89"/>
      <c r="PBT2" s="89"/>
      <c r="PBU2" s="89"/>
      <c r="PBV2" s="89"/>
      <c r="PBW2" s="89"/>
      <c r="PBX2" s="89"/>
      <c r="PBY2" s="89"/>
      <c r="PBZ2" s="89"/>
      <c r="PCA2" s="89"/>
      <c r="PCB2" s="89"/>
      <c r="PCC2" s="89"/>
      <c r="PCD2" s="89"/>
      <c r="PCE2" s="89"/>
      <c r="PCF2" s="89"/>
      <c r="PCG2" s="89"/>
      <c r="PCH2" s="89"/>
      <c r="PCI2" s="89"/>
      <c r="PCJ2" s="89"/>
      <c r="PCK2" s="89"/>
      <c r="PCL2" s="89"/>
      <c r="PCM2" s="89"/>
      <c r="PCN2" s="89"/>
      <c r="PCO2" s="89"/>
      <c r="PCP2" s="89"/>
      <c r="PCQ2" s="89"/>
      <c r="PCR2" s="89"/>
      <c r="PCS2" s="89"/>
      <c r="PCT2" s="89"/>
      <c r="PCU2" s="89"/>
      <c r="PCV2" s="89"/>
      <c r="PCW2" s="89"/>
      <c r="PCX2" s="89"/>
      <c r="PCY2" s="89"/>
      <c r="PCZ2" s="89"/>
      <c r="PDA2" s="89"/>
      <c r="PDB2" s="89"/>
      <c r="PDC2" s="89"/>
      <c r="PDD2" s="89"/>
      <c r="PDE2" s="89"/>
      <c r="PDF2" s="89"/>
      <c r="PDG2" s="89"/>
      <c r="PDH2" s="89"/>
      <c r="PDI2" s="89"/>
      <c r="PDJ2" s="89"/>
      <c r="PDK2" s="89"/>
      <c r="PDL2" s="89"/>
      <c r="PDM2" s="89"/>
      <c r="PDN2" s="89"/>
      <c r="PDO2" s="89"/>
      <c r="PDP2" s="89"/>
      <c r="PDQ2" s="89"/>
      <c r="PDR2" s="89"/>
      <c r="PDS2" s="89"/>
      <c r="PDT2" s="89"/>
      <c r="PDU2" s="89"/>
      <c r="PDV2" s="89"/>
      <c r="PDW2" s="89"/>
      <c r="PDX2" s="89"/>
      <c r="PDY2" s="89"/>
      <c r="PDZ2" s="89"/>
      <c r="PEA2" s="89"/>
      <c r="PEB2" s="89"/>
      <c r="PEC2" s="89"/>
      <c r="PED2" s="89"/>
      <c r="PEE2" s="89"/>
      <c r="PEF2" s="89"/>
      <c r="PEG2" s="89"/>
      <c r="PEH2" s="89"/>
      <c r="PEI2" s="89"/>
      <c r="PEJ2" s="89"/>
      <c r="PEK2" s="89"/>
      <c r="PEL2" s="89"/>
      <c r="PEM2" s="89"/>
      <c r="PEN2" s="89"/>
      <c r="PEO2" s="89"/>
      <c r="PEP2" s="89"/>
      <c r="PEQ2" s="89"/>
      <c r="PER2" s="89"/>
      <c r="PES2" s="89"/>
      <c r="PET2" s="89"/>
      <c r="PEU2" s="89"/>
      <c r="PEV2" s="89"/>
      <c r="PEW2" s="89"/>
      <c r="PEX2" s="89"/>
      <c r="PEY2" s="89"/>
      <c r="PEZ2" s="89"/>
      <c r="PFA2" s="89"/>
      <c r="PFB2" s="89"/>
      <c r="PFC2" s="89"/>
      <c r="PFD2" s="89"/>
      <c r="PFE2" s="89"/>
      <c r="PFF2" s="89"/>
      <c r="PFG2" s="89"/>
      <c r="PFH2" s="89"/>
      <c r="PFI2" s="89"/>
      <c r="PFJ2" s="89"/>
      <c r="PFK2" s="89"/>
      <c r="PFL2" s="89"/>
      <c r="PFM2" s="89"/>
      <c r="PFN2" s="89"/>
      <c r="PFO2" s="89"/>
      <c r="PFP2" s="89"/>
      <c r="PFQ2" s="89"/>
      <c r="PFR2" s="89"/>
      <c r="PFS2" s="89"/>
      <c r="PFT2" s="89"/>
      <c r="PFU2" s="89"/>
      <c r="PFV2" s="89"/>
      <c r="PFW2" s="89"/>
      <c r="PFX2" s="89"/>
      <c r="PFY2" s="89"/>
      <c r="PFZ2" s="89"/>
      <c r="PGA2" s="89"/>
      <c r="PGB2" s="89"/>
      <c r="PGC2" s="89"/>
      <c r="PGD2" s="89"/>
      <c r="PGE2" s="89"/>
      <c r="PGF2" s="89"/>
      <c r="PGG2" s="89"/>
      <c r="PGH2" s="89"/>
      <c r="PGI2" s="89"/>
      <c r="PGJ2" s="89"/>
      <c r="PGK2" s="89"/>
      <c r="PGL2" s="89"/>
      <c r="PGM2" s="89"/>
      <c r="PGN2" s="89"/>
      <c r="PGO2" s="89"/>
      <c r="PGP2" s="89"/>
      <c r="PGQ2" s="89"/>
      <c r="PGR2" s="89"/>
      <c r="PGS2" s="89"/>
      <c r="PGT2" s="89"/>
      <c r="PGU2" s="89"/>
      <c r="PGV2" s="89"/>
      <c r="PGW2" s="89"/>
      <c r="PGX2" s="89"/>
      <c r="PGY2" s="89"/>
      <c r="PGZ2" s="89"/>
      <c r="PHA2" s="89"/>
      <c r="PHB2" s="89"/>
      <c r="PHC2" s="89"/>
      <c r="PHD2" s="89"/>
      <c r="PHE2" s="89"/>
      <c r="PHF2" s="89"/>
      <c r="PHG2" s="89"/>
      <c r="PHH2" s="89"/>
      <c r="PHI2" s="89"/>
      <c r="PHJ2" s="89"/>
      <c r="PHK2" s="89"/>
      <c r="PHL2" s="89"/>
      <c r="PHM2" s="89"/>
      <c r="PHN2" s="89"/>
      <c r="PHO2" s="89"/>
      <c r="PHP2" s="89"/>
      <c r="PHQ2" s="89"/>
      <c r="PHR2" s="89"/>
      <c r="PHS2" s="89"/>
      <c r="PHT2" s="89"/>
      <c r="PHU2" s="89"/>
      <c r="PHV2" s="89"/>
      <c r="PHW2" s="89"/>
      <c r="PHX2" s="89"/>
      <c r="PHY2" s="89"/>
      <c r="PHZ2" s="89"/>
      <c r="PIA2" s="89"/>
      <c r="PIB2" s="89"/>
      <c r="PIC2" s="89"/>
      <c r="PID2" s="89"/>
      <c r="PIE2" s="89"/>
      <c r="PIF2" s="89"/>
      <c r="PIG2" s="89"/>
      <c r="PIH2" s="89"/>
      <c r="PII2" s="89"/>
      <c r="PIJ2" s="89"/>
      <c r="PIK2" s="89"/>
      <c r="PIL2" s="89"/>
      <c r="PIM2" s="89"/>
      <c r="PIN2" s="89"/>
      <c r="PIO2" s="89"/>
      <c r="PIP2" s="89"/>
      <c r="PIQ2" s="89"/>
      <c r="PIR2" s="89"/>
      <c r="PIS2" s="89"/>
      <c r="PIT2" s="89"/>
      <c r="PIU2" s="89"/>
      <c r="PIV2" s="89"/>
      <c r="PIW2" s="89"/>
      <c r="PIX2" s="89"/>
      <c r="PIY2" s="89"/>
      <c r="PIZ2" s="89"/>
      <c r="PJA2" s="89"/>
      <c r="PJB2" s="89"/>
      <c r="PJC2" s="89"/>
      <c r="PJD2" s="89"/>
      <c r="PJE2" s="89"/>
      <c r="PJF2" s="89"/>
      <c r="PJG2" s="89"/>
      <c r="PJH2" s="89"/>
      <c r="PJI2" s="89"/>
      <c r="PJJ2" s="89"/>
      <c r="PJK2" s="89"/>
      <c r="PJL2" s="89"/>
      <c r="PJM2" s="89"/>
      <c r="PJN2" s="89"/>
      <c r="PJO2" s="89"/>
      <c r="PJP2" s="89"/>
      <c r="PJQ2" s="89"/>
      <c r="PJR2" s="89"/>
      <c r="PJS2" s="89"/>
      <c r="PJT2" s="89"/>
      <c r="PJU2" s="89"/>
      <c r="PJV2" s="89"/>
      <c r="PJW2" s="89"/>
      <c r="PJX2" s="89"/>
      <c r="PJY2" s="89"/>
      <c r="PJZ2" s="89"/>
      <c r="PKA2" s="89"/>
      <c r="PKB2" s="89"/>
      <c r="PKC2" s="89"/>
      <c r="PKD2" s="89"/>
      <c r="PKE2" s="89"/>
      <c r="PKF2" s="89"/>
      <c r="PKG2" s="89"/>
      <c r="PKH2" s="89"/>
      <c r="PKI2" s="89"/>
      <c r="PKJ2" s="89"/>
      <c r="PKK2" s="89"/>
      <c r="PKL2" s="89"/>
      <c r="PKM2" s="89"/>
      <c r="PKN2" s="89"/>
      <c r="PKO2" s="89"/>
      <c r="PKP2" s="89"/>
      <c r="PKQ2" s="89"/>
      <c r="PKR2" s="89"/>
      <c r="PKS2" s="89"/>
      <c r="PKT2" s="89"/>
      <c r="PKU2" s="89"/>
      <c r="PKV2" s="89"/>
      <c r="PKW2" s="89"/>
      <c r="PKX2" s="89"/>
      <c r="PKY2" s="89"/>
      <c r="PKZ2" s="89"/>
      <c r="PLA2" s="89"/>
      <c r="PLB2" s="89"/>
      <c r="PLC2" s="89"/>
      <c r="PLD2" s="89"/>
      <c r="PLE2" s="89"/>
      <c r="PLF2" s="89"/>
      <c r="PLG2" s="89"/>
      <c r="PLH2" s="89"/>
      <c r="PLI2" s="89"/>
      <c r="PLJ2" s="89"/>
      <c r="PLK2" s="89"/>
      <c r="PLL2" s="89"/>
      <c r="PLM2" s="89"/>
      <c r="PLN2" s="89"/>
      <c r="PLO2" s="89"/>
      <c r="PLP2" s="89"/>
      <c r="PLQ2" s="89"/>
      <c r="PLR2" s="89"/>
      <c r="PLS2" s="89"/>
      <c r="PLT2" s="89"/>
      <c r="PLU2" s="89"/>
      <c r="PLV2" s="89"/>
      <c r="PLW2" s="89"/>
      <c r="PLX2" s="89"/>
      <c r="PLY2" s="89"/>
      <c r="PLZ2" s="89"/>
      <c r="PMA2" s="89"/>
      <c r="PMB2" s="89"/>
      <c r="PMC2" s="89"/>
      <c r="PMD2" s="89"/>
      <c r="PME2" s="89"/>
      <c r="PMF2" s="89"/>
      <c r="PMG2" s="89"/>
      <c r="PMH2" s="89"/>
      <c r="PMI2" s="89"/>
      <c r="PMJ2" s="89"/>
      <c r="PMK2" s="89"/>
      <c r="PML2" s="89"/>
      <c r="PMM2" s="89"/>
      <c r="PMN2" s="89"/>
      <c r="PMO2" s="89"/>
      <c r="PMP2" s="89"/>
      <c r="PMQ2" s="89"/>
      <c r="PMR2" s="89"/>
      <c r="PMS2" s="89"/>
      <c r="PMT2" s="89"/>
      <c r="PMU2" s="89"/>
      <c r="PMV2" s="89"/>
      <c r="PMW2" s="89"/>
      <c r="PMX2" s="89"/>
      <c r="PMY2" s="89"/>
      <c r="PMZ2" s="89"/>
      <c r="PNA2" s="89"/>
      <c r="PNB2" s="89"/>
      <c r="PNC2" s="89"/>
      <c r="PND2" s="89"/>
      <c r="PNE2" s="89"/>
      <c r="PNF2" s="89"/>
      <c r="PNG2" s="89"/>
      <c r="PNH2" s="89"/>
      <c r="PNI2" s="89"/>
      <c r="PNJ2" s="89"/>
      <c r="PNK2" s="89"/>
      <c r="PNL2" s="89"/>
      <c r="PNM2" s="89"/>
      <c r="PNN2" s="89"/>
      <c r="PNO2" s="89"/>
      <c r="PNP2" s="89"/>
      <c r="PNQ2" s="89"/>
      <c r="PNR2" s="89"/>
      <c r="PNS2" s="89"/>
      <c r="PNT2" s="89"/>
      <c r="PNU2" s="89"/>
      <c r="PNV2" s="89"/>
      <c r="PNW2" s="89"/>
      <c r="PNX2" s="89"/>
      <c r="PNY2" s="89"/>
      <c r="PNZ2" s="89"/>
      <c r="POA2" s="89"/>
      <c r="POB2" s="89"/>
      <c r="POC2" s="89"/>
      <c r="POD2" s="89"/>
      <c r="POE2" s="89"/>
      <c r="POF2" s="89"/>
      <c r="POG2" s="89"/>
      <c r="POH2" s="89"/>
      <c r="POI2" s="89"/>
      <c r="POJ2" s="89"/>
      <c r="POK2" s="89"/>
      <c r="POL2" s="89"/>
      <c r="POM2" s="89"/>
      <c r="PON2" s="89"/>
      <c r="POO2" s="89"/>
      <c r="POP2" s="89"/>
      <c r="POQ2" s="89"/>
      <c r="POR2" s="89"/>
      <c r="POS2" s="89"/>
      <c r="POT2" s="89"/>
      <c r="POU2" s="89"/>
      <c r="POV2" s="89"/>
      <c r="POW2" s="89"/>
      <c r="POX2" s="89"/>
      <c r="POY2" s="89"/>
      <c r="POZ2" s="89"/>
      <c r="PPA2" s="89"/>
      <c r="PPB2" s="89"/>
      <c r="PPC2" s="89"/>
      <c r="PPD2" s="89"/>
      <c r="PPE2" s="89"/>
      <c r="PPF2" s="89"/>
      <c r="PPG2" s="89"/>
      <c r="PPH2" s="89"/>
      <c r="PPI2" s="89"/>
      <c r="PPJ2" s="89"/>
      <c r="PPK2" s="89"/>
      <c r="PPL2" s="89"/>
      <c r="PPM2" s="89"/>
      <c r="PPN2" s="89"/>
      <c r="PPO2" s="89"/>
      <c r="PPP2" s="89"/>
      <c r="PPQ2" s="89"/>
      <c r="PPR2" s="89"/>
      <c r="PPS2" s="89"/>
      <c r="PPT2" s="89"/>
      <c r="PPU2" s="89"/>
      <c r="PPV2" s="89"/>
      <c r="PPW2" s="89"/>
      <c r="PPX2" s="89"/>
      <c r="PPY2" s="89"/>
      <c r="PPZ2" s="89"/>
      <c r="PQA2" s="89"/>
      <c r="PQB2" s="89"/>
      <c r="PQC2" s="89"/>
      <c r="PQD2" s="89"/>
      <c r="PQE2" s="89"/>
      <c r="PQF2" s="89"/>
      <c r="PQG2" s="89"/>
      <c r="PQH2" s="89"/>
      <c r="PQI2" s="89"/>
      <c r="PQJ2" s="89"/>
      <c r="PQK2" s="89"/>
      <c r="PQL2" s="89"/>
      <c r="PQM2" s="89"/>
      <c r="PQN2" s="89"/>
      <c r="PQO2" s="89"/>
      <c r="PQP2" s="89"/>
      <c r="PQQ2" s="89"/>
      <c r="PQR2" s="89"/>
      <c r="PQS2" s="89"/>
      <c r="PQT2" s="89"/>
      <c r="PQU2" s="89"/>
      <c r="PQV2" s="89"/>
      <c r="PQW2" s="89"/>
      <c r="PQX2" s="89"/>
      <c r="PQY2" s="89"/>
      <c r="PQZ2" s="89"/>
      <c r="PRA2" s="89"/>
      <c r="PRB2" s="89"/>
      <c r="PRC2" s="89"/>
      <c r="PRD2" s="89"/>
      <c r="PRE2" s="89"/>
      <c r="PRF2" s="89"/>
      <c r="PRG2" s="89"/>
      <c r="PRH2" s="89"/>
      <c r="PRI2" s="89"/>
      <c r="PRJ2" s="89"/>
      <c r="PRK2" s="89"/>
      <c r="PRL2" s="89"/>
      <c r="PRM2" s="89"/>
      <c r="PRN2" s="89"/>
      <c r="PRO2" s="89"/>
      <c r="PRP2" s="89"/>
      <c r="PRQ2" s="89"/>
      <c r="PRR2" s="89"/>
      <c r="PRS2" s="89"/>
      <c r="PRT2" s="89"/>
      <c r="PRU2" s="89"/>
      <c r="PRV2" s="89"/>
      <c r="PRW2" s="89"/>
      <c r="PRX2" s="89"/>
      <c r="PRY2" s="89"/>
      <c r="PRZ2" s="89"/>
      <c r="PSA2" s="89"/>
      <c r="PSB2" s="89"/>
      <c r="PSC2" s="89"/>
      <c r="PSD2" s="89"/>
      <c r="PSE2" s="89"/>
      <c r="PSF2" s="89"/>
      <c r="PSG2" s="89"/>
      <c r="PSH2" s="89"/>
      <c r="PSI2" s="89"/>
      <c r="PSJ2" s="89"/>
      <c r="PSK2" s="89"/>
      <c r="PSL2" s="89"/>
      <c r="PSM2" s="89"/>
      <c r="PSN2" s="89"/>
      <c r="PSO2" s="89"/>
      <c r="PSP2" s="89"/>
      <c r="PSQ2" s="89"/>
      <c r="PSR2" s="89"/>
      <c r="PSS2" s="89"/>
      <c r="PST2" s="89"/>
      <c r="PSU2" s="89"/>
      <c r="PSV2" s="89"/>
      <c r="PSW2" s="89"/>
      <c r="PSX2" s="89"/>
      <c r="PSY2" s="89"/>
      <c r="PSZ2" s="89"/>
      <c r="PTA2" s="89"/>
      <c r="PTB2" s="89"/>
      <c r="PTC2" s="89"/>
      <c r="PTD2" s="89"/>
      <c r="PTE2" s="89"/>
      <c r="PTF2" s="89"/>
      <c r="PTG2" s="89"/>
      <c r="PTH2" s="89"/>
      <c r="PTI2" s="89"/>
      <c r="PTJ2" s="89"/>
      <c r="PTK2" s="89"/>
      <c r="PTL2" s="89"/>
      <c r="PTM2" s="89"/>
      <c r="PTN2" s="89"/>
      <c r="PTO2" s="89"/>
      <c r="PTP2" s="89"/>
      <c r="PTQ2" s="89"/>
      <c r="PTR2" s="89"/>
      <c r="PTS2" s="89"/>
      <c r="PTT2" s="89"/>
      <c r="PTU2" s="89"/>
      <c r="PTV2" s="89"/>
      <c r="PTW2" s="89"/>
      <c r="PTX2" s="89"/>
      <c r="PTY2" s="89"/>
      <c r="PTZ2" s="89"/>
      <c r="PUA2" s="89"/>
      <c r="PUB2" s="89"/>
      <c r="PUC2" s="89"/>
      <c r="PUD2" s="89"/>
      <c r="PUE2" s="89"/>
      <c r="PUF2" s="89"/>
      <c r="PUG2" s="89"/>
      <c r="PUH2" s="89"/>
      <c r="PUI2" s="89"/>
      <c r="PUJ2" s="89"/>
      <c r="PUK2" s="89"/>
      <c r="PUL2" s="89"/>
      <c r="PUM2" s="89"/>
      <c r="PUN2" s="89"/>
      <c r="PUO2" s="89"/>
      <c r="PUP2" s="89"/>
      <c r="PUQ2" s="89"/>
      <c r="PUR2" s="89"/>
      <c r="PUS2" s="89"/>
      <c r="PUT2" s="89"/>
      <c r="PUU2" s="89"/>
      <c r="PUV2" s="89"/>
      <c r="PUW2" s="89"/>
      <c r="PUX2" s="89"/>
      <c r="PUY2" s="89"/>
      <c r="PUZ2" s="89"/>
      <c r="PVA2" s="89"/>
      <c r="PVB2" s="89"/>
      <c r="PVC2" s="89"/>
      <c r="PVD2" s="89"/>
      <c r="PVE2" s="89"/>
      <c r="PVF2" s="89"/>
      <c r="PVG2" s="89"/>
      <c r="PVH2" s="89"/>
      <c r="PVI2" s="89"/>
      <c r="PVJ2" s="89"/>
      <c r="PVK2" s="89"/>
      <c r="PVL2" s="89"/>
      <c r="PVM2" s="89"/>
      <c r="PVN2" s="89"/>
      <c r="PVO2" s="89"/>
      <c r="PVP2" s="89"/>
      <c r="PVQ2" s="89"/>
      <c r="PVR2" s="89"/>
      <c r="PVS2" s="89"/>
      <c r="PVT2" s="89"/>
      <c r="PVU2" s="89"/>
      <c r="PVV2" s="89"/>
      <c r="PVW2" s="89"/>
      <c r="PVX2" s="89"/>
      <c r="PVY2" s="89"/>
      <c r="PVZ2" s="89"/>
      <c r="PWA2" s="89"/>
      <c r="PWB2" s="89"/>
      <c r="PWC2" s="89"/>
      <c r="PWD2" s="89"/>
      <c r="PWE2" s="89"/>
      <c r="PWF2" s="89"/>
      <c r="PWG2" s="89"/>
      <c r="PWH2" s="89"/>
      <c r="PWI2" s="89"/>
      <c r="PWJ2" s="89"/>
      <c r="PWK2" s="89"/>
      <c r="PWL2" s="89"/>
      <c r="PWM2" s="89"/>
      <c r="PWN2" s="89"/>
      <c r="PWO2" s="89"/>
      <c r="PWP2" s="89"/>
      <c r="PWQ2" s="89"/>
      <c r="PWR2" s="89"/>
      <c r="PWS2" s="89"/>
      <c r="PWT2" s="89"/>
      <c r="PWU2" s="89"/>
      <c r="PWV2" s="89"/>
      <c r="PWW2" s="89"/>
      <c r="PWX2" s="89"/>
      <c r="PWY2" s="89"/>
      <c r="PWZ2" s="89"/>
      <c r="PXA2" s="89"/>
      <c r="PXB2" s="89"/>
      <c r="PXC2" s="89"/>
      <c r="PXD2" s="89"/>
      <c r="PXE2" s="89"/>
      <c r="PXF2" s="89"/>
      <c r="PXG2" s="89"/>
      <c r="PXH2" s="89"/>
      <c r="PXI2" s="89"/>
      <c r="PXJ2" s="89"/>
      <c r="PXK2" s="89"/>
      <c r="PXL2" s="89"/>
      <c r="PXM2" s="89"/>
      <c r="PXN2" s="89"/>
      <c r="PXO2" s="89"/>
      <c r="PXP2" s="89"/>
      <c r="PXQ2" s="89"/>
      <c r="PXR2" s="89"/>
      <c r="PXS2" s="89"/>
      <c r="PXT2" s="89"/>
      <c r="PXU2" s="89"/>
      <c r="PXV2" s="89"/>
      <c r="PXW2" s="89"/>
      <c r="PXX2" s="89"/>
      <c r="PXY2" s="89"/>
      <c r="PXZ2" s="89"/>
      <c r="PYA2" s="89"/>
      <c r="PYB2" s="89"/>
      <c r="PYC2" s="89"/>
      <c r="PYD2" s="89"/>
      <c r="PYE2" s="89"/>
      <c r="PYF2" s="89"/>
      <c r="PYG2" s="89"/>
      <c r="PYH2" s="89"/>
      <c r="PYI2" s="89"/>
      <c r="PYJ2" s="89"/>
      <c r="PYK2" s="89"/>
      <c r="PYL2" s="89"/>
      <c r="PYM2" s="89"/>
      <c r="PYN2" s="89"/>
      <c r="PYO2" s="89"/>
      <c r="PYP2" s="89"/>
      <c r="PYQ2" s="89"/>
      <c r="PYR2" s="89"/>
      <c r="PYS2" s="89"/>
      <c r="PYT2" s="89"/>
      <c r="PYU2" s="89"/>
      <c r="PYV2" s="89"/>
      <c r="PYW2" s="89"/>
      <c r="PYX2" s="89"/>
      <c r="PYY2" s="89"/>
      <c r="PYZ2" s="89"/>
      <c r="PZA2" s="89"/>
      <c r="PZB2" s="89"/>
      <c r="PZC2" s="89"/>
      <c r="PZD2" s="89"/>
      <c r="PZE2" s="89"/>
      <c r="PZF2" s="89"/>
      <c r="PZG2" s="89"/>
      <c r="PZH2" s="89"/>
      <c r="PZI2" s="89"/>
      <c r="PZJ2" s="89"/>
      <c r="PZK2" s="89"/>
      <c r="PZL2" s="89"/>
      <c r="PZM2" s="89"/>
      <c r="PZN2" s="89"/>
      <c r="PZO2" s="89"/>
      <c r="PZP2" s="89"/>
      <c r="PZQ2" s="89"/>
      <c r="PZR2" s="89"/>
      <c r="PZS2" s="89"/>
      <c r="PZT2" s="89"/>
      <c r="PZU2" s="89"/>
      <c r="PZV2" s="89"/>
      <c r="PZW2" s="89"/>
      <c r="PZX2" s="89"/>
      <c r="PZY2" s="89"/>
      <c r="PZZ2" s="89"/>
      <c r="QAA2" s="89"/>
      <c r="QAB2" s="89"/>
      <c r="QAC2" s="89"/>
      <c r="QAD2" s="89"/>
      <c r="QAE2" s="89"/>
      <c r="QAF2" s="89"/>
      <c r="QAG2" s="89"/>
      <c r="QAH2" s="89"/>
      <c r="QAI2" s="89"/>
      <c r="QAJ2" s="89"/>
      <c r="QAK2" s="89"/>
      <c r="QAL2" s="89"/>
      <c r="QAM2" s="89"/>
      <c r="QAN2" s="89"/>
      <c r="QAO2" s="89"/>
      <c r="QAP2" s="89"/>
      <c r="QAQ2" s="89"/>
      <c r="QAR2" s="89"/>
      <c r="QAS2" s="89"/>
      <c r="QAT2" s="89"/>
      <c r="QAU2" s="89"/>
      <c r="QAV2" s="89"/>
      <c r="QAW2" s="89"/>
      <c r="QAX2" s="89"/>
      <c r="QAY2" s="89"/>
      <c r="QAZ2" s="89"/>
      <c r="QBA2" s="89"/>
      <c r="QBB2" s="89"/>
      <c r="QBC2" s="89"/>
      <c r="QBD2" s="89"/>
      <c r="QBE2" s="89"/>
      <c r="QBF2" s="89"/>
      <c r="QBG2" s="89"/>
      <c r="QBH2" s="89"/>
      <c r="QBI2" s="89"/>
      <c r="QBJ2" s="89"/>
      <c r="QBK2" s="89"/>
      <c r="QBL2" s="89"/>
      <c r="QBM2" s="89"/>
      <c r="QBN2" s="89"/>
      <c r="QBO2" s="89"/>
      <c r="QBP2" s="89"/>
      <c r="QBQ2" s="89"/>
      <c r="QBR2" s="89"/>
      <c r="QBS2" s="89"/>
      <c r="QBT2" s="89"/>
      <c r="QBU2" s="89"/>
      <c r="QBV2" s="89"/>
      <c r="QBW2" s="89"/>
      <c r="QBX2" s="89"/>
      <c r="QBY2" s="89"/>
      <c r="QBZ2" s="89"/>
      <c r="QCA2" s="89"/>
      <c r="QCB2" s="89"/>
      <c r="QCC2" s="89"/>
      <c r="QCD2" s="89"/>
      <c r="QCE2" s="89"/>
      <c r="QCF2" s="89"/>
      <c r="QCG2" s="89"/>
      <c r="QCH2" s="89"/>
      <c r="QCI2" s="89"/>
      <c r="QCJ2" s="89"/>
      <c r="QCK2" s="89"/>
      <c r="QCL2" s="89"/>
      <c r="QCM2" s="89"/>
      <c r="QCN2" s="89"/>
      <c r="QCO2" s="89"/>
      <c r="QCP2" s="89"/>
      <c r="QCQ2" s="89"/>
      <c r="QCR2" s="89"/>
      <c r="QCS2" s="89"/>
      <c r="QCT2" s="89"/>
      <c r="QCU2" s="89"/>
      <c r="QCV2" s="89"/>
      <c r="QCW2" s="89"/>
      <c r="QCX2" s="89"/>
      <c r="QCY2" s="89"/>
      <c r="QCZ2" s="89"/>
      <c r="QDA2" s="89"/>
      <c r="QDB2" s="89"/>
      <c r="QDC2" s="89"/>
      <c r="QDD2" s="89"/>
      <c r="QDE2" s="89"/>
      <c r="QDF2" s="89"/>
      <c r="QDG2" s="89"/>
      <c r="QDH2" s="89"/>
      <c r="QDI2" s="89"/>
      <c r="QDJ2" s="89"/>
      <c r="QDK2" s="89"/>
      <c r="QDL2" s="89"/>
      <c r="QDM2" s="89"/>
      <c r="QDN2" s="89"/>
      <c r="QDO2" s="89"/>
      <c r="QDP2" s="89"/>
      <c r="QDQ2" s="89"/>
      <c r="QDR2" s="89"/>
      <c r="QDS2" s="89"/>
      <c r="QDT2" s="89"/>
      <c r="QDU2" s="89"/>
      <c r="QDV2" s="89"/>
      <c r="QDW2" s="89"/>
      <c r="QDX2" s="89"/>
      <c r="QDY2" s="89"/>
      <c r="QDZ2" s="89"/>
      <c r="QEA2" s="89"/>
      <c r="QEB2" s="89"/>
      <c r="QEC2" s="89"/>
      <c r="QED2" s="89"/>
      <c r="QEE2" s="89"/>
      <c r="QEF2" s="89"/>
      <c r="QEG2" s="89"/>
      <c r="QEH2" s="89"/>
      <c r="QEI2" s="89"/>
      <c r="QEJ2" s="89"/>
      <c r="QEK2" s="89"/>
      <c r="QEL2" s="89"/>
      <c r="QEM2" s="89"/>
      <c r="QEN2" s="89"/>
      <c r="QEO2" s="89"/>
      <c r="QEP2" s="89"/>
      <c r="QEQ2" s="89"/>
      <c r="QER2" s="89"/>
      <c r="QES2" s="89"/>
      <c r="QET2" s="89"/>
      <c r="QEU2" s="89"/>
      <c r="QEV2" s="89"/>
      <c r="QEW2" s="89"/>
      <c r="QEX2" s="89"/>
      <c r="QEY2" s="89"/>
      <c r="QEZ2" s="89"/>
      <c r="QFA2" s="89"/>
      <c r="QFB2" s="89"/>
      <c r="QFC2" s="89"/>
      <c r="QFD2" s="89"/>
      <c r="QFE2" s="89"/>
      <c r="QFF2" s="89"/>
      <c r="QFG2" s="89"/>
      <c r="QFH2" s="89"/>
      <c r="QFI2" s="89"/>
      <c r="QFJ2" s="89"/>
      <c r="QFK2" s="89"/>
      <c r="QFL2" s="89"/>
      <c r="QFM2" s="89"/>
      <c r="QFN2" s="89"/>
      <c r="QFO2" s="89"/>
      <c r="QFP2" s="89"/>
      <c r="QFQ2" s="89"/>
      <c r="QFR2" s="89"/>
      <c r="QFS2" s="89"/>
      <c r="QFT2" s="89"/>
      <c r="QFU2" s="89"/>
      <c r="QFV2" s="89"/>
      <c r="QFW2" s="89"/>
      <c r="QFX2" s="89"/>
      <c r="QFY2" s="89"/>
      <c r="QFZ2" s="89"/>
      <c r="QGA2" s="89"/>
      <c r="QGB2" s="89"/>
      <c r="QGC2" s="89"/>
      <c r="QGD2" s="89"/>
      <c r="QGE2" s="89"/>
      <c r="QGF2" s="89"/>
      <c r="QGG2" s="89"/>
      <c r="QGH2" s="89"/>
      <c r="QGI2" s="89"/>
      <c r="QGJ2" s="89"/>
      <c r="QGK2" s="89"/>
      <c r="QGL2" s="89"/>
      <c r="QGM2" s="89"/>
      <c r="QGN2" s="89"/>
      <c r="QGO2" s="89"/>
      <c r="QGP2" s="89"/>
      <c r="QGQ2" s="89"/>
      <c r="QGR2" s="89"/>
      <c r="QGS2" s="89"/>
      <c r="QGT2" s="89"/>
      <c r="QGU2" s="89"/>
      <c r="QGV2" s="89"/>
      <c r="QGW2" s="89"/>
      <c r="QGX2" s="89"/>
      <c r="QGY2" s="89"/>
      <c r="QGZ2" s="89"/>
      <c r="QHA2" s="89"/>
      <c r="QHB2" s="89"/>
      <c r="QHC2" s="89"/>
      <c r="QHD2" s="89"/>
      <c r="QHE2" s="89"/>
      <c r="QHF2" s="89"/>
      <c r="QHG2" s="89"/>
      <c r="QHH2" s="89"/>
      <c r="QHI2" s="89"/>
      <c r="QHJ2" s="89"/>
      <c r="QHK2" s="89"/>
      <c r="QHL2" s="89"/>
      <c r="QHM2" s="89"/>
      <c r="QHN2" s="89"/>
      <c r="QHO2" s="89"/>
      <c r="QHP2" s="89"/>
      <c r="QHQ2" s="89"/>
      <c r="QHR2" s="89"/>
      <c r="QHS2" s="89"/>
      <c r="QHT2" s="89"/>
      <c r="QHU2" s="89"/>
      <c r="QHV2" s="89"/>
      <c r="QHW2" s="89"/>
      <c r="QHX2" s="89"/>
      <c r="QHY2" s="89"/>
      <c r="QHZ2" s="89"/>
      <c r="QIA2" s="89"/>
      <c r="QIB2" s="89"/>
      <c r="QIC2" s="89"/>
      <c r="QID2" s="89"/>
      <c r="QIE2" s="89"/>
      <c r="QIF2" s="89"/>
      <c r="QIG2" s="89"/>
      <c r="QIH2" s="89"/>
      <c r="QII2" s="89"/>
      <c r="QIJ2" s="89"/>
      <c r="QIK2" s="89"/>
      <c r="QIL2" s="89"/>
      <c r="QIM2" s="89"/>
      <c r="QIN2" s="89"/>
      <c r="QIO2" s="89"/>
      <c r="QIP2" s="89"/>
      <c r="QIQ2" s="89"/>
      <c r="QIR2" s="89"/>
      <c r="QIS2" s="89"/>
      <c r="QIT2" s="89"/>
      <c r="QIU2" s="89"/>
      <c r="QIV2" s="89"/>
      <c r="QIW2" s="89"/>
      <c r="QIX2" s="89"/>
      <c r="QIY2" s="89"/>
      <c r="QIZ2" s="89"/>
      <c r="QJA2" s="89"/>
      <c r="QJB2" s="89"/>
      <c r="QJC2" s="89"/>
      <c r="QJD2" s="89"/>
      <c r="QJE2" s="89"/>
      <c r="QJF2" s="89"/>
      <c r="QJG2" s="89"/>
      <c r="QJH2" s="89"/>
      <c r="QJI2" s="89"/>
      <c r="QJJ2" s="89"/>
      <c r="QJK2" s="89"/>
      <c r="QJL2" s="89"/>
      <c r="QJM2" s="89"/>
      <c r="QJN2" s="89"/>
      <c r="QJO2" s="89"/>
      <c r="QJP2" s="89"/>
      <c r="QJQ2" s="89"/>
      <c r="QJR2" s="89"/>
      <c r="QJS2" s="89"/>
      <c r="QJT2" s="89"/>
      <c r="QJU2" s="89"/>
      <c r="QJV2" s="89"/>
      <c r="QJW2" s="89"/>
      <c r="QJX2" s="89"/>
      <c r="QJY2" s="89"/>
      <c r="QJZ2" s="89"/>
      <c r="QKA2" s="89"/>
      <c r="QKB2" s="89"/>
      <c r="QKC2" s="89"/>
      <c r="QKD2" s="89"/>
      <c r="QKE2" s="89"/>
      <c r="QKF2" s="89"/>
      <c r="QKG2" s="89"/>
      <c r="QKH2" s="89"/>
      <c r="QKI2" s="89"/>
      <c r="QKJ2" s="89"/>
      <c r="QKK2" s="89"/>
      <c r="QKL2" s="89"/>
      <c r="QKM2" s="89"/>
      <c r="QKN2" s="89"/>
      <c r="QKO2" s="89"/>
      <c r="QKP2" s="89"/>
      <c r="QKQ2" s="89"/>
      <c r="QKR2" s="89"/>
      <c r="QKS2" s="89"/>
      <c r="QKT2" s="89"/>
      <c r="QKU2" s="89"/>
      <c r="QKV2" s="89"/>
      <c r="QKW2" s="89"/>
      <c r="QKX2" s="89"/>
      <c r="QKY2" s="89"/>
      <c r="QKZ2" s="89"/>
      <c r="QLA2" s="89"/>
      <c r="QLB2" s="89"/>
      <c r="QLC2" s="89"/>
      <c r="QLD2" s="89"/>
      <c r="QLE2" s="89"/>
      <c r="QLF2" s="89"/>
      <c r="QLG2" s="89"/>
      <c r="QLH2" s="89"/>
      <c r="QLI2" s="89"/>
      <c r="QLJ2" s="89"/>
      <c r="QLK2" s="89"/>
      <c r="QLL2" s="89"/>
      <c r="QLM2" s="89"/>
      <c r="QLN2" s="89"/>
      <c r="QLO2" s="89"/>
      <c r="QLP2" s="89"/>
      <c r="QLQ2" s="89"/>
      <c r="QLR2" s="89"/>
      <c r="QLS2" s="89"/>
      <c r="QLT2" s="89"/>
      <c r="QLU2" s="89"/>
      <c r="QLV2" s="89"/>
      <c r="QLW2" s="89"/>
      <c r="QLX2" s="89"/>
      <c r="QLY2" s="89"/>
      <c r="QLZ2" s="89"/>
      <c r="QMA2" s="89"/>
      <c r="QMB2" s="89"/>
      <c r="QMC2" s="89"/>
      <c r="QMD2" s="89"/>
      <c r="QME2" s="89"/>
      <c r="QMF2" s="89"/>
      <c r="QMG2" s="89"/>
      <c r="QMH2" s="89"/>
      <c r="QMI2" s="89"/>
      <c r="QMJ2" s="89"/>
      <c r="QMK2" s="89"/>
      <c r="QML2" s="89"/>
      <c r="QMM2" s="89"/>
      <c r="QMN2" s="89"/>
      <c r="QMO2" s="89"/>
      <c r="QMP2" s="89"/>
      <c r="QMQ2" s="89"/>
      <c r="QMR2" s="89"/>
      <c r="QMS2" s="89"/>
      <c r="QMT2" s="89"/>
      <c r="QMU2" s="89"/>
      <c r="QMV2" s="89"/>
      <c r="QMW2" s="89"/>
      <c r="QMX2" s="89"/>
      <c r="QMY2" s="89"/>
      <c r="QMZ2" s="89"/>
      <c r="QNA2" s="89"/>
      <c r="QNB2" s="89"/>
      <c r="QNC2" s="89"/>
      <c r="QND2" s="89"/>
      <c r="QNE2" s="89"/>
      <c r="QNF2" s="89"/>
      <c r="QNG2" s="89"/>
      <c r="QNH2" s="89"/>
      <c r="QNI2" s="89"/>
      <c r="QNJ2" s="89"/>
      <c r="QNK2" s="89"/>
      <c r="QNL2" s="89"/>
      <c r="QNM2" s="89"/>
      <c r="QNN2" s="89"/>
      <c r="QNO2" s="89"/>
      <c r="QNP2" s="89"/>
      <c r="QNQ2" s="89"/>
      <c r="QNR2" s="89"/>
      <c r="QNS2" s="89"/>
      <c r="QNT2" s="89"/>
      <c r="QNU2" s="89"/>
      <c r="QNV2" s="89"/>
      <c r="QNW2" s="89"/>
      <c r="QNX2" s="89"/>
      <c r="QNY2" s="89"/>
      <c r="QNZ2" s="89"/>
      <c r="QOA2" s="89"/>
      <c r="QOB2" s="89"/>
      <c r="QOC2" s="89"/>
      <c r="QOD2" s="89"/>
      <c r="QOE2" s="89"/>
      <c r="QOF2" s="89"/>
      <c r="QOG2" s="89"/>
      <c r="QOH2" s="89"/>
      <c r="QOI2" s="89"/>
      <c r="QOJ2" s="89"/>
      <c r="QOK2" s="89"/>
      <c r="QOL2" s="89"/>
      <c r="QOM2" s="89"/>
      <c r="QON2" s="89"/>
      <c r="QOO2" s="89"/>
      <c r="QOP2" s="89"/>
      <c r="QOQ2" s="89"/>
      <c r="QOR2" s="89"/>
      <c r="QOS2" s="89"/>
      <c r="QOT2" s="89"/>
      <c r="QOU2" s="89"/>
      <c r="QOV2" s="89"/>
      <c r="QOW2" s="89"/>
      <c r="QOX2" s="89"/>
      <c r="QOY2" s="89"/>
      <c r="QOZ2" s="89"/>
      <c r="QPA2" s="89"/>
      <c r="QPB2" s="89"/>
      <c r="QPC2" s="89"/>
      <c r="QPD2" s="89"/>
      <c r="QPE2" s="89"/>
      <c r="QPF2" s="89"/>
      <c r="QPG2" s="89"/>
      <c r="QPH2" s="89"/>
      <c r="QPI2" s="89"/>
      <c r="QPJ2" s="89"/>
      <c r="QPK2" s="89"/>
      <c r="QPL2" s="89"/>
      <c r="QPM2" s="89"/>
      <c r="QPN2" s="89"/>
      <c r="QPO2" s="89"/>
      <c r="QPP2" s="89"/>
      <c r="QPQ2" s="89"/>
      <c r="QPR2" s="89"/>
      <c r="QPS2" s="89"/>
      <c r="QPT2" s="89"/>
      <c r="QPU2" s="89"/>
      <c r="QPV2" s="89"/>
      <c r="QPW2" s="89"/>
      <c r="QPX2" s="89"/>
      <c r="QPY2" s="89"/>
      <c r="QPZ2" s="89"/>
      <c r="QQA2" s="89"/>
      <c r="QQB2" s="89"/>
      <c r="QQC2" s="89"/>
      <c r="QQD2" s="89"/>
      <c r="QQE2" s="89"/>
      <c r="QQF2" s="89"/>
      <c r="QQG2" s="89"/>
      <c r="QQH2" s="89"/>
      <c r="QQI2" s="89"/>
      <c r="QQJ2" s="89"/>
      <c r="QQK2" s="89"/>
      <c r="QQL2" s="89"/>
      <c r="QQM2" s="89"/>
      <c r="QQN2" s="89"/>
      <c r="QQO2" s="89"/>
      <c r="QQP2" s="89"/>
      <c r="QQQ2" s="89"/>
      <c r="QQR2" s="89"/>
      <c r="QQS2" s="89"/>
      <c r="QQT2" s="89"/>
      <c r="QQU2" s="89"/>
      <c r="QQV2" s="89"/>
      <c r="QQW2" s="89"/>
      <c r="QQX2" s="89"/>
      <c r="QQY2" s="89"/>
      <c r="QQZ2" s="89"/>
      <c r="QRA2" s="89"/>
      <c r="QRB2" s="89"/>
      <c r="QRC2" s="89"/>
      <c r="QRD2" s="89"/>
      <c r="QRE2" s="89"/>
      <c r="QRF2" s="89"/>
      <c r="QRG2" s="89"/>
      <c r="QRH2" s="89"/>
      <c r="QRI2" s="89"/>
      <c r="QRJ2" s="89"/>
      <c r="QRK2" s="89"/>
      <c r="QRL2" s="89"/>
      <c r="QRM2" s="89"/>
      <c r="QRN2" s="89"/>
      <c r="QRO2" s="89"/>
      <c r="QRP2" s="89"/>
      <c r="QRQ2" s="89"/>
      <c r="QRR2" s="89"/>
      <c r="QRS2" s="89"/>
      <c r="QRT2" s="89"/>
      <c r="QRU2" s="89"/>
      <c r="QRV2" s="89"/>
      <c r="QRW2" s="89"/>
      <c r="QRX2" s="89"/>
      <c r="QRY2" s="89"/>
      <c r="QRZ2" s="89"/>
      <c r="QSA2" s="89"/>
      <c r="QSB2" s="89"/>
      <c r="QSC2" s="89"/>
      <c r="QSD2" s="89"/>
      <c r="QSE2" s="89"/>
      <c r="QSF2" s="89"/>
      <c r="QSG2" s="89"/>
      <c r="QSH2" s="89"/>
      <c r="QSI2" s="89"/>
      <c r="QSJ2" s="89"/>
      <c r="QSK2" s="89"/>
      <c r="QSL2" s="89"/>
      <c r="QSM2" s="89"/>
      <c r="QSN2" s="89"/>
      <c r="QSO2" s="89"/>
      <c r="QSP2" s="89"/>
      <c r="QSQ2" s="89"/>
      <c r="QSR2" s="89"/>
      <c r="QSS2" s="89"/>
      <c r="QST2" s="89"/>
      <c r="QSU2" s="89"/>
      <c r="QSV2" s="89"/>
      <c r="QSW2" s="89"/>
      <c r="QSX2" s="89"/>
      <c r="QSY2" s="89"/>
      <c r="QSZ2" s="89"/>
      <c r="QTA2" s="89"/>
      <c r="QTB2" s="89"/>
      <c r="QTC2" s="89"/>
      <c r="QTD2" s="89"/>
      <c r="QTE2" s="89"/>
      <c r="QTF2" s="89"/>
      <c r="QTG2" s="89"/>
      <c r="QTH2" s="89"/>
      <c r="QTI2" s="89"/>
      <c r="QTJ2" s="89"/>
      <c r="QTK2" s="89"/>
      <c r="QTL2" s="89"/>
      <c r="QTM2" s="89"/>
      <c r="QTN2" s="89"/>
      <c r="QTO2" s="89"/>
      <c r="QTP2" s="89"/>
      <c r="QTQ2" s="89"/>
      <c r="QTR2" s="89"/>
      <c r="QTS2" s="89"/>
      <c r="QTT2" s="89"/>
      <c r="QTU2" s="89"/>
      <c r="QTV2" s="89"/>
      <c r="QTW2" s="89"/>
      <c r="QTX2" s="89"/>
      <c r="QTY2" s="89"/>
      <c r="QTZ2" s="89"/>
      <c r="QUA2" s="89"/>
      <c r="QUB2" s="89"/>
      <c r="QUC2" s="89"/>
      <c r="QUD2" s="89"/>
      <c r="QUE2" s="89"/>
      <c r="QUF2" s="89"/>
      <c r="QUG2" s="89"/>
      <c r="QUH2" s="89"/>
      <c r="QUI2" s="89"/>
      <c r="QUJ2" s="89"/>
      <c r="QUK2" s="89"/>
      <c r="QUL2" s="89"/>
      <c r="QUM2" s="89"/>
      <c r="QUN2" s="89"/>
      <c r="QUO2" s="89"/>
      <c r="QUP2" s="89"/>
      <c r="QUQ2" s="89"/>
      <c r="QUR2" s="89"/>
      <c r="QUS2" s="89"/>
      <c r="QUT2" s="89"/>
      <c r="QUU2" s="89"/>
      <c r="QUV2" s="89"/>
      <c r="QUW2" s="89"/>
      <c r="QUX2" s="89"/>
      <c r="QUY2" s="89"/>
      <c r="QUZ2" s="89"/>
      <c r="QVA2" s="89"/>
      <c r="QVB2" s="89"/>
      <c r="QVC2" s="89"/>
      <c r="QVD2" s="89"/>
      <c r="QVE2" s="89"/>
      <c r="QVF2" s="89"/>
      <c r="QVG2" s="89"/>
      <c r="QVH2" s="89"/>
      <c r="QVI2" s="89"/>
      <c r="QVJ2" s="89"/>
      <c r="QVK2" s="89"/>
      <c r="QVL2" s="89"/>
      <c r="QVM2" s="89"/>
      <c r="QVN2" s="89"/>
      <c r="QVO2" s="89"/>
      <c r="QVP2" s="89"/>
      <c r="QVQ2" s="89"/>
      <c r="QVR2" s="89"/>
      <c r="QVS2" s="89"/>
      <c r="QVT2" s="89"/>
      <c r="QVU2" s="89"/>
      <c r="QVV2" s="89"/>
      <c r="QVW2" s="89"/>
      <c r="QVX2" s="89"/>
      <c r="QVY2" s="89"/>
      <c r="QVZ2" s="89"/>
      <c r="QWA2" s="89"/>
      <c r="QWB2" s="89"/>
      <c r="QWC2" s="89"/>
      <c r="QWD2" s="89"/>
      <c r="QWE2" s="89"/>
      <c r="QWF2" s="89"/>
      <c r="QWG2" s="89"/>
      <c r="QWH2" s="89"/>
      <c r="QWI2" s="89"/>
      <c r="QWJ2" s="89"/>
      <c r="QWK2" s="89"/>
      <c r="QWL2" s="89"/>
      <c r="QWM2" s="89"/>
      <c r="QWN2" s="89"/>
      <c r="QWO2" s="89"/>
      <c r="QWP2" s="89"/>
      <c r="QWQ2" s="89"/>
      <c r="QWR2" s="89"/>
      <c r="QWS2" s="89"/>
      <c r="QWT2" s="89"/>
      <c r="QWU2" s="89"/>
      <c r="QWV2" s="89"/>
      <c r="QWW2" s="89"/>
      <c r="QWX2" s="89"/>
      <c r="QWY2" s="89"/>
      <c r="QWZ2" s="89"/>
      <c r="QXA2" s="89"/>
      <c r="QXB2" s="89"/>
      <c r="QXC2" s="89"/>
      <c r="QXD2" s="89"/>
      <c r="QXE2" s="89"/>
      <c r="QXF2" s="89"/>
      <c r="QXG2" s="89"/>
      <c r="QXH2" s="89"/>
      <c r="QXI2" s="89"/>
      <c r="QXJ2" s="89"/>
      <c r="QXK2" s="89"/>
      <c r="QXL2" s="89"/>
      <c r="QXM2" s="89"/>
      <c r="QXN2" s="89"/>
      <c r="QXO2" s="89"/>
      <c r="QXP2" s="89"/>
      <c r="QXQ2" s="89"/>
      <c r="QXR2" s="89"/>
      <c r="QXS2" s="89"/>
      <c r="QXT2" s="89"/>
      <c r="QXU2" s="89"/>
      <c r="QXV2" s="89"/>
      <c r="QXW2" s="89"/>
      <c r="QXX2" s="89"/>
      <c r="QXY2" s="89"/>
      <c r="QXZ2" s="89"/>
      <c r="QYA2" s="89"/>
      <c r="QYB2" s="89"/>
      <c r="QYC2" s="89"/>
      <c r="QYD2" s="89"/>
      <c r="QYE2" s="89"/>
      <c r="QYF2" s="89"/>
      <c r="QYG2" s="89"/>
      <c r="QYH2" s="89"/>
      <c r="QYI2" s="89"/>
      <c r="QYJ2" s="89"/>
      <c r="QYK2" s="89"/>
      <c r="QYL2" s="89"/>
      <c r="QYM2" s="89"/>
      <c r="QYN2" s="89"/>
      <c r="QYO2" s="89"/>
      <c r="QYP2" s="89"/>
      <c r="QYQ2" s="89"/>
      <c r="QYR2" s="89"/>
      <c r="QYS2" s="89"/>
      <c r="QYT2" s="89"/>
      <c r="QYU2" s="89"/>
      <c r="QYV2" s="89"/>
      <c r="QYW2" s="89"/>
      <c r="QYX2" s="89"/>
      <c r="QYY2" s="89"/>
      <c r="QYZ2" s="89"/>
      <c r="QZA2" s="89"/>
      <c r="QZB2" s="89"/>
      <c r="QZC2" s="89"/>
      <c r="QZD2" s="89"/>
      <c r="QZE2" s="89"/>
      <c r="QZF2" s="89"/>
      <c r="QZG2" s="89"/>
      <c r="QZH2" s="89"/>
      <c r="QZI2" s="89"/>
      <c r="QZJ2" s="89"/>
      <c r="QZK2" s="89"/>
      <c r="QZL2" s="89"/>
      <c r="QZM2" s="89"/>
      <c r="QZN2" s="89"/>
      <c r="QZO2" s="89"/>
      <c r="QZP2" s="89"/>
      <c r="QZQ2" s="89"/>
      <c r="QZR2" s="89"/>
      <c r="QZS2" s="89"/>
      <c r="QZT2" s="89"/>
      <c r="QZU2" s="89"/>
      <c r="QZV2" s="89"/>
      <c r="QZW2" s="89"/>
      <c r="QZX2" s="89"/>
      <c r="QZY2" s="89"/>
      <c r="QZZ2" s="89"/>
      <c r="RAA2" s="89"/>
      <c r="RAB2" s="89"/>
      <c r="RAC2" s="89"/>
      <c r="RAD2" s="89"/>
      <c r="RAE2" s="89"/>
      <c r="RAF2" s="89"/>
      <c r="RAG2" s="89"/>
      <c r="RAH2" s="89"/>
      <c r="RAI2" s="89"/>
      <c r="RAJ2" s="89"/>
      <c r="RAK2" s="89"/>
      <c r="RAL2" s="89"/>
      <c r="RAM2" s="89"/>
      <c r="RAN2" s="89"/>
      <c r="RAO2" s="89"/>
      <c r="RAP2" s="89"/>
      <c r="RAQ2" s="89"/>
      <c r="RAR2" s="89"/>
      <c r="RAS2" s="89"/>
      <c r="RAT2" s="89"/>
      <c r="RAU2" s="89"/>
      <c r="RAV2" s="89"/>
      <c r="RAW2" s="89"/>
      <c r="RAX2" s="89"/>
      <c r="RAY2" s="89"/>
      <c r="RAZ2" s="89"/>
      <c r="RBA2" s="89"/>
      <c r="RBB2" s="89"/>
      <c r="RBC2" s="89"/>
      <c r="RBD2" s="89"/>
      <c r="RBE2" s="89"/>
      <c r="RBF2" s="89"/>
      <c r="RBG2" s="89"/>
      <c r="RBH2" s="89"/>
      <c r="RBI2" s="89"/>
      <c r="RBJ2" s="89"/>
      <c r="RBK2" s="89"/>
      <c r="RBL2" s="89"/>
      <c r="RBM2" s="89"/>
      <c r="RBN2" s="89"/>
      <c r="RBO2" s="89"/>
      <c r="RBP2" s="89"/>
      <c r="RBQ2" s="89"/>
      <c r="RBR2" s="89"/>
      <c r="RBS2" s="89"/>
      <c r="RBT2" s="89"/>
      <c r="RBU2" s="89"/>
      <c r="RBV2" s="89"/>
      <c r="RBW2" s="89"/>
      <c r="RBX2" s="89"/>
      <c r="RBY2" s="89"/>
      <c r="RBZ2" s="89"/>
      <c r="RCA2" s="89"/>
      <c r="RCB2" s="89"/>
      <c r="RCC2" s="89"/>
      <c r="RCD2" s="89"/>
      <c r="RCE2" s="89"/>
      <c r="RCF2" s="89"/>
      <c r="RCG2" s="89"/>
      <c r="RCH2" s="89"/>
      <c r="RCI2" s="89"/>
      <c r="RCJ2" s="89"/>
      <c r="RCK2" s="89"/>
      <c r="RCL2" s="89"/>
      <c r="RCM2" s="89"/>
      <c r="RCN2" s="89"/>
      <c r="RCO2" s="89"/>
      <c r="RCP2" s="89"/>
      <c r="RCQ2" s="89"/>
      <c r="RCR2" s="89"/>
      <c r="RCS2" s="89"/>
      <c r="RCT2" s="89"/>
      <c r="RCU2" s="89"/>
      <c r="RCV2" s="89"/>
      <c r="RCW2" s="89"/>
      <c r="RCX2" s="89"/>
      <c r="RCY2" s="89"/>
      <c r="RCZ2" s="89"/>
      <c r="RDA2" s="89"/>
      <c r="RDB2" s="89"/>
      <c r="RDC2" s="89"/>
      <c r="RDD2" s="89"/>
      <c r="RDE2" s="89"/>
      <c r="RDF2" s="89"/>
      <c r="RDG2" s="89"/>
      <c r="RDH2" s="89"/>
      <c r="RDI2" s="89"/>
      <c r="RDJ2" s="89"/>
      <c r="RDK2" s="89"/>
      <c r="RDL2" s="89"/>
      <c r="RDM2" s="89"/>
      <c r="RDN2" s="89"/>
      <c r="RDO2" s="89"/>
      <c r="RDP2" s="89"/>
      <c r="RDQ2" s="89"/>
      <c r="RDR2" s="89"/>
      <c r="RDS2" s="89"/>
      <c r="RDT2" s="89"/>
      <c r="RDU2" s="89"/>
      <c r="RDV2" s="89"/>
      <c r="RDW2" s="89"/>
      <c r="RDX2" s="89"/>
      <c r="RDY2" s="89"/>
      <c r="RDZ2" s="89"/>
      <c r="REA2" s="89"/>
      <c r="REB2" s="89"/>
      <c r="REC2" s="89"/>
      <c r="RED2" s="89"/>
      <c r="REE2" s="89"/>
      <c r="REF2" s="89"/>
      <c r="REG2" s="89"/>
      <c r="REH2" s="89"/>
      <c r="REI2" s="89"/>
      <c r="REJ2" s="89"/>
      <c r="REK2" s="89"/>
      <c r="REL2" s="89"/>
      <c r="REM2" s="89"/>
      <c r="REN2" s="89"/>
      <c r="REO2" s="89"/>
      <c r="REP2" s="89"/>
      <c r="REQ2" s="89"/>
      <c r="RER2" s="89"/>
      <c r="RES2" s="89"/>
      <c r="RET2" s="89"/>
      <c r="REU2" s="89"/>
      <c r="REV2" s="89"/>
      <c r="REW2" s="89"/>
      <c r="REX2" s="89"/>
      <c r="REY2" s="89"/>
      <c r="REZ2" s="89"/>
      <c r="RFA2" s="89"/>
      <c r="RFB2" s="89"/>
      <c r="RFC2" s="89"/>
      <c r="RFD2" s="89"/>
      <c r="RFE2" s="89"/>
      <c r="RFF2" s="89"/>
      <c r="RFG2" s="89"/>
      <c r="RFH2" s="89"/>
      <c r="RFI2" s="89"/>
      <c r="RFJ2" s="89"/>
      <c r="RFK2" s="89"/>
      <c r="RFL2" s="89"/>
      <c r="RFM2" s="89"/>
      <c r="RFN2" s="89"/>
      <c r="RFO2" s="89"/>
      <c r="RFP2" s="89"/>
      <c r="RFQ2" s="89"/>
      <c r="RFR2" s="89"/>
      <c r="RFS2" s="89"/>
      <c r="RFT2" s="89"/>
      <c r="RFU2" s="89"/>
      <c r="RFV2" s="89"/>
      <c r="RFW2" s="89"/>
      <c r="RFX2" s="89"/>
      <c r="RFY2" s="89"/>
      <c r="RFZ2" s="89"/>
      <c r="RGA2" s="89"/>
      <c r="RGB2" s="89"/>
      <c r="RGC2" s="89"/>
      <c r="RGD2" s="89"/>
      <c r="RGE2" s="89"/>
      <c r="RGF2" s="89"/>
      <c r="RGG2" s="89"/>
      <c r="RGH2" s="89"/>
      <c r="RGI2" s="89"/>
      <c r="RGJ2" s="89"/>
      <c r="RGK2" s="89"/>
      <c r="RGL2" s="89"/>
      <c r="RGM2" s="89"/>
      <c r="RGN2" s="89"/>
      <c r="RGO2" s="89"/>
      <c r="RGP2" s="89"/>
      <c r="RGQ2" s="89"/>
      <c r="RGR2" s="89"/>
      <c r="RGS2" s="89"/>
      <c r="RGT2" s="89"/>
      <c r="RGU2" s="89"/>
      <c r="RGV2" s="89"/>
      <c r="RGW2" s="89"/>
      <c r="RGX2" s="89"/>
      <c r="RGY2" s="89"/>
      <c r="RGZ2" s="89"/>
      <c r="RHA2" s="89"/>
      <c r="RHB2" s="89"/>
      <c r="RHC2" s="89"/>
      <c r="RHD2" s="89"/>
      <c r="RHE2" s="89"/>
      <c r="RHF2" s="89"/>
      <c r="RHG2" s="89"/>
      <c r="RHH2" s="89"/>
      <c r="RHI2" s="89"/>
      <c r="RHJ2" s="89"/>
      <c r="RHK2" s="89"/>
      <c r="RHL2" s="89"/>
      <c r="RHM2" s="89"/>
      <c r="RHN2" s="89"/>
      <c r="RHO2" s="89"/>
      <c r="RHP2" s="89"/>
      <c r="RHQ2" s="89"/>
      <c r="RHR2" s="89"/>
      <c r="RHS2" s="89"/>
      <c r="RHT2" s="89"/>
      <c r="RHU2" s="89"/>
      <c r="RHV2" s="89"/>
      <c r="RHW2" s="89"/>
      <c r="RHX2" s="89"/>
      <c r="RHY2" s="89"/>
      <c r="RHZ2" s="89"/>
      <c r="RIA2" s="89"/>
      <c r="RIB2" s="89"/>
      <c r="RIC2" s="89"/>
      <c r="RID2" s="89"/>
      <c r="RIE2" s="89"/>
      <c r="RIF2" s="89"/>
      <c r="RIG2" s="89"/>
      <c r="RIH2" s="89"/>
      <c r="RII2" s="89"/>
      <c r="RIJ2" s="89"/>
      <c r="RIK2" s="89"/>
      <c r="RIL2" s="89"/>
      <c r="RIM2" s="89"/>
      <c r="RIN2" s="89"/>
      <c r="RIO2" s="89"/>
      <c r="RIP2" s="89"/>
      <c r="RIQ2" s="89"/>
      <c r="RIR2" s="89"/>
      <c r="RIS2" s="89"/>
      <c r="RIT2" s="89"/>
      <c r="RIU2" s="89"/>
      <c r="RIV2" s="89"/>
      <c r="RIW2" s="89"/>
      <c r="RIX2" s="89"/>
      <c r="RIY2" s="89"/>
      <c r="RIZ2" s="89"/>
      <c r="RJA2" s="89"/>
      <c r="RJB2" s="89"/>
      <c r="RJC2" s="89"/>
      <c r="RJD2" s="89"/>
      <c r="RJE2" s="89"/>
      <c r="RJF2" s="89"/>
      <c r="RJG2" s="89"/>
      <c r="RJH2" s="89"/>
      <c r="RJI2" s="89"/>
      <c r="RJJ2" s="89"/>
      <c r="RJK2" s="89"/>
      <c r="RJL2" s="89"/>
      <c r="RJM2" s="89"/>
      <c r="RJN2" s="89"/>
      <c r="RJO2" s="89"/>
      <c r="RJP2" s="89"/>
      <c r="RJQ2" s="89"/>
      <c r="RJR2" s="89"/>
      <c r="RJS2" s="89"/>
      <c r="RJT2" s="89"/>
      <c r="RJU2" s="89"/>
      <c r="RJV2" s="89"/>
      <c r="RJW2" s="89"/>
      <c r="RJX2" s="89"/>
      <c r="RJY2" s="89"/>
      <c r="RJZ2" s="89"/>
      <c r="RKA2" s="89"/>
      <c r="RKB2" s="89"/>
      <c r="RKC2" s="89"/>
      <c r="RKD2" s="89"/>
      <c r="RKE2" s="89"/>
      <c r="RKF2" s="89"/>
      <c r="RKG2" s="89"/>
      <c r="RKH2" s="89"/>
      <c r="RKI2" s="89"/>
      <c r="RKJ2" s="89"/>
      <c r="RKK2" s="89"/>
      <c r="RKL2" s="89"/>
      <c r="RKM2" s="89"/>
      <c r="RKN2" s="89"/>
      <c r="RKO2" s="89"/>
      <c r="RKP2" s="89"/>
      <c r="RKQ2" s="89"/>
      <c r="RKR2" s="89"/>
      <c r="RKS2" s="89"/>
      <c r="RKT2" s="89"/>
      <c r="RKU2" s="89"/>
      <c r="RKV2" s="89"/>
      <c r="RKW2" s="89"/>
      <c r="RKX2" s="89"/>
      <c r="RKY2" s="89"/>
      <c r="RKZ2" s="89"/>
      <c r="RLA2" s="89"/>
      <c r="RLB2" s="89"/>
      <c r="RLC2" s="89"/>
      <c r="RLD2" s="89"/>
      <c r="RLE2" s="89"/>
      <c r="RLF2" s="89"/>
      <c r="RLG2" s="89"/>
      <c r="RLH2" s="89"/>
      <c r="RLI2" s="89"/>
      <c r="RLJ2" s="89"/>
      <c r="RLK2" s="89"/>
      <c r="RLL2" s="89"/>
      <c r="RLM2" s="89"/>
      <c r="RLN2" s="89"/>
      <c r="RLO2" s="89"/>
      <c r="RLP2" s="89"/>
      <c r="RLQ2" s="89"/>
      <c r="RLR2" s="89"/>
      <c r="RLS2" s="89"/>
      <c r="RLT2" s="89"/>
      <c r="RLU2" s="89"/>
      <c r="RLV2" s="89"/>
      <c r="RLW2" s="89"/>
      <c r="RLX2" s="89"/>
      <c r="RLY2" s="89"/>
      <c r="RLZ2" s="89"/>
      <c r="RMA2" s="89"/>
      <c r="RMB2" s="89"/>
      <c r="RMC2" s="89"/>
      <c r="RMD2" s="89"/>
      <c r="RME2" s="89"/>
      <c r="RMF2" s="89"/>
      <c r="RMG2" s="89"/>
      <c r="RMH2" s="89"/>
      <c r="RMI2" s="89"/>
      <c r="RMJ2" s="89"/>
      <c r="RMK2" s="89"/>
      <c r="RML2" s="89"/>
      <c r="RMM2" s="89"/>
      <c r="RMN2" s="89"/>
      <c r="RMO2" s="89"/>
      <c r="RMP2" s="89"/>
      <c r="RMQ2" s="89"/>
      <c r="RMR2" s="89"/>
      <c r="RMS2" s="89"/>
      <c r="RMT2" s="89"/>
      <c r="RMU2" s="89"/>
      <c r="RMV2" s="89"/>
      <c r="RMW2" s="89"/>
      <c r="RMX2" s="89"/>
      <c r="RMY2" s="89"/>
      <c r="RMZ2" s="89"/>
      <c r="RNA2" s="89"/>
      <c r="RNB2" s="89"/>
      <c r="RNC2" s="89"/>
      <c r="RND2" s="89"/>
      <c r="RNE2" s="89"/>
      <c r="RNF2" s="89"/>
      <c r="RNG2" s="89"/>
      <c r="RNH2" s="89"/>
      <c r="RNI2" s="89"/>
      <c r="RNJ2" s="89"/>
      <c r="RNK2" s="89"/>
      <c r="RNL2" s="89"/>
      <c r="RNM2" s="89"/>
      <c r="RNN2" s="89"/>
      <c r="RNO2" s="89"/>
      <c r="RNP2" s="89"/>
      <c r="RNQ2" s="89"/>
      <c r="RNR2" s="89"/>
      <c r="RNS2" s="89"/>
      <c r="RNT2" s="89"/>
      <c r="RNU2" s="89"/>
      <c r="RNV2" s="89"/>
      <c r="RNW2" s="89"/>
      <c r="RNX2" s="89"/>
      <c r="RNY2" s="89"/>
      <c r="RNZ2" s="89"/>
      <c r="ROA2" s="89"/>
      <c r="ROB2" s="89"/>
      <c r="ROC2" s="89"/>
      <c r="ROD2" s="89"/>
      <c r="ROE2" s="89"/>
      <c r="ROF2" s="89"/>
      <c r="ROG2" s="89"/>
      <c r="ROH2" s="89"/>
      <c r="ROI2" s="89"/>
      <c r="ROJ2" s="89"/>
      <c r="ROK2" s="89"/>
      <c r="ROL2" s="89"/>
      <c r="ROM2" s="89"/>
      <c r="RON2" s="89"/>
      <c r="ROO2" s="89"/>
      <c r="ROP2" s="89"/>
      <c r="ROQ2" s="89"/>
      <c r="ROR2" s="89"/>
      <c r="ROS2" s="89"/>
      <c r="ROT2" s="89"/>
      <c r="ROU2" s="89"/>
      <c r="ROV2" s="89"/>
      <c r="ROW2" s="89"/>
      <c r="ROX2" s="89"/>
      <c r="ROY2" s="89"/>
      <c r="ROZ2" s="89"/>
      <c r="RPA2" s="89"/>
      <c r="RPB2" s="89"/>
      <c r="RPC2" s="89"/>
      <c r="RPD2" s="89"/>
      <c r="RPE2" s="89"/>
      <c r="RPF2" s="89"/>
      <c r="RPG2" s="89"/>
      <c r="RPH2" s="89"/>
      <c r="RPI2" s="89"/>
      <c r="RPJ2" s="89"/>
      <c r="RPK2" s="89"/>
      <c r="RPL2" s="89"/>
      <c r="RPM2" s="89"/>
      <c r="RPN2" s="89"/>
      <c r="RPO2" s="89"/>
      <c r="RPP2" s="89"/>
      <c r="RPQ2" s="89"/>
      <c r="RPR2" s="89"/>
      <c r="RPS2" s="89"/>
      <c r="RPT2" s="89"/>
      <c r="RPU2" s="89"/>
      <c r="RPV2" s="89"/>
      <c r="RPW2" s="89"/>
      <c r="RPX2" s="89"/>
      <c r="RPY2" s="89"/>
      <c r="RPZ2" s="89"/>
      <c r="RQA2" s="89"/>
      <c r="RQB2" s="89"/>
      <c r="RQC2" s="89"/>
      <c r="RQD2" s="89"/>
      <c r="RQE2" s="89"/>
      <c r="RQF2" s="89"/>
      <c r="RQG2" s="89"/>
      <c r="RQH2" s="89"/>
      <c r="RQI2" s="89"/>
      <c r="RQJ2" s="89"/>
      <c r="RQK2" s="89"/>
      <c r="RQL2" s="89"/>
      <c r="RQM2" s="89"/>
      <c r="RQN2" s="89"/>
      <c r="RQO2" s="89"/>
      <c r="RQP2" s="89"/>
      <c r="RQQ2" s="89"/>
      <c r="RQR2" s="89"/>
      <c r="RQS2" s="89"/>
      <c r="RQT2" s="89"/>
      <c r="RQU2" s="89"/>
      <c r="RQV2" s="89"/>
      <c r="RQW2" s="89"/>
      <c r="RQX2" s="89"/>
      <c r="RQY2" s="89"/>
      <c r="RQZ2" s="89"/>
      <c r="RRA2" s="89"/>
      <c r="RRB2" s="89"/>
      <c r="RRC2" s="89"/>
      <c r="RRD2" s="89"/>
      <c r="RRE2" s="89"/>
      <c r="RRF2" s="89"/>
      <c r="RRG2" s="89"/>
      <c r="RRH2" s="89"/>
      <c r="RRI2" s="89"/>
      <c r="RRJ2" s="89"/>
      <c r="RRK2" s="89"/>
      <c r="RRL2" s="89"/>
      <c r="RRM2" s="89"/>
      <c r="RRN2" s="89"/>
      <c r="RRO2" s="89"/>
      <c r="RRP2" s="89"/>
      <c r="RRQ2" s="89"/>
      <c r="RRR2" s="89"/>
      <c r="RRS2" s="89"/>
      <c r="RRT2" s="89"/>
      <c r="RRU2" s="89"/>
      <c r="RRV2" s="89"/>
      <c r="RRW2" s="89"/>
      <c r="RRX2" s="89"/>
      <c r="RRY2" s="89"/>
      <c r="RRZ2" s="89"/>
      <c r="RSA2" s="89"/>
      <c r="RSB2" s="89"/>
      <c r="RSC2" s="89"/>
      <c r="RSD2" s="89"/>
      <c r="RSE2" s="89"/>
      <c r="RSF2" s="89"/>
      <c r="RSG2" s="89"/>
      <c r="RSH2" s="89"/>
      <c r="RSI2" s="89"/>
      <c r="RSJ2" s="89"/>
      <c r="RSK2" s="89"/>
      <c r="RSL2" s="89"/>
      <c r="RSM2" s="89"/>
      <c r="RSN2" s="89"/>
      <c r="RSO2" s="89"/>
      <c r="RSP2" s="89"/>
      <c r="RSQ2" s="89"/>
      <c r="RSR2" s="89"/>
      <c r="RSS2" s="89"/>
      <c r="RST2" s="89"/>
      <c r="RSU2" s="89"/>
      <c r="RSV2" s="89"/>
      <c r="RSW2" s="89"/>
      <c r="RSX2" s="89"/>
      <c r="RSY2" s="89"/>
      <c r="RSZ2" s="89"/>
      <c r="RTA2" s="89"/>
      <c r="RTB2" s="89"/>
      <c r="RTC2" s="89"/>
      <c r="RTD2" s="89"/>
      <c r="RTE2" s="89"/>
      <c r="RTF2" s="89"/>
      <c r="RTG2" s="89"/>
      <c r="RTH2" s="89"/>
      <c r="RTI2" s="89"/>
      <c r="RTJ2" s="89"/>
      <c r="RTK2" s="89"/>
      <c r="RTL2" s="89"/>
      <c r="RTM2" s="89"/>
      <c r="RTN2" s="89"/>
      <c r="RTO2" s="89"/>
      <c r="RTP2" s="89"/>
      <c r="RTQ2" s="89"/>
      <c r="RTR2" s="89"/>
      <c r="RTS2" s="89"/>
      <c r="RTT2" s="89"/>
      <c r="RTU2" s="89"/>
      <c r="RTV2" s="89"/>
      <c r="RTW2" s="89"/>
      <c r="RTX2" s="89"/>
      <c r="RTY2" s="89"/>
      <c r="RTZ2" s="89"/>
      <c r="RUA2" s="89"/>
      <c r="RUB2" s="89"/>
      <c r="RUC2" s="89"/>
      <c r="RUD2" s="89"/>
      <c r="RUE2" s="89"/>
      <c r="RUF2" s="89"/>
      <c r="RUG2" s="89"/>
      <c r="RUH2" s="89"/>
      <c r="RUI2" s="89"/>
      <c r="RUJ2" s="89"/>
      <c r="RUK2" s="89"/>
      <c r="RUL2" s="89"/>
      <c r="RUM2" s="89"/>
      <c r="RUN2" s="89"/>
      <c r="RUO2" s="89"/>
      <c r="RUP2" s="89"/>
      <c r="RUQ2" s="89"/>
      <c r="RUR2" s="89"/>
      <c r="RUS2" s="89"/>
      <c r="RUT2" s="89"/>
      <c r="RUU2" s="89"/>
      <c r="RUV2" s="89"/>
      <c r="RUW2" s="89"/>
      <c r="RUX2" s="89"/>
      <c r="RUY2" s="89"/>
      <c r="RUZ2" s="89"/>
      <c r="RVA2" s="89"/>
      <c r="RVB2" s="89"/>
      <c r="RVC2" s="89"/>
      <c r="RVD2" s="89"/>
      <c r="RVE2" s="89"/>
      <c r="RVF2" s="89"/>
      <c r="RVG2" s="89"/>
      <c r="RVH2" s="89"/>
      <c r="RVI2" s="89"/>
      <c r="RVJ2" s="89"/>
      <c r="RVK2" s="89"/>
      <c r="RVL2" s="89"/>
      <c r="RVM2" s="89"/>
      <c r="RVN2" s="89"/>
      <c r="RVO2" s="89"/>
      <c r="RVP2" s="89"/>
      <c r="RVQ2" s="89"/>
      <c r="RVR2" s="89"/>
      <c r="RVS2" s="89"/>
      <c r="RVT2" s="89"/>
      <c r="RVU2" s="89"/>
      <c r="RVV2" s="89"/>
      <c r="RVW2" s="89"/>
      <c r="RVX2" s="89"/>
      <c r="RVY2" s="89"/>
      <c r="RVZ2" s="89"/>
      <c r="RWA2" s="89"/>
      <c r="RWB2" s="89"/>
      <c r="RWC2" s="89"/>
      <c r="RWD2" s="89"/>
      <c r="RWE2" s="89"/>
      <c r="RWF2" s="89"/>
      <c r="RWG2" s="89"/>
      <c r="RWH2" s="89"/>
      <c r="RWI2" s="89"/>
      <c r="RWJ2" s="89"/>
      <c r="RWK2" s="89"/>
      <c r="RWL2" s="89"/>
      <c r="RWM2" s="89"/>
      <c r="RWN2" s="89"/>
      <c r="RWO2" s="89"/>
      <c r="RWP2" s="89"/>
      <c r="RWQ2" s="89"/>
      <c r="RWR2" s="89"/>
      <c r="RWS2" s="89"/>
      <c r="RWT2" s="89"/>
      <c r="RWU2" s="89"/>
      <c r="RWV2" s="89"/>
      <c r="RWW2" s="89"/>
      <c r="RWX2" s="89"/>
      <c r="RWY2" s="89"/>
      <c r="RWZ2" s="89"/>
      <c r="RXA2" s="89"/>
      <c r="RXB2" s="89"/>
      <c r="RXC2" s="89"/>
      <c r="RXD2" s="89"/>
      <c r="RXE2" s="89"/>
      <c r="RXF2" s="89"/>
      <c r="RXG2" s="89"/>
      <c r="RXH2" s="89"/>
      <c r="RXI2" s="89"/>
      <c r="RXJ2" s="89"/>
      <c r="RXK2" s="89"/>
      <c r="RXL2" s="89"/>
      <c r="RXM2" s="89"/>
      <c r="RXN2" s="89"/>
      <c r="RXO2" s="89"/>
      <c r="RXP2" s="89"/>
      <c r="RXQ2" s="89"/>
      <c r="RXR2" s="89"/>
      <c r="RXS2" s="89"/>
      <c r="RXT2" s="89"/>
      <c r="RXU2" s="89"/>
      <c r="RXV2" s="89"/>
      <c r="RXW2" s="89"/>
      <c r="RXX2" s="89"/>
      <c r="RXY2" s="89"/>
      <c r="RXZ2" s="89"/>
      <c r="RYA2" s="89"/>
      <c r="RYB2" s="89"/>
      <c r="RYC2" s="89"/>
      <c r="RYD2" s="89"/>
      <c r="RYE2" s="89"/>
      <c r="RYF2" s="89"/>
      <c r="RYG2" s="89"/>
      <c r="RYH2" s="89"/>
      <c r="RYI2" s="89"/>
      <c r="RYJ2" s="89"/>
      <c r="RYK2" s="89"/>
      <c r="RYL2" s="89"/>
      <c r="RYM2" s="89"/>
      <c r="RYN2" s="89"/>
      <c r="RYO2" s="89"/>
      <c r="RYP2" s="89"/>
      <c r="RYQ2" s="89"/>
      <c r="RYR2" s="89"/>
      <c r="RYS2" s="89"/>
      <c r="RYT2" s="89"/>
      <c r="RYU2" s="89"/>
      <c r="RYV2" s="89"/>
      <c r="RYW2" s="89"/>
      <c r="RYX2" s="89"/>
      <c r="RYY2" s="89"/>
      <c r="RYZ2" s="89"/>
      <c r="RZA2" s="89"/>
      <c r="RZB2" s="89"/>
      <c r="RZC2" s="89"/>
      <c r="RZD2" s="89"/>
      <c r="RZE2" s="89"/>
      <c r="RZF2" s="89"/>
      <c r="RZG2" s="89"/>
      <c r="RZH2" s="89"/>
      <c r="RZI2" s="89"/>
      <c r="RZJ2" s="89"/>
      <c r="RZK2" s="89"/>
      <c r="RZL2" s="89"/>
      <c r="RZM2" s="89"/>
      <c r="RZN2" s="89"/>
      <c r="RZO2" s="89"/>
      <c r="RZP2" s="89"/>
      <c r="RZQ2" s="89"/>
      <c r="RZR2" s="89"/>
      <c r="RZS2" s="89"/>
      <c r="RZT2" s="89"/>
      <c r="RZU2" s="89"/>
      <c r="RZV2" s="89"/>
      <c r="RZW2" s="89"/>
      <c r="RZX2" s="89"/>
      <c r="RZY2" s="89"/>
      <c r="RZZ2" s="89"/>
      <c r="SAA2" s="89"/>
      <c r="SAB2" s="89"/>
      <c r="SAC2" s="89"/>
      <c r="SAD2" s="89"/>
      <c r="SAE2" s="89"/>
      <c r="SAF2" s="89"/>
      <c r="SAG2" s="89"/>
      <c r="SAH2" s="89"/>
      <c r="SAI2" s="89"/>
      <c r="SAJ2" s="89"/>
      <c r="SAK2" s="89"/>
      <c r="SAL2" s="89"/>
      <c r="SAM2" s="89"/>
      <c r="SAN2" s="89"/>
      <c r="SAO2" s="89"/>
      <c r="SAP2" s="89"/>
      <c r="SAQ2" s="89"/>
      <c r="SAR2" s="89"/>
      <c r="SAS2" s="89"/>
      <c r="SAT2" s="89"/>
      <c r="SAU2" s="89"/>
      <c r="SAV2" s="89"/>
      <c r="SAW2" s="89"/>
      <c r="SAX2" s="89"/>
      <c r="SAY2" s="89"/>
      <c r="SAZ2" s="89"/>
      <c r="SBA2" s="89"/>
      <c r="SBB2" s="89"/>
      <c r="SBC2" s="89"/>
      <c r="SBD2" s="89"/>
      <c r="SBE2" s="89"/>
      <c r="SBF2" s="89"/>
      <c r="SBG2" s="89"/>
      <c r="SBH2" s="89"/>
      <c r="SBI2" s="89"/>
      <c r="SBJ2" s="89"/>
      <c r="SBK2" s="89"/>
      <c r="SBL2" s="89"/>
      <c r="SBM2" s="89"/>
      <c r="SBN2" s="89"/>
      <c r="SBO2" s="89"/>
      <c r="SBP2" s="89"/>
      <c r="SBQ2" s="89"/>
      <c r="SBR2" s="89"/>
      <c r="SBS2" s="89"/>
      <c r="SBT2" s="89"/>
      <c r="SBU2" s="89"/>
      <c r="SBV2" s="89"/>
      <c r="SBW2" s="89"/>
      <c r="SBX2" s="89"/>
      <c r="SBY2" s="89"/>
      <c r="SBZ2" s="89"/>
      <c r="SCA2" s="89"/>
      <c r="SCB2" s="89"/>
      <c r="SCC2" s="89"/>
      <c r="SCD2" s="89"/>
      <c r="SCE2" s="89"/>
      <c r="SCF2" s="89"/>
      <c r="SCG2" s="89"/>
      <c r="SCH2" s="89"/>
      <c r="SCI2" s="89"/>
      <c r="SCJ2" s="89"/>
      <c r="SCK2" s="89"/>
      <c r="SCL2" s="89"/>
      <c r="SCM2" s="89"/>
      <c r="SCN2" s="89"/>
      <c r="SCO2" s="89"/>
      <c r="SCP2" s="89"/>
      <c r="SCQ2" s="89"/>
      <c r="SCR2" s="89"/>
      <c r="SCS2" s="89"/>
      <c r="SCT2" s="89"/>
      <c r="SCU2" s="89"/>
      <c r="SCV2" s="89"/>
      <c r="SCW2" s="89"/>
      <c r="SCX2" s="89"/>
      <c r="SCY2" s="89"/>
      <c r="SCZ2" s="89"/>
      <c r="SDA2" s="89"/>
      <c r="SDB2" s="89"/>
      <c r="SDC2" s="89"/>
      <c r="SDD2" s="89"/>
      <c r="SDE2" s="89"/>
      <c r="SDF2" s="89"/>
      <c r="SDG2" s="89"/>
      <c r="SDH2" s="89"/>
      <c r="SDI2" s="89"/>
      <c r="SDJ2" s="89"/>
      <c r="SDK2" s="89"/>
      <c r="SDL2" s="89"/>
      <c r="SDM2" s="89"/>
      <c r="SDN2" s="89"/>
      <c r="SDO2" s="89"/>
      <c r="SDP2" s="89"/>
      <c r="SDQ2" s="89"/>
      <c r="SDR2" s="89"/>
      <c r="SDS2" s="89"/>
      <c r="SDT2" s="89"/>
      <c r="SDU2" s="89"/>
      <c r="SDV2" s="89"/>
      <c r="SDW2" s="89"/>
      <c r="SDX2" s="89"/>
      <c r="SDY2" s="89"/>
      <c r="SDZ2" s="89"/>
      <c r="SEA2" s="89"/>
      <c r="SEB2" s="89"/>
      <c r="SEC2" s="89"/>
      <c r="SED2" s="89"/>
      <c r="SEE2" s="89"/>
      <c r="SEF2" s="89"/>
      <c r="SEG2" s="89"/>
      <c r="SEH2" s="89"/>
      <c r="SEI2" s="89"/>
      <c r="SEJ2" s="89"/>
      <c r="SEK2" s="89"/>
      <c r="SEL2" s="89"/>
      <c r="SEM2" s="89"/>
      <c r="SEN2" s="89"/>
      <c r="SEO2" s="89"/>
      <c r="SEP2" s="89"/>
      <c r="SEQ2" s="89"/>
      <c r="SER2" s="89"/>
      <c r="SES2" s="89"/>
      <c r="SET2" s="89"/>
      <c r="SEU2" s="89"/>
      <c r="SEV2" s="89"/>
      <c r="SEW2" s="89"/>
      <c r="SEX2" s="89"/>
      <c r="SEY2" s="89"/>
      <c r="SEZ2" s="89"/>
      <c r="SFA2" s="89"/>
      <c r="SFB2" s="89"/>
      <c r="SFC2" s="89"/>
      <c r="SFD2" s="89"/>
      <c r="SFE2" s="89"/>
      <c r="SFF2" s="89"/>
      <c r="SFG2" s="89"/>
      <c r="SFH2" s="89"/>
      <c r="SFI2" s="89"/>
      <c r="SFJ2" s="89"/>
      <c r="SFK2" s="89"/>
      <c r="SFL2" s="89"/>
      <c r="SFM2" s="89"/>
      <c r="SFN2" s="89"/>
      <c r="SFO2" s="89"/>
      <c r="SFP2" s="89"/>
      <c r="SFQ2" s="89"/>
      <c r="SFR2" s="89"/>
      <c r="SFS2" s="89"/>
      <c r="SFT2" s="89"/>
      <c r="SFU2" s="89"/>
      <c r="SFV2" s="89"/>
      <c r="SFW2" s="89"/>
      <c r="SFX2" s="89"/>
      <c r="SFY2" s="89"/>
      <c r="SFZ2" s="89"/>
      <c r="SGA2" s="89"/>
      <c r="SGB2" s="89"/>
      <c r="SGC2" s="89"/>
      <c r="SGD2" s="89"/>
      <c r="SGE2" s="89"/>
      <c r="SGF2" s="89"/>
      <c r="SGG2" s="89"/>
      <c r="SGH2" s="89"/>
      <c r="SGI2" s="89"/>
      <c r="SGJ2" s="89"/>
      <c r="SGK2" s="89"/>
      <c r="SGL2" s="89"/>
      <c r="SGM2" s="89"/>
      <c r="SGN2" s="89"/>
      <c r="SGO2" s="89"/>
      <c r="SGP2" s="89"/>
      <c r="SGQ2" s="89"/>
      <c r="SGR2" s="89"/>
      <c r="SGS2" s="89"/>
      <c r="SGT2" s="89"/>
      <c r="SGU2" s="89"/>
      <c r="SGV2" s="89"/>
      <c r="SGW2" s="89"/>
      <c r="SGX2" s="89"/>
      <c r="SGY2" s="89"/>
      <c r="SGZ2" s="89"/>
      <c r="SHA2" s="89"/>
      <c r="SHB2" s="89"/>
      <c r="SHC2" s="89"/>
      <c r="SHD2" s="89"/>
      <c r="SHE2" s="89"/>
      <c r="SHF2" s="89"/>
      <c r="SHG2" s="89"/>
      <c r="SHH2" s="89"/>
      <c r="SHI2" s="89"/>
      <c r="SHJ2" s="89"/>
      <c r="SHK2" s="89"/>
      <c r="SHL2" s="89"/>
      <c r="SHM2" s="89"/>
      <c r="SHN2" s="89"/>
      <c r="SHO2" s="89"/>
      <c r="SHP2" s="89"/>
      <c r="SHQ2" s="89"/>
      <c r="SHR2" s="89"/>
      <c r="SHS2" s="89"/>
      <c r="SHT2" s="89"/>
      <c r="SHU2" s="89"/>
      <c r="SHV2" s="89"/>
      <c r="SHW2" s="89"/>
      <c r="SHX2" s="89"/>
      <c r="SHY2" s="89"/>
      <c r="SHZ2" s="89"/>
      <c r="SIA2" s="89"/>
      <c r="SIB2" s="89"/>
      <c r="SIC2" s="89"/>
      <c r="SID2" s="89"/>
      <c r="SIE2" s="89"/>
      <c r="SIF2" s="89"/>
      <c r="SIG2" s="89"/>
      <c r="SIH2" s="89"/>
      <c r="SII2" s="89"/>
      <c r="SIJ2" s="89"/>
      <c r="SIK2" s="89"/>
      <c r="SIL2" s="89"/>
      <c r="SIM2" s="89"/>
      <c r="SIN2" s="89"/>
      <c r="SIO2" s="89"/>
      <c r="SIP2" s="89"/>
      <c r="SIQ2" s="89"/>
      <c r="SIR2" s="89"/>
      <c r="SIS2" s="89"/>
      <c r="SIT2" s="89"/>
      <c r="SIU2" s="89"/>
      <c r="SIV2" s="89"/>
      <c r="SIW2" s="89"/>
      <c r="SIX2" s="89"/>
      <c r="SIY2" s="89"/>
      <c r="SIZ2" s="89"/>
      <c r="SJA2" s="89"/>
      <c r="SJB2" s="89"/>
      <c r="SJC2" s="89"/>
      <c r="SJD2" s="89"/>
      <c r="SJE2" s="89"/>
      <c r="SJF2" s="89"/>
      <c r="SJG2" s="89"/>
      <c r="SJH2" s="89"/>
      <c r="SJI2" s="89"/>
      <c r="SJJ2" s="89"/>
      <c r="SJK2" s="89"/>
      <c r="SJL2" s="89"/>
      <c r="SJM2" s="89"/>
      <c r="SJN2" s="89"/>
      <c r="SJO2" s="89"/>
      <c r="SJP2" s="89"/>
      <c r="SJQ2" s="89"/>
      <c r="SJR2" s="89"/>
      <c r="SJS2" s="89"/>
      <c r="SJT2" s="89"/>
      <c r="SJU2" s="89"/>
      <c r="SJV2" s="89"/>
      <c r="SJW2" s="89"/>
      <c r="SJX2" s="89"/>
      <c r="SJY2" s="89"/>
      <c r="SJZ2" s="89"/>
      <c r="SKA2" s="89"/>
      <c r="SKB2" s="89"/>
      <c r="SKC2" s="89"/>
      <c r="SKD2" s="89"/>
      <c r="SKE2" s="89"/>
      <c r="SKF2" s="89"/>
      <c r="SKG2" s="89"/>
      <c r="SKH2" s="89"/>
      <c r="SKI2" s="89"/>
      <c r="SKJ2" s="89"/>
      <c r="SKK2" s="89"/>
      <c r="SKL2" s="89"/>
      <c r="SKM2" s="89"/>
      <c r="SKN2" s="89"/>
      <c r="SKO2" s="89"/>
      <c r="SKP2" s="89"/>
      <c r="SKQ2" s="89"/>
      <c r="SKR2" s="89"/>
      <c r="SKS2" s="89"/>
      <c r="SKT2" s="89"/>
      <c r="SKU2" s="89"/>
      <c r="SKV2" s="89"/>
      <c r="SKW2" s="89"/>
      <c r="SKX2" s="89"/>
      <c r="SKY2" s="89"/>
      <c r="SKZ2" s="89"/>
      <c r="SLA2" s="89"/>
      <c r="SLB2" s="89"/>
      <c r="SLC2" s="89"/>
      <c r="SLD2" s="89"/>
      <c r="SLE2" s="89"/>
      <c r="SLF2" s="89"/>
      <c r="SLG2" s="89"/>
      <c r="SLH2" s="89"/>
      <c r="SLI2" s="89"/>
      <c r="SLJ2" s="89"/>
      <c r="SLK2" s="89"/>
      <c r="SLL2" s="89"/>
      <c r="SLM2" s="89"/>
      <c r="SLN2" s="89"/>
      <c r="SLO2" s="89"/>
      <c r="SLP2" s="89"/>
      <c r="SLQ2" s="89"/>
      <c r="SLR2" s="89"/>
      <c r="SLS2" s="89"/>
      <c r="SLT2" s="89"/>
      <c r="SLU2" s="89"/>
      <c r="SLV2" s="89"/>
      <c r="SLW2" s="89"/>
      <c r="SLX2" s="89"/>
      <c r="SLY2" s="89"/>
      <c r="SLZ2" s="89"/>
      <c r="SMA2" s="89"/>
      <c r="SMB2" s="89"/>
      <c r="SMC2" s="89"/>
      <c r="SMD2" s="89"/>
      <c r="SME2" s="89"/>
      <c r="SMF2" s="89"/>
      <c r="SMG2" s="89"/>
      <c r="SMH2" s="89"/>
      <c r="SMI2" s="89"/>
      <c r="SMJ2" s="89"/>
      <c r="SMK2" s="89"/>
      <c r="SML2" s="89"/>
      <c r="SMM2" s="89"/>
      <c r="SMN2" s="89"/>
      <c r="SMO2" s="89"/>
      <c r="SMP2" s="89"/>
      <c r="SMQ2" s="89"/>
      <c r="SMR2" s="89"/>
      <c r="SMS2" s="89"/>
      <c r="SMT2" s="89"/>
      <c r="SMU2" s="89"/>
      <c r="SMV2" s="89"/>
      <c r="SMW2" s="89"/>
      <c r="SMX2" s="89"/>
      <c r="SMY2" s="89"/>
      <c r="SMZ2" s="89"/>
      <c r="SNA2" s="89"/>
      <c r="SNB2" s="89"/>
      <c r="SNC2" s="89"/>
      <c r="SND2" s="89"/>
      <c r="SNE2" s="89"/>
      <c r="SNF2" s="89"/>
      <c r="SNG2" s="89"/>
      <c r="SNH2" s="89"/>
      <c r="SNI2" s="89"/>
      <c r="SNJ2" s="89"/>
      <c r="SNK2" s="89"/>
      <c r="SNL2" s="89"/>
      <c r="SNM2" s="89"/>
      <c r="SNN2" s="89"/>
      <c r="SNO2" s="89"/>
      <c r="SNP2" s="89"/>
      <c r="SNQ2" s="89"/>
      <c r="SNR2" s="89"/>
      <c r="SNS2" s="89"/>
      <c r="SNT2" s="89"/>
      <c r="SNU2" s="89"/>
      <c r="SNV2" s="89"/>
      <c r="SNW2" s="89"/>
      <c r="SNX2" s="89"/>
      <c r="SNY2" s="89"/>
      <c r="SNZ2" s="89"/>
      <c r="SOA2" s="89"/>
      <c r="SOB2" s="89"/>
      <c r="SOC2" s="89"/>
      <c r="SOD2" s="89"/>
      <c r="SOE2" s="89"/>
      <c r="SOF2" s="89"/>
      <c r="SOG2" s="89"/>
      <c r="SOH2" s="89"/>
      <c r="SOI2" s="89"/>
      <c r="SOJ2" s="89"/>
      <c r="SOK2" s="89"/>
      <c r="SOL2" s="89"/>
      <c r="SOM2" s="89"/>
      <c r="SON2" s="89"/>
      <c r="SOO2" s="89"/>
      <c r="SOP2" s="89"/>
      <c r="SOQ2" s="89"/>
      <c r="SOR2" s="89"/>
      <c r="SOS2" s="89"/>
      <c r="SOT2" s="89"/>
      <c r="SOU2" s="89"/>
      <c r="SOV2" s="89"/>
      <c r="SOW2" s="89"/>
      <c r="SOX2" s="89"/>
      <c r="SOY2" s="89"/>
      <c r="SOZ2" s="89"/>
      <c r="SPA2" s="89"/>
      <c r="SPB2" s="89"/>
      <c r="SPC2" s="89"/>
      <c r="SPD2" s="89"/>
      <c r="SPE2" s="89"/>
      <c r="SPF2" s="89"/>
      <c r="SPG2" s="89"/>
      <c r="SPH2" s="89"/>
      <c r="SPI2" s="89"/>
      <c r="SPJ2" s="89"/>
      <c r="SPK2" s="89"/>
      <c r="SPL2" s="89"/>
      <c r="SPM2" s="89"/>
      <c r="SPN2" s="89"/>
      <c r="SPO2" s="89"/>
      <c r="SPP2" s="89"/>
      <c r="SPQ2" s="89"/>
      <c r="SPR2" s="89"/>
      <c r="SPS2" s="89"/>
      <c r="SPT2" s="89"/>
      <c r="SPU2" s="89"/>
      <c r="SPV2" s="89"/>
      <c r="SPW2" s="89"/>
      <c r="SPX2" s="89"/>
      <c r="SPY2" s="89"/>
      <c r="SPZ2" s="89"/>
      <c r="SQA2" s="89"/>
      <c r="SQB2" s="89"/>
      <c r="SQC2" s="89"/>
      <c r="SQD2" s="89"/>
      <c r="SQE2" s="89"/>
      <c r="SQF2" s="89"/>
      <c r="SQG2" s="89"/>
      <c r="SQH2" s="89"/>
      <c r="SQI2" s="89"/>
      <c r="SQJ2" s="89"/>
      <c r="SQK2" s="89"/>
      <c r="SQL2" s="89"/>
      <c r="SQM2" s="89"/>
      <c r="SQN2" s="89"/>
      <c r="SQO2" s="89"/>
      <c r="SQP2" s="89"/>
      <c r="SQQ2" s="89"/>
      <c r="SQR2" s="89"/>
      <c r="SQS2" s="89"/>
      <c r="SQT2" s="89"/>
      <c r="SQU2" s="89"/>
      <c r="SQV2" s="89"/>
      <c r="SQW2" s="89"/>
      <c r="SQX2" s="89"/>
      <c r="SQY2" s="89"/>
      <c r="SQZ2" s="89"/>
      <c r="SRA2" s="89"/>
      <c r="SRB2" s="89"/>
      <c r="SRC2" s="89"/>
      <c r="SRD2" s="89"/>
      <c r="SRE2" s="89"/>
      <c r="SRF2" s="89"/>
      <c r="SRG2" s="89"/>
      <c r="SRH2" s="89"/>
      <c r="SRI2" s="89"/>
      <c r="SRJ2" s="89"/>
      <c r="SRK2" s="89"/>
      <c r="SRL2" s="89"/>
      <c r="SRM2" s="89"/>
      <c r="SRN2" s="89"/>
      <c r="SRO2" s="89"/>
      <c r="SRP2" s="89"/>
      <c r="SRQ2" s="89"/>
      <c r="SRR2" s="89"/>
      <c r="SRS2" s="89"/>
      <c r="SRT2" s="89"/>
      <c r="SRU2" s="89"/>
      <c r="SRV2" s="89"/>
      <c r="SRW2" s="89"/>
      <c r="SRX2" s="89"/>
      <c r="SRY2" s="89"/>
      <c r="SRZ2" s="89"/>
      <c r="SSA2" s="89"/>
      <c r="SSB2" s="89"/>
      <c r="SSC2" s="89"/>
      <c r="SSD2" s="89"/>
      <c r="SSE2" s="89"/>
      <c r="SSF2" s="89"/>
      <c r="SSG2" s="89"/>
      <c r="SSH2" s="89"/>
      <c r="SSI2" s="89"/>
      <c r="SSJ2" s="89"/>
      <c r="SSK2" s="89"/>
      <c r="SSL2" s="89"/>
      <c r="SSM2" s="89"/>
      <c r="SSN2" s="89"/>
      <c r="SSO2" s="89"/>
      <c r="SSP2" s="89"/>
      <c r="SSQ2" s="89"/>
      <c r="SSR2" s="89"/>
      <c r="SSS2" s="89"/>
      <c r="SST2" s="89"/>
      <c r="SSU2" s="89"/>
      <c r="SSV2" s="89"/>
      <c r="SSW2" s="89"/>
      <c r="SSX2" s="89"/>
      <c r="SSY2" s="89"/>
      <c r="SSZ2" s="89"/>
      <c r="STA2" s="89"/>
      <c r="STB2" s="89"/>
      <c r="STC2" s="89"/>
      <c r="STD2" s="89"/>
      <c r="STE2" s="89"/>
      <c r="STF2" s="89"/>
      <c r="STG2" s="89"/>
      <c r="STH2" s="89"/>
      <c r="STI2" s="89"/>
      <c r="STJ2" s="89"/>
      <c r="STK2" s="89"/>
      <c r="STL2" s="89"/>
      <c r="STM2" s="89"/>
      <c r="STN2" s="89"/>
      <c r="STO2" s="89"/>
      <c r="STP2" s="89"/>
      <c r="STQ2" s="89"/>
      <c r="STR2" s="89"/>
      <c r="STS2" s="89"/>
      <c r="STT2" s="89"/>
      <c r="STU2" s="89"/>
      <c r="STV2" s="89"/>
      <c r="STW2" s="89"/>
      <c r="STX2" s="89"/>
      <c r="STY2" s="89"/>
      <c r="STZ2" s="89"/>
      <c r="SUA2" s="89"/>
      <c r="SUB2" s="89"/>
      <c r="SUC2" s="89"/>
      <c r="SUD2" s="89"/>
      <c r="SUE2" s="89"/>
      <c r="SUF2" s="89"/>
      <c r="SUG2" s="89"/>
      <c r="SUH2" s="89"/>
      <c r="SUI2" s="89"/>
      <c r="SUJ2" s="89"/>
      <c r="SUK2" s="89"/>
      <c r="SUL2" s="89"/>
      <c r="SUM2" s="89"/>
      <c r="SUN2" s="89"/>
      <c r="SUO2" s="89"/>
      <c r="SUP2" s="89"/>
      <c r="SUQ2" s="89"/>
      <c r="SUR2" s="89"/>
      <c r="SUS2" s="89"/>
      <c r="SUT2" s="89"/>
      <c r="SUU2" s="89"/>
      <c r="SUV2" s="89"/>
      <c r="SUW2" s="89"/>
      <c r="SUX2" s="89"/>
      <c r="SUY2" s="89"/>
      <c r="SUZ2" s="89"/>
      <c r="SVA2" s="89"/>
      <c r="SVB2" s="89"/>
      <c r="SVC2" s="89"/>
      <c r="SVD2" s="89"/>
      <c r="SVE2" s="89"/>
      <c r="SVF2" s="89"/>
      <c r="SVG2" s="89"/>
      <c r="SVH2" s="89"/>
      <c r="SVI2" s="89"/>
      <c r="SVJ2" s="89"/>
      <c r="SVK2" s="89"/>
      <c r="SVL2" s="89"/>
      <c r="SVM2" s="89"/>
      <c r="SVN2" s="89"/>
      <c r="SVO2" s="89"/>
      <c r="SVP2" s="89"/>
      <c r="SVQ2" s="89"/>
      <c r="SVR2" s="89"/>
      <c r="SVS2" s="89"/>
      <c r="SVT2" s="89"/>
      <c r="SVU2" s="89"/>
      <c r="SVV2" s="89"/>
      <c r="SVW2" s="89"/>
      <c r="SVX2" s="89"/>
      <c r="SVY2" s="89"/>
      <c r="SVZ2" s="89"/>
      <c r="SWA2" s="89"/>
      <c r="SWB2" s="89"/>
      <c r="SWC2" s="89"/>
      <c r="SWD2" s="89"/>
      <c r="SWE2" s="89"/>
      <c r="SWF2" s="89"/>
      <c r="SWG2" s="89"/>
      <c r="SWH2" s="89"/>
      <c r="SWI2" s="89"/>
      <c r="SWJ2" s="89"/>
      <c r="SWK2" s="89"/>
      <c r="SWL2" s="89"/>
      <c r="SWM2" s="89"/>
      <c r="SWN2" s="89"/>
      <c r="SWO2" s="89"/>
      <c r="SWP2" s="89"/>
      <c r="SWQ2" s="89"/>
      <c r="SWR2" s="89"/>
      <c r="SWS2" s="89"/>
      <c r="SWT2" s="89"/>
      <c r="SWU2" s="89"/>
      <c r="SWV2" s="89"/>
      <c r="SWW2" s="89"/>
      <c r="SWX2" s="89"/>
      <c r="SWY2" s="89"/>
      <c r="SWZ2" s="89"/>
      <c r="SXA2" s="89"/>
      <c r="SXB2" s="89"/>
      <c r="SXC2" s="89"/>
      <c r="SXD2" s="89"/>
      <c r="SXE2" s="89"/>
      <c r="SXF2" s="89"/>
      <c r="SXG2" s="89"/>
      <c r="SXH2" s="89"/>
      <c r="SXI2" s="89"/>
      <c r="SXJ2" s="89"/>
      <c r="SXK2" s="89"/>
      <c r="SXL2" s="89"/>
      <c r="SXM2" s="89"/>
      <c r="SXN2" s="89"/>
      <c r="SXO2" s="89"/>
      <c r="SXP2" s="89"/>
      <c r="SXQ2" s="89"/>
      <c r="SXR2" s="89"/>
      <c r="SXS2" s="89"/>
      <c r="SXT2" s="89"/>
      <c r="SXU2" s="89"/>
      <c r="SXV2" s="89"/>
      <c r="SXW2" s="89"/>
      <c r="SXX2" s="89"/>
      <c r="SXY2" s="89"/>
      <c r="SXZ2" s="89"/>
      <c r="SYA2" s="89"/>
      <c r="SYB2" s="89"/>
      <c r="SYC2" s="89"/>
      <c r="SYD2" s="89"/>
      <c r="SYE2" s="89"/>
      <c r="SYF2" s="89"/>
      <c r="SYG2" s="89"/>
      <c r="SYH2" s="89"/>
      <c r="SYI2" s="89"/>
      <c r="SYJ2" s="89"/>
      <c r="SYK2" s="89"/>
      <c r="SYL2" s="89"/>
      <c r="SYM2" s="89"/>
      <c r="SYN2" s="89"/>
      <c r="SYO2" s="89"/>
      <c r="SYP2" s="89"/>
      <c r="SYQ2" s="89"/>
      <c r="SYR2" s="89"/>
      <c r="SYS2" s="89"/>
      <c r="SYT2" s="89"/>
      <c r="SYU2" s="89"/>
      <c r="SYV2" s="89"/>
      <c r="SYW2" s="89"/>
      <c r="SYX2" s="89"/>
      <c r="SYY2" s="89"/>
      <c r="SYZ2" s="89"/>
      <c r="SZA2" s="89"/>
      <c r="SZB2" s="89"/>
      <c r="SZC2" s="89"/>
      <c r="SZD2" s="89"/>
      <c r="SZE2" s="89"/>
      <c r="SZF2" s="89"/>
      <c r="SZG2" s="89"/>
      <c r="SZH2" s="89"/>
      <c r="SZI2" s="89"/>
      <c r="SZJ2" s="89"/>
      <c r="SZK2" s="89"/>
      <c r="SZL2" s="89"/>
      <c r="SZM2" s="89"/>
      <c r="SZN2" s="89"/>
      <c r="SZO2" s="89"/>
      <c r="SZP2" s="89"/>
      <c r="SZQ2" s="89"/>
      <c r="SZR2" s="89"/>
      <c r="SZS2" s="89"/>
      <c r="SZT2" s="89"/>
      <c r="SZU2" s="89"/>
      <c r="SZV2" s="89"/>
      <c r="SZW2" s="89"/>
      <c r="SZX2" s="89"/>
      <c r="SZY2" s="89"/>
      <c r="SZZ2" s="89"/>
      <c r="TAA2" s="89"/>
      <c r="TAB2" s="89"/>
      <c r="TAC2" s="89"/>
      <c r="TAD2" s="89"/>
      <c r="TAE2" s="89"/>
      <c r="TAF2" s="89"/>
      <c r="TAG2" s="89"/>
      <c r="TAH2" s="89"/>
      <c r="TAI2" s="89"/>
      <c r="TAJ2" s="89"/>
      <c r="TAK2" s="89"/>
      <c r="TAL2" s="89"/>
      <c r="TAM2" s="89"/>
      <c r="TAN2" s="89"/>
      <c r="TAO2" s="89"/>
      <c r="TAP2" s="89"/>
      <c r="TAQ2" s="89"/>
      <c r="TAR2" s="89"/>
      <c r="TAS2" s="89"/>
      <c r="TAT2" s="89"/>
      <c r="TAU2" s="89"/>
      <c r="TAV2" s="89"/>
      <c r="TAW2" s="89"/>
      <c r="TAX2" s="89"/>
      <c r="TAY2" s="89"/>
      <c r="TAZ2" s="89"/>
      <c r="TBA2" s="89"/>
      <c r="TBB2" s="89"/>
      <c r="TBC2" s="89"/>
      <c r="TBD2" s="89"/>
      <c r="TBE2" s="89"/>
      <c r="TBF2" s="89"/>
      <c r="TBG2" s="89"/>
      <c r="TBH2" s="89"/>
      <c r="TBI2" s="89"/>
      <c r="TBJ2" s="89"/>
      <c r="TBK2" s="89"/>
      <c r="TBL2" s="89"/>
      <c r="TBM2" s="89"/>
      <c r="TBN2" s="89"/>
      <c r="TBO2" s="89"/>
      <c r="TBP2" s="89"/>
      <c r="TBQ2" s="89"/>
      <c r="TBR2" s="89"/>
      <c r="TBS2" s="89"/>
      <c r="TBT2" s="89"/>
      <c r="TBU2" s="89"/>
      <c r="TBV2" s="89"/>
      <c r="TBW2" s="89"/>
      <c r="TBX2" s="89"/>
      <c r="TBY2" s="89"/>
      <c r="TBZ2" s="89"/>
      <c r="TCA2" s="89"/>
      <c r="TCB2" s="89"/>
      <c r="TCC2" s="89"/>
      <c r="TCD2" s="89"/>
      <c r="TCE2" s="89"/>
      <c r="TCF2" s="89"/>
      <c r="TCG2" s="89"/>
      <c r="TCH2" s="89"/>
      <c r="TCI2" s="89"/>
      <c r="TCJ2" s="89"/>
      <c r="TCK2" s="89"/>
      <c r="TCL2" s="89"/>
      <c r="TCM2" s="89"/>
      <c r="TCN2" s="89"/>
      <c r="TCO2" s="89"/>
      <c r="TCP2" s="89"/>
      <c r="TCQ2" s="89"/>
      <c r="TCR2" s="89"/>
      <c r="TCS2" s="89"/>
      <c r="TCT2" s="89"/>
      <c r="TCU2" s="89"/>
      <c r="TCV2" s="89"/>
      <c r="TCW2" s="89"/>
      <c r="TCX2" s="89"/>
      <c r="TCY2" s="89"/>
      <c r="TCZ2" s="89"/>
      <c r="TDA2" s="89"/>
      <c r="TDB2" s="89"/>
      <c r="TDC2" s="89"/>
      <c r="TDD2" s="89"/>
      <c r="TDE2" s="89"/>
      <c r="TDF2" s="89"/>
      <c r="TDG2" s="89"/>
      <c r="TDH2" s="89"/>
      <c r="TDI2" s="89"/>
      <c r="TDJ2" s="89"/>
      <c r="TDK2" s="89"/>
      <c r="TDL2" s="89"/>
      <c r="TDM2" s="89"/>
      <c r="TDN2" s="89"/>
      <c r="TDO2" s="89"/>
      <c r="TDP2" s="89"/>
      <c r="TDQ2" s="89"/>
      <c r="TDR2" s="89"/>
      <c r="TDS2" s="89"/>
      <c r="TDT2" s="89"/>
      <c r="TDU2" s="89"/>
      <c r="TDV2" s="89"/>
      <c r="TDW2" s="89"/>
      <c r="TDX2" s="89"/>
      <c r="TDY2" s="89"/>
      <c r="TDZ2" s="89"/>
      <c r="TEA2" s="89"/>
      <c r="TEB2" s="89"/>
      <c r="TEC2" s="89"/>
      <c r="TED2" s="89"/>
      <c r="TEE2" s="89"/>
      <c r="TEF2" s="89"/>
      <c r="TEG2" s="89"/>
      <c r="TEH2" s="89"/>
      <c r="TEI2" s="89"/>
      <c r="TEJ2" s="89"/>
      <c r="TEK2" s="89"/>
      <c r="TEL2" s="89"/>
      <c r="TEM2" s="89"/>
      <c r="TEN2" s="89"/>
      <c r="TEO2" s="89"/>
      <c r="TEP2" s="89"/>
      <c r="TEQ2" s="89"/>
      <c r="TER2" s="89"/>
      <c r="TES2" s="89"/>
      <c r="TET2" s="89"/>
      <c r="TEU2" s="89"/>
      <c r="TEV2" s="89"/>
      <c r="TEW2" s="89"/>
      <c r="TEX2" s="89"/>
      <c r="TEY2" s="89"/>
      <c r="TEZ2" s="89"/>
      <c r="TFA2" s="89"/>
      <c r="TFB2" s="89"/>
      <c r="TFC2" s="89"/>
      <c r="TFD2" s="89"/>
      <c r="TFE2" s="89"/>
      <c r="TFF2" s="89"/>
      <c r="TFG2" s="89"/>
      <c r="TFH2" s="89"/>
      <c r="TFI2" s="89"/>
      <c r="TFJ2" s="89"/>
      <c r="TFK2" s="89"/>
      <c r="TFL2" s="89"/>
      <c r="TFM2" s="89"/>
      <c r="TFN2" s="89"/>
      <c r="TFO2" s="89"/>
      <c r="TFP2" s="89"/>
      <c r="TFQ2" s="89"/>
      <c r="TFR2" s="89"/>
      <c r="TFS2" s="89"/>
      <c r="TFT2" s="89"/>
      <c r="TFU2" s="89"/>
      <c r="TFV2" s="89"/>
      <c r="TFW2" s="89"/>
      <c r="TFX2" s="89"/>
      <c r="TFY2" s="89"/>
      <c r="TFZ2" s="89"/>
      <c r="TGA2" s="89"/>
      <c r="TGB2" s="89"/>
      <c r="TGC2" s="89"/>
      <c r="TGD2" s="89"/>
      <c r="TGE2" s="89"/>
      <c r="TGF2" s="89"/>
      <c r="TGG2" s="89"/>
      <c r="TGH2" s="89"/>
      <c r="TGI2" s="89"/>
      <c r="TGJ2" s="89"/>
      <c r="TGK2" s="89"/>
      <c r="TGL2" s="89"/>
      <c r="TGM2" s="89"/>
      <c r="TGN2" s="89"/>
      <c r="TGO2" s="89"/>
      <c r="TGP2" s="89"/>
      <c r="TGQ2" s="89"/>
      <c r="TGR2" s="89"/>
      <c r="TGS2" s="89"/>
      <c r="TGT2" s="89"/>
      <c r="TGU2" s="89"/>
      <c r="TGV2" s="89"/>
      <c r="TGW2" s="89"/>
      <c r="TGX2" s="89"/>
      <c r="TGY2" s="89"/>
      <c r="TGZ2" s="89"/>
      <c r="THA2" s="89"/>
      <c r="THB2" s="89"/>
      <c r="THC2" s="89"/>
      <c r="THD2" s="89"/>
      <c r="THE2" s="89"/>
      <c r="THF2" s="89"/>
      <c r="THG2" s="89"/>
      <c r="THH2" s="89"/>
      <c r="THI2" s="89"/>
      <c r="THJ2" s="89"/>
      <c r="THK2" s="89"/>
      <c r="THL2" s="89"/>
      <c r="THM2" s="89"/>
      <c r="THN2" s="89"/>
      <c r="THO2" s="89"/>
      <c r="THP2" s="89"/>
      <c r="THQ2" s="89"/>
      <c r="THR2" s="89"/>
      <c r="THS2" s="89"/>
      <c r="THT2" s="89"/>
      <c r="THU2" s="89"/>
      <c r="THV2" s="89"/>
      <c r="THW2" s="89"/>
      <c r="THX2" s="89"/>
      <c r="THY2" s="89"/>
      <c r="THZ2" s="89"/>
      <c r="TIA2" s="89"/>
      <c r="TIB2" s="89"/>
      <c r="TIC2" s="89"/>
      <c r="TID2" s="89"/>
      <c r="TIE2" s="89"/>
      <c r="TIF2" s="89"/>
      <c r="TIG2" s="89"/>
      <c r="TIH2" s="89"/>
      <c r="TII2" s="89"/>
      <c r="TIJ2" s="89"/>
      <c r="TIK2" s="89"/>
      <c r="TIL2" s="89"/>
      <c r="TIM2" s="89"/>
      <c r="TIN2" s="89"/>
      <c r="TIO2" s="89"/>
      <c r="TIP2" s="89"/>
      <c r="TIQ2" s="89"/>
      <c r="TIR2" s="89"/>
      <c r="TIS2" s="89"/>
      <c r="TIT2" s="89"/>
      <c r="TIU2" s="89"/>
      <c r="TIV2" s="89"/>
      <c r="TIW2" s="89"/>
      <c r="TIX2" s="89"/>
      <c r="TIY2" s="89"/>
      <c r="TIZ2" s="89"/>
      <c r="TJA2" s="89"/>
      <c r="TJB2" s="89"/>
      <c r="TJC2" s="89"/>
      <c r="TJD2" s="89"/>
      <c r="TJE2" s="89"/>
      <c r="TJF2" s="89"/>
      <c r="TJG2" s="89"/>
      <c r="TJH2" s="89"/>
      <c r="TJI2" s="89"/>
      <c r="TJJ2" s="89"/>
      <c r="TJK2" s="89"/>
      <c r="TJL2" s="89"/>
      <c r="TJM2" s="89"/>
      <c r="TJN2" s="89"/>
      <c r="TJO2" s="89"/>
      <c r="TJP2" s="89"/>
      <c r="TJQ2" s="89"/>
      <c r="TJR2" s="89"/>
      <c r="TJS2" s="89"/>
      <c r="TJT2" s="89"/>
      <c r="TJU2" s="89"/>
      <c r="TJV2" s="89"/>
      <c r="TJW2" s="89"/>
      <c r="TJX2" s="89"/>
      <c r="TJY2" s="89"/>
      <c r="TJZ2" s="89"/>
      <c r="TKA2" s="89"/>
      <c r="TKB2" s="89"/>
      <c r="TKC2" s="89"/>
      <c r="TKD2" s="89"/>
      <c r="TKE2" s="89"/>
      <c r="TKF2" s="89"/>
      <c r="TKG2" s="89"/>
      <c r="TKH2" s="89"/>
      <c r="TKI2" s="89"/>
      <c r="TKJ2" s="89"/>
      <c r="TKK2" s="89"/>
      <c r="TKL2" s="89"/>
      <c r="TKM2" s="89"/>
      <c r="TKN2" s="89"/>
      <c r="TKO2" s="89"/>
      <c r="TKP2" s="89"/>
      <c r="TKQ2" s="89"/>
      <c r="TKR2" s="89"/>
      <c r="TKS2" s="89"/>
      <c r="TKT2" s="89"/>
      <c r="TKU2" s="89"/>
      <c r="TKV2" s="89"/>
      <c r="TKW2" s="89"/>
      <c r="TKX2" s="89"/>
      <c r="TKY2" s="89"/>
      <c r="TKZ2" s="89"/>
      <c r="TLA2" s="89"/>
      <c r="TLB2" s="89"/>
      <c r="TLC2" s="89"/>
      <c r="TLD2" s="89"/>
      <c r="TLE2" s="89"/>
      <c r="TLF2" s="89"/>
      <c r="TLG2" s="89"/>
      <c r="TLH2" s="89"/>
      <c r="TLI2" s="89"/>
      <c r="TLJ2" s="89"/>
      <c r="TLK2" s="89"/>
      <c r="TLL2" s="89"/>
      <c r="TLM2" s="89"/>
      <c r="TLN2" s="89"/>
      <c r="TLO2" s="89"/>
      <c r="TLP2" s="89"/>
      <c r="TLQ2" s="89"/>
      <c r="TLR2" s="89"/>
      <c r="TLS2" s="89"/>
      <c r="TLT2" s="89"/>
      <c r="TLU2" s="89"/>
      <c r="TLV2" s="89"/>
      <c r="TLW2" s="89"/>
      <c r="TLX2" s="89"/>
      <c r="TLY2" s="89"/>
      <c r="TLZ2" s="89"/>
      <c r="TMA2" s="89"/>
      <c r="TMB2" s="89"/>
      <c r="TMC2" s="89"/>
      <c r="TMD2" s="89"/>
      <c r="TME2" s="89"/>
      <c r="TMF2" s="89"/>
      <c r="TMG2" s="89"/>
      <c r="TMH2" s="89"/>
      <c r="TMI2" s="89"/>
      <c r="TMJ2" s="89"/>
      <c r="TMK2" s="89"/>
      <c r="TML2" s="89"/>
      <c r="TMM2" s="89"/>
      <c r="TMN2" s="89"/>
      <c r="TMO2" s="89"/>
      <c r="TMP2" s="89"/>
      <c r="TMQ2" s="89"/>
      <c r="TMR2" s="89"/>
      <c r="TMS2" s="89"/>
      <c r="TMT2" s="89"/>
      <c r="TMU2" s="89"/>
      <c r="TMV2" s="89"/>
      <c r="TMW2" s="89"/>
      <c r="TMX2" s="89"/>
      <c r="TMY2" s="89"/>
      <c r="TMZ2" s="89"/>
      <c r="TNA2" s="89"/>
      <c r="TNB2" s="89"/>
      <c r="TNC2" s="89"/>
      <c r="TND2" s="89"/>
      <c r="TNE2" s="89"/>
      <c r="TNF2" s="89"/>
      <c r="TNG2" s="89"/>
      <c r="TNH2" s="89"/>
      <c r="TNI2" s="89"/>
      <c r="TNJ2" s="89"/>
      <c r="TNK2" s="89"/>
      <c r="TNL2" s="89"/>
      <c r="TNM2" s="89"/>
      <c r="TNN2" s="89"/>
      <c r="TNO2" s="89"/>
      <c r="TNP2" s="89"/>
      <c r="TNQ2" s="89"/>
      <c r="TNR2" s="89"/>
      <c r="TNS2" s="89"/>
      <c r="TNT2" s="89"/>
      <c r="TNU2" s="89"/>
      <c r="TNV2" s="89"/>
      <c r="TNW2" s="89"/>
      <c r="TNX2" s="89"/>
      <c r="TNY2" s="89"/>
      <c r="TNZ2" s="89"/>
      <c r="TOA2" s="89"/>
      <c r="TOB2" s="89"/>
      <c r="TOC2" s="89"/>
      <c r="TOD2" s="89"/>
      <c r="TOE2" s="89"/>
      <c r="TOF2" s="89"/>
      <c r="TOG2" s="89"/>
      <c r="TOH2" s="89"/>
      <c r="TOI2" s="89"/>
      <c r="TOJ2" s="89"/>
      <c r="TOK2" s="89"/>
      <c r="TOL2" s="89"/>
      <c r="TOM2" s="89"/>
      <c r="TON2" s="89"/>
      <c r="TOO2" s="89"/>
      <c r="TOP2" s="89"/>
      <c r="TOQ2" s="89"/>
      <c r="TOR2" s="89"/>
      <c r="TOS2" s="89"/>
      <c r="TOT2" s="89"/>
      <c r="TOU2" s="89"/>
      <c r="TOV2" s="89"/>
      <c r="TOW2" s="89"/>
      <c r="TOX2" s="89"/>
      <c r="TOY2" s="89"/>
      <c r="TOZ2" s="89"/>
      <c r="TPA2" s="89"/>
      <c r="TPB2" s="89"/>
      <c r="TPC2" s="89"/>
      <c r="TPD2" s="89"/>
      <c r="TPE2" s="89"/>
      <c r="TPF2" s="89"/>
      <c r="TPG2" s="89"/>
      <c r="TPH2" s="89"/>
      <c r="TPI2" s="89"/>
      <c r="TPJ2" s="89"/>
      <c r="TPK2" s="89"/>
      <c r="TPL2" s="89"/>
      <c r="TPM2" s="89"/>
      <c r="TPN2" s="89"/>
      <c r="TPO2" s="89"/>
      <c r="TPP2" s="89"/>
      <c r="TPQ2" s="89"/>
      <c r="TPR2" s="89"/>
      <c r="TPS2" s="89"/>
      <c r="TPT2" s="89"/>
      <c r="TPU2" s="89"/>
      <c r="TPV2" s="89"/>
      <c r="TPW2" s="89"/>
      <c r="TPX2" s="89"/>
      <c r="TPY2" s="89"/>
      <c r="TPZ2" s="89"/>
      <c r="TQA2" s="89"/>
      <c r="TQB2" s="89"/>
      <c r="TQC2" s="89"/>
      <c r="TQD2" s="89"/>
      <c r="TQE2" s="89"/>
      <c r="TQF2" s="89"/>
      <c r="TQG2" s="89"/>
      <c r="TQH2" s="89"/>
      <c r="TQI2" s="89"/>
      <c r="TQJ2" s="89"/>
      <c r="TQK2" s="89"/>
      <c r="TQL2" s="89"/>
      <c r="TQM2" s="89"/>
      <c r="TQN2" s="89"/>
      <c r="TQO2" s="89"/>
      <c r="TQP2" s="89"/>
      <c r="TQQ2" s="89"/>
      <c r="TQR2" s="89"/>
      <c r="TQS2" s="89"/>
      <c r="TQT2" s="89"/>
      <c r="TQU2" s="89"/>
      <c r="TQV2" s="89"/>
      <c r="TQW2" s="89"/>
      <c r="TQX2" s="89"/>
      <c r="TQY2" s="89"/>
      <c r="TQZ2" s="89"/>
      <c r="TRA2" s="89"/>
      <c r="TRB2" s="89"/>
      <c r="TRC2" s="89"/>
      <c r="TRD2" s="89"/>
      <c r="TRE2" s="89"/>
      <c r="TRF2" s="89"/>
      <c r="TRG2" s="89"/>
      <c r="TRH2" s="89"/>
      <c r="TRI2" s="89"/>
      <c r="TRJ2" s="89"/>
      <c r="TRK2" s="89"/>
      <c r="TRL2" s="89"/>
      <c r="TRM2" s="89"/>
      <c r="TRN2" s="89"/>
      <c r="TRO2" s="89"/>
      <c r="TRP2" s="89"/>
      <c r="TRQ2" s="89"/>
      <c r="TRR2" s="89"/>
      <c r="TRS2" s="89"/>
      <c r="TRT2" s="89"/>
      <c r="TRU2" s="89"/>
      <c r="TRV2" s="89"/>
      <c r="TRW2" s="89"/>
      <c r="TRX2" s="89"/>
      <c r="TRY2" s="89"/>
      <c r="TRZ2" s="89"/>
      <c r="TSA2" s="89"/>
      <c r="TSB2" s="89"/>
      <c r="TSC2" s="89"/>
      <c r="TSD2" s="89"/>
      <c r="TSE2" s="89"/>
      <c r="TSF2" s="89"/>
      <c r="TSG2" s="89"/>
      <c r="TSH2" s="89"/>
      <c r="TSI2" s="89"/>
      <c r="TSJ2" s="89"/>
      <c r="TSK2" s="89"/>
      <c r="TSL2" s="89"/>
      <c r="TSM2" s="89"/>
      <c r="TSN2" s="89"/>
      <c r="TSO2" s="89"/>
      <c r="TSP2" s="89"/>
      <c r="TSQ2" s="89"/>
      <c r="TSR2" s="89"/>
      <c r="TSS2" s="89"/>
      <c r="TST2" s="89"/>
      <c r="TSU2" s="89"/>
      <c r="TSV2" s="89"/>
      <c r="TSW2" s="89"/>
      <c r="TSX2" s="89"/>
      <c r="TSY2" s="89"/>
      <c r="TSZ2" s="89"/>
      <c r="TTA2" s="89"/>
      <c r="TTB2" s="89"/>
      <c r="TTC2" s="89"/>
      <c r="TTD2" s="89"/>
      <c r="TTE2" s="89"/>
      <c r="TTF2" s="89"/>
      <c r="TTG2" s="89"/>
      <c r="TTH2" s="89"/>
      <c r="TTI2" s="89"/>
      <c r="TTJ2" s="89"/>
      <c r="TTK2" s="89"/>
      <c r="TTL2" s="89"/>
      <c r="TTM2" s="89"/>
      <c r="TTN2" s="89"/>
      <c r="TTO2" s="89"/>
      <c r="TTP2" s="89"/>
      <c r="TTQ2" s="89"/>
      <c r="TTR2" s="89"/>
      <c r="TTS2" s="89"/>
      <c r="TTT2" s="89"/>
      <c r="TTU2" s="89"/>
      <c r="TTV2" s="89"/>
      <c r="TTW2" s="89"/>
      <c r="TTX2" s="89"/>
      <c r="TTY2" s="89"/>
      <c r="TTZ2" s="89"/>
      <c r="TUA2" s="89"/>
      <c r="TUB2" s="89"/>
      <c r="TUC2" s="89"/>
      <c r="TUD2" s="89"/>
      <c r="TUE2" s="89"/>
      <c r="TUF2" s="89"/>
      <c r="TUG2" s="89"/>
      <c r="TUH2" s="89"/>
      <c r="TUI2" s="89"/>
      <c r="TUJ2" s="89"/>
      <c r="TUK2" s="89"/>
      <c r="TUL2" s="89"/>
      <c r="TUM2" s="89"/>
      <c r="TUN2" s="89"/>
      <c r="TUO2" s="89"/>
      <c r="TUP2" s="89"/>
      <c r="TUQ2" s="89"/>
      <c r="TUR2" s="89"/>
      <c r="TUS2" s="89"/>
      <c r="TUT2" s="89"/>
      <c r="TUU2" s="89"/>
      <c r="TUV2" s="89"/>
      <c r="TUW2" s="89"/>
      <c r="TUX2" s="89"/>
      <c r="TUY2" s="89"/>
      <c r="TUZ2" s="89"/>
      <c r="TVA2" s="89"/>
      <c r="TVB2" s="89"/>
      <c r="TVC2" s="89"/>
      <c r="TVD2" s="89"/>
      <c r="TVE2" s="89"/>
      <c r="TVF2" s="89"/>
      <c r="TVG2" s="89"/>
      <c r="TVH2" s="89"/>
      <c r="TVI2" s="89"/>
      <c r="TVJ2" s="89"/>
      <c r="TVK2" s="89"/>
      <c r="TVL2" s="89"/>
      <c r="TVM2" s="89"/>
      <c r="TVN2" s="89"/>
      <c r="TVO2" s="89"/>
      <c r="TVP2" s="89"/>
      <c r="TVQ2" s="89"/>
      <c r="TVR2" s="89"/>
      <c r="TVS2" s="89"/>
      <c r="TVT2" s="89"/>
      <c r="TVU2" s="89"/>
      <c r="TVV2" s="89"/>
      <c r="TVW2" s="89"/>
      <c r="TVX2" s="89"/>
      <c r="TVY2" s="89"/>
      <c r="TVZ2" s="89"/>
      <c r="TWA2" s="89"/>
      <c r="TWB2" s="89"/>
      <c r="TWC2" s="89"/>
      <c r="TWD2" s="89"/>
      <c r="TWE2" s="89"/>
      <c r="TWF2" s="89"/>
      <c r="TWG2" s="89"/>
      <c r="TWH2" s="89"/>
      <c r="TWI2" s="89"/>
      <c r="TWJ2" s="89"/>
      <c r="TWK2" s="89"/>
      <c r="TWL2" s="89"/>
      <c r="TWM2" s="89"/>
      <c r="TWN2" s="89"/>
      <c r="TWO2" s="89"/>
      <c r="TWP2" s="89"/>
      <c r="TWQ2" s="89"/>
      <c r="TWR2" s="89"/>
      <c r="TWS2" s="89"/>
      <c r="TWT2" s="89"/>
      <c r="TWU2" s="89"/>
      <c r="TWV2" s="89"/>
      <c r="TWW2" s="89"/>
      <c r="TWX2" s="89"/>
      <c r="TWY2" s="89"/>
      <c r="TWZ2" s="89"/>
      <c r="TXA2" s="89"/>
      <c r="TXB2" s="89"/>
      <c r="TXC2" s="89"/>
      <c r="TXD2" s="89"/>
      <c r="TXE2" s="89"/>
      <c r="TXF2" s="89"/>
      <c r="TXG2" s="89"/>
      <c r="TXH2" s="89"/>
      <c r="TXI2" s="89"/>
      <c r="TXJ2" s="89"/>
      <c r="TXK2" s="89"/>
      <c r="TXL2" s="89"/>
      <c r="TXM2" s="89"/>
      <c r="TXN2" s="89"/>
      <c r="TXO2" s="89"/>
      <c r="TXP2" s="89"/>
      <c r="TXQ2" s="89"/>
      <c r="TXR2" s="89"/>
      <c r="TXS2" s="89"/>
      <c r="TXT2" s="89"/>
      <c r="TXU2" s="89"/>
      <c r="TXV2" s="89"/>
      <c r="TXW2" s="89"/>
      <c r="TXX2" s="89"/>
      <c r="TXY2" s="89"/>
      <c r="TXZ2" s="89"/>
      <c r="TYA2" s="89"/>
      <c r="TYB2" s="89"/>
      <c r="TYC2" s="89"/>
      <c r="TYD2" s="89"/>
      <c r="TYE2" s="89"/>
      <c r="TYF2" s="89"/>
      <c r="TYG2" s="89"/>
      <c r="TYH2" s="89"/>
      <c r="TYI2" s="89"/>
      <c r="TYJ2" s="89"/>
      <c r="TYK2" s="89"/>
      <c r="TYL2" s="89"/>
      <c r="TYM2" s="89"/>
      <c r="TYN2" s="89"/>
      <c r="TYO2" s="89"/>
      <c r="TYP2" s="89"/>
      <c r="TYQ2" s="89"/>
      <c r="TYR2" s="89"/>
      <c r="TYS2" s="89"/>
      <c r="TYT2" s="89"/>
      <c r="TYU2" s="89"/>
      <c r="TYV2" s="89"/>
      <c r="TYW2" s="89"/>
      <c r="TYX2" s="89"/>
      <c r="TYY2" s="89"/>
      <c r="TYZ2" s="89"/>
      <c r="TZA2" s="89"/>
      <c r="TZB2" s="89"/>
      <c r="TZC2" s="89"/>
      <c r="TZD2" s="89"/>
      <c r="TZE2" s="89"/>
      <c r="TZF2" s="89"/>
      <c r="TZG2" s="89"/>
      <c r="TZH2" s="89"/>
      <c r="TZI2" s="89"/>
      <c r="TZJ2" s="89"/>
      <c r="TZK2" s="89"/>
      <c r="TZL2" s="89"/>
      <c r="TZM2" s="89"/>
      <c r="TZN2" s="89"/>
      <c r="TZO2" s="89"/>
      <c r="TZP2" s="89"/>
      <c r="TZQ2" s="89"/>
      <c r="TZR2" s="89"/>
      <c r="TZS2" s="89"/>
      <c r="TZT2" s="89"/>
      <c r="TZU2" s="89"/>
      <c r="TZV2" s="89"/>
      <c r="TZW2" s="89"/>
      <c r="TZX2" s="89"/>
      <c r="TZY2" s="89"/>
      <c r="TZZ2" s="89"/>
      <c r="UAA2" s="89"/>
      <c r="UAB2" s="89"/>
      <c r="UAC2" s="89"/>
      <c r="UAD2" s="89"/>
      <c r="UAE2" s="89"/>
      <c r="UAF2" s="89"/>
      <c r="UAG2" s="89"/>
      <c r="UAH2" s="89"/>
      <c r="UAI2" s="89"/>
      <c r="UAJ2" s="89"/>
      <c r="UAK2" s="89"/>
      <c r="UAL2" s="89"/>
      <c r="UAM2" s="89"/>
      <c r="UAN2" s="89"/>
      <c r="UAO2" s="89"/>
      <c r="UAP2" s="89"/>
      <c r="UAQ2" s="89"/>
      <c r="UAR2" s="89"/>
      <c r="UAS2" s="89"/>
      <c r="UAT2" s="89"/>
      <c r="UAU2" s="89"/>
      <c r="UAV2" s="89"/>
      <c r="UAW2" s="89"/>
      <c r="UAX2" s="89"/>
      <c r="UAY2" s="89"/>
      <c r="UAZ2" s="89"/>
      <c r="UBA2" s="89"/>
      <c r="UBB2" s="89"/>
      <c r="UBC2" s="89"/>
      <c r="UBD2" s="89"/>
      <c r="UBE2" s="89"/>
      <c r="UBF2" s="89"/>
      <c r="UBG2" s="89"/>
      <c r="UBH2" s="89"/>
      <c r="UBI2" s="89"/>
      <c r="UBJ2" s="89"/>
      <c r="UBK2" s="89"/>
      <c r="UBL2" s="89"/>
      <c r="UBM2" s="89"/>
      <c r="UBN2" s="89"/>
      <c r="UBO2" s="89"/>
      <c r="UBP2" s="89"/>
      <c r="UBQ2" s="89"/>
      <c r="UBR2" s="89"/>
      <c r="UBS2" s="89"/>
      <c r="UBT2" s="89"/>
      <c r="UBU2" s="89"/>
      <c r="UBV2" s="89"/>
      <c r="UBW2" s="89"/>
      <c r="UBX2" s="89"/>
      <c r="UBY2" s="89"/>
      <c r="UBZ2" s="89"/>
      <c r="UCA2" s="89"/>
      <c r="UCB2" s="89"/>
      <c r="UCC2" s="89"/>
      <c r="UCD2" s="89"/>
      <c r="UCE2" s="89"/>
      <c r="UCF2" s="89"/>
      <c r="UCG2" s="89"/>
      <c r="UCH2" s="89"/>
      <c r="UCI2" s="89"/>
      <c r="UCJ2" s="89"/>
      <c r="UCK2" s="89"/>
      <c r="UCL2" s="89"/>
      <c r="UCM2" s="89"/>
      <c r="UCN2" s="89"/>
      <c r="UCO2" s="89"/>
      <c r="UCP2" s="89"/>
      <c r="UCQ2" s="89"/>
      <c r="UCR2" s="89"/>
      <c r="UCS2" s="89"/>
      <c r="UCT2" s="89"/>
      <c r="UCU2" s="89"/>
      <c r="UCV2" s="89"/>
      <c r="UCW2" s="89"/>
      <c r="UCX2" s="89"/>
      <c r="UCY2" s="89"/>
      <c r="UCZ2" s="89"/>
      <c r="UDA2" s="89"/>
      <c r="UDB2" s="89"/>
      <c r="UDC2" s="89"/>
      <c r="UDD2" s="89"/>
      <c r="UDE2" s="89"/>
      <c r="UDF2" s="89"/>
      <c r="UDG2" s="89"/>
      <c r="UDH2" s="89"/>
      <c r="UDI2" s="89"/>
      <c r="UDJ2" s="89"/>
      <c r="UDK2" s="89"/>
      <c r="UDL2" s="89"/>
      <c r="UDM2" s="89"/>
      <c r="UDN2" s="89"/>
      <c r="UDO2" s="89"/>
      <c r="UDP2" s="89"/>
      <c r="UDQ2" s="89"/>
      <c r="UDR2" s="89"/>
      <c r="UDS2" s="89"/>
      <c r="UDT2" s="89"/>
      <c r="UDU2" s="89"/>
      <c r="UDV2" s="89"/>
      <c r="UDW2" s="89"/>
      <c r="UDX2" s="89"/>
      <c r="UDY2" s="89"/>
      <c r="UDZ2" s="89"/>
      <c r="UEA2" s="89"/>
      <c r="UEB2" s="89"/>
      <c r="UEC2" s="89"/>
      <c r="UED2" s="89"/>
      <c r="UEE2" s="89"/>
      <c r="UEF2" s="89"/>
      <c r="UEG2" s="89"/>
      <c r="UEH2" s="89"/>
      <c r="UEI2" s="89"/>
      <c r="UEJ2" s="89"/>
      <c r="UEK2" s="89"/>
      <c r="UEL2" s="89"/>
      <c r="UEM2" s="89"/>
      <c r="UEN2" s="89"/>
      <c r="UEO2" s="89"/>
      <c r="UEP2" s="89"/>
      <c r="UEQ2" s="89"/>
      <c r="UER2" s="89"/>
      <c r="UES2" s="89"/>
      <c r="UET2" s="89"/>
      <c r="UEU2" s="89"/>
      <c r="UEV2" s="89"/>
      <c r="UEW2" s="89"/>
      <c r="UEX2" s="89"/>
      <c r="UEY2" s="89"/>
      <c r="UEZ2" s="89"/>
      <c r="UFA2" s="89"/>
      <c r="UFB2" s="89"/>
      <c r="UFC2" s="89"/>
      <c r="UFD2" s="89"/>
      <c r="UFE2" s="89"/>
      <c r="UFF2" s="89"/>
      <c r="UFG2" s="89"/>
      <c r="UFH2" s="89"/>
      <c r="UFI2" s="89"/>
      <c r="UFJ2" s="89"/>
      <c r="UFK2" s="89"/>
      <c r="UFL2" s="89"/>
      <c r="UFM2" s="89"/>
      <c r="UFN2" s="89"/>
      <c r="UFO2" s="89"/>
      <c r="UFP2" s="89"/>
      <c r="UFQ2" s="89"/>
      <c r="UFR2" s="89"/>
      <c r="UFS2" s="89"/>
      <c r="UFT2" s="89"/>
      <c r="UFU2" s="89"/>
      <c r="UFV2" s="89"/>
      <c r="UFW2" s="89"/>
      <c r="UFX2" s="89"/>
      <c r="UFY2" s="89"/>
      <c r="UFZ2" s="89"/>
      <c r="UGA2" s="89"/>
      <c r="UGB2" s="89"/>
      <c r="UGC2" s="89"/>
      <c r="UGD2" s="89"/>
      <c r="UGE2" s="89"/>
      <c r="UGF2" s="89"/>
      <c r="UGG2" s="89"/>
      <c r="UGH2" s="89"/>
      <c r="UGI2" s="89"/>
      <c r="UGJ2" s="89"/>
      <c r="UGK2" s="89"/>
      <c r="UGL2" s="89"/>
      <c r="UGM2" s="89"/>
      <c r="UGN2" s="89"/>
      <c r="UGO2" s="89"/>
      <c r="UGP2" s="89"/>
      <c r="UGQ2" s="89"/>
      <c r="UGR2" s="89"/>
      <c r="UGS2" s="89"/>
      <c r="UGT2" s="89"/>
      <c r="UGU2" s="89"/>
      <c r="UGV2" s="89"/>
      <c r="UGW2" s="89"/>
      <c r="UGX2" s="89"/>
      <c r="UGY2" s="89"/>
      <c r="UGZ2" s="89"/>
      <c r="UHA2" s="89"/>
      <c r="UHB2" s="89"/>
      <c r="UHC2" s="89"/>
      <c r="UHD2" s="89"/>
      <c r="UHE2" s="89"/>
      <c r="UHF2" s="89"/>
      <c r="UHG2" s="89"/>
      <c r="UHH2" s="89"/>
      <c r="UHI2" s="89"/>
      <c r="UHJ2" s="89"/>
      <c r="UHK2" s="89"/>
      <c r="UHL2" s="89"/>
      <c r="UHM2" s="89"/>
      <c r="UHN2" s="89"/>
      <c r="UHO2" s="89"/>
      <c r="UHP2" s="89"/>
      <c r="UHQ2" s="89"/>
      <c r="UHR2" s="89"/>
      <c r="UHS2" s="89"/>
      <c r="UHT2" s="89"/>
      <c r="UHU2" s="89"/>
      <c r="UHV2" s="89"/>
      <c r="UHW2" s="89"/>
      <c r="UHX2" s="89"/>
      <c r="UHY2" s="89"/>
      <c r="UHZ2" s="89"/>
      <c r="UIA2" s="89"/>
      <c r="UIB2" s="89"/>
      <c r="UIC2" s="89"/>
      <c r="UID2" s="89"/>
      <c r="UIE2" s="89"/>
      <c r="UIF2" s="89"/>
      <c r="UIG2" s="89"/>
      <c r="UIH2" s="89"/>
      <c r="UII2" s="89"/>
      <c r="UIJ2" s="89"/>
      <c r="UIK2" s="89"/>
      <c r="UIL2" s="89"/>
      <c r="UIM2" s="89"/>
      <c r="UIN2" s="89"/>
      <c r="UIO2" s="89"/>
      <c r="UIP2" s="89"/>
      <c r="UIQ2" s="89"/>
      <c r="UIR2" s="89"/>
      <c r="UIS2" s="89"/>
      <c r="UIT2" s="89"/>
      <c r="UIU2" s="89"/>
      <c r="UIV2" s="89"/>
      <c r="UIW2" s="89"/>
      <c r="UIX2" s="89"/>
      <c r="UIY2" s="89"/>
      <c r="UIZ2" s="89"/>
      <c r="UJA2" s="89"/>
      <c r="UJB2" s="89"/>
      <c r="UJC2" s="89"/>
      <c r="UJD2" s="89"/>
      <c r="UJE2" s="89"/>
      <c r="UJF2" s="89"/>
      <c r="UJG2" s="89"/>
      <c r="UJH2" s="89"/>
      <c r="UJI2" s="89"/>
      <c r="UJJ2" s="89"/>
      <c r="UJK2" s="89"/>
      <c r="UJL2" s="89"/>
      <c r="UJM2" s="89"/>
      <c r="UJN2" s="89"/>
      <c r="UJO2" s="89"/>
      <c r="UJP2" s="89"/>
      <c r="UJQ2" s="89"/>
      <c r="UJR2" s="89"/>
      <c r="UJS2" s="89"/>
      <c r="UJT2" s="89"/>
      <c r="UJU2" s="89"/>
      <c r="UJV2" s="89"/>
      <c r="UJW2" s="89"/>
      <c r="UJX2" s="89"/>
      <c r="UJY2" s="89"/>
      <c r="UJZ2" s="89"/>
      <c r="UKA2" s="89"/>
      <c r="UKB2" s="89"/>
      <c r="UKC2" s="89"/>
      <c r="UKD2" s="89"/>
      <c r="UKE2" s="89"/>
      <c r="UKF2" s="89"/>
      <c r="UKG2" s="89"/>
      <c r="UKH2" s="89"/>
      <c r="UKI2" s="89"/>
      <c r="UKJ2" s="89"/>
      <c r="UKK2" s="89"/>
      <c r="UKL2" s="89"/>
      <c r="UKM2" s="89"/>
      <c r="UKN2" s="89"/>
      <c r="UKO2" s="89"/>
      <c r="UKP2" s="89"/>
      <c r="UKQ2" s="89"/>
      <c r="UKR2" s="89"/>
      <c r="UKS2" s="89"/>
      <c r="UKT2" s="89"/>
      <c r="UKU2" s="89"/>
      <c r="UKV2" s="89"/>
      <c r="UKW2" s="89"/>
      <c r="UKX2" s="89"/>
      <c r="UKY2" s="89"/>
      <c r="UKZ2" s="89"/>
      <c r="ULA2" s="89"/>
      <c r="ULB2" s="89"/>
      <c r="ULC2" s="89"/>
      <c r="ULD2" s="89"/>
      <c r="ULE2" s="89"/>
      <c r="ULF2" s="89"/>
      <c r="ULG2" s="89"/>
      <c r="ULH2" s="89"/>
      <c r="ULI2" s="89"/>
      <c r="ULJ2" s="89"/>
      <c r="ULK2" s="89"/>
      <c r="ULL2" s="89"/>
      <c r="ULM2" s="89"/>
      <c r="ULN2" s="89"/>
      <c r="ULO2" s="89"/>
      <c r="ULP2" s="89"/>
      <c r="ULQ2" s="89"/>
      <c r="ULR2" s="89"/>
      <c r="ULS2" s="89"/>
      <c r="ULT2" s="89"/>
      <c r="ULU2" s="89"/>
      <c r="ULV2" s="89"/>
      <c r="ULW2" s="89"/>
      <c r="ULX2" s="89"/>
      <c r="ULY2" s="89"/>
      <c r="ULZ2" s="89"/>
      <c r="UMA2" s="89"/>
      <c r="UMB2" s="89"/>
      <c r="UMC2" s="89"/>
      <c r="UMD2" s="89"/>
      <c r="UME2" s="89"/>
      <c r="UMF2" s="89"/>
      <c r="UMG2" s="89"/>
      <c r="UMH2" s="89"/>
      <c r="UMI2" s="89"/>
      <c r="UMJ2" s="89"/>
      <c r="UMK2" s="89"/>
      <c r="UML2" s="89"/>
      <c r="UMM2" s="89"/>
      <c r="UMN2" s="89"/>
      <c r="UMO2" s="89"/>
      <c r="UMP2" s="89"/>
      <c r="UMQ2" s="89"/>
      <c r="UMR2" s="89"/>
      <c r="UMS2" s="89"/>
      <c r="UMT2" s="89"/>
      <c r="UMU2" s="89"/>
      <c r="UMV2" s="89"/>
      <c r="UMW2" s="89"/>
      <c r="UMX2" s="89"/>
      <c r="UMY2" s="89"/>
      <c r="UMZ2" s="89"/>
      <c r="UNA2" s="89"/>
      <c r="UNB2" s="89"/>
      <c r="UNC2" s="89"/>
      <c r="UND2" s="89"/>
      <c r="UNE2" s="89"/>
      <c r="UNF2" s="89"/>
      <c r="UNG2" s="89"/>
      <c r="UNH2" s="89"/>
      <c r="UNI2" s="89"/>
      <c r="UNJ2" s="89"/>
      <c r="UNK2" s="89"/>
      <c r="UNL2" s="89"/>
      <c r="UNM2" s="89"/>
      <c r="UNN2" s="89"/>
      <c r="UNO2" s="89"/>
      <c r="UNP2" s="89"/>
      <c r="UNQ2" s="89"/>
      <c r="UNR2" s="89"/>
      <c r="UNS2" s="89"/>
      <c r="UNT2" s="89"/>
      <c r="UNU2" s="89"/>
      <c r="UNV2" s="89"/>
      <c r="UNW2" s="89"/>
      <c r="UNX2" s="89"/>
      <c r="UNY2" s="89"/>
      <c r="UNZ2" s="89"/>
      <c r="UOA2" s="89"/>
      <c r="UOB2" s="89"/>
      <c r="UOC2" s="89"/>
      <c r="UOD2" s="89"/>
      <c r="UOE2" s="89"/>
      <c r="UOF2" s="89"/>
      <c r="UOG2" s="89"/>
      <c r="UOH2" s="89"/>
      <c r="UOI2" s="89"/>
      <c r="UOJ2" s="89"/>
      <c r="UOK2" s="89"/>
      <c r="UOL2" s="89"/>
      <c r="UOM2" s="89"/>
      <c r="UON2" s="89"/>
      <c r="UOO2" s="89"/>
      <c r="UOP2" s="89"/>
      <c r="UOQ2" s="89"/>
      <c r="UOR2" s="89"/>
      <c r="UOS2" s="89"/>
      <c r="UOT2" s="89"/>
      <c r="UOU2" s="89"/>
      <c r="UOV2" s="89"/>
      <c r="UOW2" s="89"/>
      <c r="UOX2" s="89"/>
      <c r="UOY2" s="89"/>
      <c r="UOZ2" s="89"/>
      <c r="UPA2" s="89"/>
      <c r="UPB2" s="89"/>
      <c r="UPC2" s="89"/>
      <c r="UPD2" s="89"/>
      <c r="UPE2" s="89"/>
      <c r="UPF2" s="89"/>
      <c r="UPG2" s="89"/>
      <c r="UPH2" s="89"/>
      <c r="UPI2" s="89"/>
      <c r="UPJ2" s="89"/>
      <c r="UPK2" s="89"/>
      <c r="UPL2" s="89"/>
      <c r="UPM2" s="89"/>
      <c r="UPN2" s="89"/>
      <c r="UPO2" s="89"/>
      <c r="UPP2" s="89"/>
      <c r="UPQ2" s="89"/>
      <c r="UPR2" s="89"/>
      <c r="UPS2" s="89"/>
      <c r="UPT2" s="89"/>
      <c r="UPU2" s="89"/>
      <c r="UPV2" s="89"/>
      <c r="UPW2" s="89"/>
      <c r="UPX2" s="89"/>
      <c r="UPY2" s="89"/>
      <c r="UPZ2" s="89"/>
      <c r="UQA2" s="89"/>
      <c r="UQB2" s="89"/>
      <c r="UQC2" s="89"/>
      <c r="UQD2" s="89"/>
      <c r="UQE2" s="89"/>
      <c r="UQF2" s="89"/>
      <c r="UQG2" s="89"/>
      <c r="UQH2" s="89"/>
      <c r="UQI2" s="89"/>
      <c r="UQJ2" s="89"/>
      <c r="UQK2" s="89"/>
      <c r="UQL2" s="89"/>
      <c r="UQM2" s="89"/>
      <c r="UQN2" s="89"/>
      <c r="UQO2" s="89"/>
      <c r="UQP2" s="89"/>
      <c r="UQQ2" s="89"/>
      <c r="UQR2" s="89"/>
      <c r="UQS2" s="89"/>
      <c r="UQT2" s="89"/>
      <c r="UQU2" s="89"/>
      <c r="UQV2" s="89"/>
      <c r="UQW2" s="89"/>
      <c r="UQX2" s="89"/>
      <c r="UQY2" s="89"/>
      <c r="UQZ2" s="89"/>
      <c r="URA2" s="89"/>
      <c r="URB2" s="89"/>
      <c r="URC2" s="89"/>
      <c r="URD2" s="89"/>
      <c r="URE2" s="89"/>
      <c r="URF2" s="89"/>
      <c r="URG2" s="89"/>
      <c r="URH2" s="89"/>
      <c r="URI2" s="89"/>
      <c r="URJ2" s="89"/>
      <c r="URK2" s="89"/>
      <c r="URL2" s="89"/>
      <c r="URM2" s="89"/>
      <c r="URN2" s="89"/>
      <c r="URO2" s="89"/>
      <c r="URP2" s="89"/>
      <c r="URQ2" s="89"/>
      <c r="URR2" s="89"/>
      <c r="URS2" s="89"/>
      <c r="URT2" s="89"/>
      <c r="URU2" s="89"/>
      <c r="URV2" s="89"/>
      <c r="URW2" s="89"/>
      <c r="URX2" s="89"/>
      <c r="URY2" s="89"/>
      <c r="URZ2" s="89"/>
      <c r="USA2" s="89"/>
      <c r="USB2" s="89"/>
      <c r="USC2" s="89"/>
      <c r="USD2" s="89"/>
      <c r="USE2" s="89"/>
      <c r="USF2" s="89"/>
      <c r="USG2" s="89"/>
      <c r="USH2" s="89"/>
      <c r="USI2" s="89"/>
      <c r="USJ2" s="89"/>
      <c r="USK2" s="89"/>
      <c r="USL2" s="89"/>
      <c r="USM2" s="89"/>
      <c r="USN2" s="89"/>
      <c r="USO2" s="89"/>
      <c r="USP2" s="89"/>
      <c r="USQ2" s="89"/>
      <c r="USR2" s="89"/>
      <c r="USS2" s="89"/>
      <c r="UST2" s="89"/>
      <c r="USU2" s="89"/>
      <c r="USV2" s="89"/>
      <c r="USW2" s="89"/>
      <c r="USX2" s="89"/>
      <c r="USY2" s="89"/>
      <c r="USZ2" s="89"/>
      <c r="UTA2" s="89"/>
      <c r="UTB2" s="89"/>
      <c r="UTC2" s="89"/>
      <c r="UTD2" s="89"/>
      <c r="UTE2" s="89"/>
      <c r="UTF2" s="89"/>
      <c r="UTG2" s="89"/>
      <c r="UTH2" s="89"/>
      <c r="UTI2" s="89"/>
      <c r="UTJ2" s="89"/>
      <c r="UTK2" s="89"/>
      <c r="UTL2" s="89"/>
      <c r="UTM2" s="89"/>
      <c r="UTN2" s="89"/>
      <c r="UTO2" s="89"/>
      <c r="UTP2" s="89"/>
      <c r="UTQ2" s="89"/>
      <c r="UTR2" s="89"/>
      <c r="UTS2" s="89"/>
      <c r="UTT2" s="89"/>
      <c r="UTU2" s="89"/>
      <c r="UTV2" s="89"/>
      <c r="UTW2" s="89"/>
      <c r="UTX2" s="89"/>
      <c r="UTY2" s="89"/>
      <c r="UTZ2" s="89"/>
      <c r="UUA2" s="89"/>
      <c r="UUB2" s="89"/>
      <c r="UUC2" s="89"/>
      <c r="UUD2" s="89"/>
      <c r="UUE2" s="89"/>
      <c r="UUF2" s="89"/>
      <c r="UUG2" s="89"/>
      <c r="UUH2" s="89"/>
      <c r="UUI2" s="89"/>
      <c r="UUJ2" s="89"/>
      <c r="UUK2" s="89"/>
      <c r="UUL2" s="89"/>
      <c r="UUM2" s="89"/>
      <c r="UUN2" s="89"/>
      <c r="UUO2" s="89"/>
      <c r="UUP2" s="89"/>
      <c r="UUQ2" s="89"/>
      <c r="UUR2" s="89"/>
      <c r="UUS2" s="89"/>
      <c r="UUT2" s="89"/>
      <c r="UUU2" s="89"/>
      <c r="UUV2" s="89"/>
      <c r="UUW2" s="89"/>
      <c r="UUX2" s="89"/>
      <c r="UUY2" s="89"/>
      <c r="UUZ2" s="89"/>
      <c r="UVA2" s="89"/>
      <c r="UVB2" s="89"/>
      <c r="UVC2" s="89"/>
      <c r="UVD2" s="89"/>
      <c r="UVE2" s="89"/>
      <c r="UVF2" s="89"/>
      <c r="UVG2" s="89"/>
      <c r="UVH2" s="89"/>
      <c r="UVI2" s="89"/>
      <c r="UVJ2" s="89"/>
      <c r="UVK2" s="89"/>
      <c r="UVL2" s="89"/>
      <c r="UVM2" s="89"/>
      <c r="UVN2" s="89"/>
      <c r="UVO2" s="89"/>
      <c r="UVP2" s="89"/>
      <c r="UVQ2" s="89"/>
      <c r="UVR2" s="89"/>
      <c r="UVS2" s="89"/>
      <c r="UVT2" s="89"/>
      <c r="UVU2" s="89"/>
      <c r="UVV2" s="89"/>
      <c r="UVW2" s="89"/>
      <c r="UVX2" s="89"/>
      <c r="UVY2" s="89"/>
      <c r="UVZ2" s="89"/>
      <c r="UWA2" s="89"/>
      <c r="UWB2" s="89"/>
      <c r="UWC2" s="89"/>
      <c r="UWD2" s="89"/>
      <c r="UWE2" s="89"/>
      <c r="UWF2" s="89"/>
      <c r="UWG2" s="89"/>
      <c r="UWH2" s="89"/>
      <c r="UWI2" s="89"/>
      <c r="UWJ2" s="89"/>
      <c r="UWK2" s="89"/>
      <c r="UWL2" s="89"/>
      <c r="UWM2" s="89"/>
      <c r="UWN2" s="89"/>
      <c r="UWO2" s="89"/>
      <c r="UWP2" s="89"/>
      <c r="UWQ2" s="89"/>
      <c r="UWR2" s="89"/>
      <c r="UWS2" s="89"/>
      <c r="UWT2" s="89"/>
      <c r="UWU2" s="89"/>
      <c r="UWV2" s="89"/>
      <c r="UWW2" s="89"/>
      <c r="UWX2" s="89"/>
      <c r="UWY2" s="89"/>
      <c r="UWZ2" s="89"/>
      <c r="UXA2" s="89"/>
      <c r="UXB2" s="89"/>
      <c r="UXC2" s="89"/>
      <c r="UXD2" s="89"/>
      <c r="UXE2" s="89"/>
      <c r="UXF2" s="89"/>
      <c r="UXG2" s="89"/>
      <c r="UXH2" s="89"/>
      <c r="UXI2" s="89"/>
      <c r="UXJ2" s="89"/>
      <c r="UXK2" s="89"/>
      <c r="UXL2" s="89"/>
      <c r="UXM2" s="89"/>
      <c r="UXN2" s="89"/>
      <c r="UXO2" s="89"/>
      <c r="UXP2" s="89"/>
      <c r="UXQ2" s="89"/>
      <c r="UXR2" s="89"/>
      <c r="UXS2" s="89"/>
      <c r="UXT2" s="89"/>
      <c r="UXU2" s="89"/>
      <c r="UXV2" s="89"/>
      <c r="UXW2" s="89"/>
      <c r="UXX2" s="89"/>
      <c r="UXY2" s="89"/>
      <c r="UXZ2" s="89"/>
      <c r="UYA2" s="89"/>
      <c r="UYB2" s="89"/>
      <c r="UYC2" s="89"/>
      <c r="UYD2" s="89"/>
      <c r="UYE2" s="89"/>
      <c r="UYF2" s="89"/>
      <c r="UYG2" s="89"/>
      <c r="UYH2" s="89"/>
      <c r="UYI2" s="89"/>
      <c r="UYJ2" s="89"/>
      <c r="UYK2" s="89"/>
      <c r="UYL2" s="89"/>
      <c r="UYM2" s="89"/>
      <c r="UYN2" s="89"/>
      <c r="UYO2" s="89"/>
      <c r="UYP2" s="89"/>
      <c r="UYQ2" s="89"/>
      <c r="UYR2" s="89"/>
      <c r="UYS2" s="89"/>
      <c r="UYT2" s="89"/>
      <c r="UYU2" s="89"/>
      <c r="UYV2" s="89"/>
      <c r="UYW2" s="89"/>
      <c r="UYX2" s="89"/>
      <c r="UYY2" s="89"/>
      <c r="UYZ2" s="89"/>
      <c r="UZA2" s="89"/>
      <c r="UZB2" s="89"/>
      <c r="UZC2" s="89"/>
      <c r="UZD2" s="89"/>
      <c r="UZE2" s="89"/>
      <c r="UZF2" s="89"/>
      <c r="UZG2" s="89"/>
      <c r="UZH2" s="89"/>
      <c r="UZI2" s="89"/>
      <c r="UZJ2" s="89"/>
      <c r="UZK2" s="89"/>
      <c r="UZL2" s="89"/>
      <c r="UZM2" s="89"/>
      <c r="UZN2" s="89"/>
      <c r="UZO2" s="89"/>
      <c r="UZP2" s="89"/>
      <c r="UZQ2" s="89"/>
      <c r="UZR2" s="89"/>
      <c r="UZS2" s="89"/>
      <c r="UZT2" s="89"/>
      <c r="UZU2" s="89"/>
      <c r="UZV2" s="89"/>
      <c r="UZW2" s="89"/>
      <c r="UZX2" s="89"/>
      <c r="UZY2" s="89"/>
      <c r="UZZ2" s="89"/>
      <c r="VAA2" s="89"/>
      <c r="VAB2" s="89"/>
      <c r="VAC2" s="89"/>
      <c r="VAD2" s="89"/>
      <c r="VAE2" s="89"/>
      <c r="VAF2" s="89"/>
      <c r="VAG2" s="89"/>
      <c r="VAH2" s="89"/>
      <c r="VAI2" s="89"/>
      <c r="VAJ2" s="89"/>
      <c r="VAK2" s="89"/>
      <c r="VAL2" s="89"/>
      <c r="VAM2" s="89"/>
      <c r="VAN2" s="89"/>
      <c r="VAO2" s="89"/>
      <c r="VAP2" s="89"/>
      <c r="VAQ2" s="89"/>
      <c r="VAR2" s="89"/>
      <c r="VAS2" s="89"/>
      <c r="VAT2" s="89"/>
      <c r="VAU2" s="89"/>
      <c r="VAV2" s="89"/>
      <c r="VAW2" s="89"/>
      <c r="VAX2" s="89"/>
      <c r="VAY2" s="89"/>
      <c r="VAZ2" s="89"/>
      <c r="VBA2" s="89"/>
      <c r="VBB2" s="89"/>
      <c r="VBC2" s="89"/>
      <c r="VBD2" s="89"/>
      <c r="VBE2" s="89"/>
      <c r="VBF2" s="89"/>
      <c r="VBG2" s="89"/>
      <c r="VBH2" s="89"/>
      <c r="VBI2" s="89"/>
      <c r="VBJ2" s="89"/>
      <c r="VBK2" s="89"/>
      <c r="VBL2" s="89"/>
      <c r="VBM2" s="89"/>
      <c r="VBN2" s="89"/>
      <c r="VBO2" s="89"/>
      <c r="VBP2" s="89"/>
      <c r="VBQ2" s="89"/>
      <c r="VBR2" s="89"/>
      <c r="VBS2" s="89"/>
      <c r="VBT2" s="89"/>
      <c r="VBU2" s="89"/>
      <c r="VBV2" s="89"/>
      <c r="VBW2" s="89"/>
      <c r="VBX2" s="89"/>
      <c r="VBY2" s="89"/>
      <c r="VBZ2" s="89"/>
      <c r="VCA2" s="89"/>
      <c r="VCB2" s="89"/>
      <c r="VCC2" s="89"/>
      <c r="VCD2" s="89"/>
      <c r="VCE2" s="89"/>
      <c r="VCF2" s="89"/>
      <c r="VCG2" s="89"/>
      <c r="VCH2" s="89"/>
      <c r="VCI2" s="89"/>
      <c r="VCJ2" s="89"/>
      <c r="VCK2" s="89"/>
      <c r="VCL2" s="89"/>
      <c r="VCM2" s="89"/>
      <c r="VCN2" s="89"/>
      <c r="VCO2" s="89"/>
      <c r="VCP2" s="89"/>
      <c r="VCQ2" s="89"/>
      <c r="VCR2" s="89"/>
      <c r="VCS2" s="89"/>
      <c r="VCT2" s="89"/>
      <c r="VCU2" s="89"/>
      <c r="VCV2" s="89"/>
      <c r="VCW2" s="89"/>
      <c r="VCX2" s="89"/>
      <c r="VCY2" s="89"/>
      <c r="VCZ2" s="89"/>
      <c r="VDA2" s="89"/>
      <c r="VDB2" s="89"/>
      <c r="VDC2" s="89"/>
      <c r="VDD2" s="89"/>
      <c r="VDE2" s="89"/>
      <c r="VDF2" s="89"/>
      <c r="VDG2" s="89"/>
      <c r="VDH2" s="89"/>
      <c r="VDI2" s="89"/>
      <c r="VDJ2" s="89"/>
      <c r="VDK2" s="89"/>
      <c r="VDL2" s="89"/>
      <c r="VDM2" s="89"/>
      <c r="VDN2" s="89"/>
      <c r="VDO2" s="89"/>
      <c r="VDP2" s="89"/>
      <c r="VDQ2" s="89"/>
      <c r="VDR2" s="89"/>
      <c r="VDS2" s="89"/>
      <c r="VDT2" s="89"/>
      <c r="VDU2" s="89"/>
      <c r="VDV2" s="89"/>
      <c r="VDW2" s="89"/>
      <c r="VDX2" s="89"/>
      <c r="VDY2" s="89"/>
      <c r="VDZ2" s="89"/>
      <c r="VEA2" s="89"/>
      <c r="VEB2" s="89"/>
      <c r="VEC2" s="89"/>
      <c r="VED2" s="89"/>
      <c r="VEE2" s="89"/>
      <c r="VEF2" s="89"/>
      <c r="VEG2" s="89"/>
      <c r="VEH2" s="89"/>
      <c r="VEI2" s="89"/>
      <c r="VEJ2" s="89"/>
      <c r="VEK2" s="89"/>
      <c r="VEL2" s="89"/>
      <c r="VEM2" s="89"/>
      <c r="VEN2" s="89"/>
      <c r="VEO2" s="89"/>
      <c r="VEP2" s="89"/>
      <c r="VEQ2" s="89"/>
      <c r="VER2" s="89"/>
      <c r="VES2" s="89"/>
      <c r="VET2" s="89"/>
      <c r="VEU2" s="89"/>
      <c r="VEV2" s="89"/>
      <c r="VEW2" s="89"/>
      <c r="VEX2" s="89"/>
      <c r="VEY2" s="89"/>
      <c r="VEZ2" s="89"/>
      <c r="VFA2" s="89"/>
      <c r="VFB2" s="89"/>
      <c r="VFC2" s="89"/>
      <c r="VFD2" s="89"/>
      <c r="VFE2" s="89"/>
      <c r="VFF2" s="89"/>
      <c r="VFG2" s="89"/>
      <c r="VFH2" s="89"/>
      <c r="VFI2" s="89"/>
      <c r="VFJ2" s="89"/>
      <c r="VFK2" s="89"/>
      <c r="VFL2" s="89"/>
      <c r="VFM2" s="89"/>
      <c r="VFN2" s="89"/>
      <c r="VFO2" s="89"/>
      <c r="VFP2" s="89"/>
      <c r="VFQ2" s="89"/>
      <c r="VFR2" s="89"/>
      <c r="VFS2" s="89"/>
      <c r="VFT2" s="89"/>
      <c r="VFU2" s="89"/>
      <c r="VFV2" s="89"/>
      <c r="VFW2" s="89"/>
      <c r="VFX2" s="89"/>
      <c r="VFY2" s="89"/>
      <c r="VFZ2" s="89"/>
      <c r="VGA2" s="89"/>
      <c r="VGB2" s="89"/>
      <c r="VGC2" s="89"/>
      <c r="VGD2" s="89"/>
      <c r="VGE2" s="89"/>
      <c r="VGF2" s="89"/>
      <c r="VGG2" s="89"/>
      <c r="VGH2" s="89"/>
      <c r="VGI2" s="89"/>
      <c r="VGJ2" s="89"/>
      <c r="VGK2" s="89"/>
      <c r="VGL2" s="89"/>
      <c r="VGM2" s="89"/>
      <c r="VGN2" s="89"/>
      <c r="VGO2" s="89"/>
      <c r="VGP2" s="89"/>
      <c r="VGQ2" s="89"/>
      <c r="VGR2" s="89"/>
      <c r="VGS2" s="89"/>
      <c r="VGT2" s="89"/>
      <c r="VGU2" s="89"/>
      <c r="VGV2" s="89"/>
      <c r="VGW2" s="89"/>
      <c r="VGX2" s="89"/>
      <c r="VGY2" s="89"/>
      <c r="VGZ2" s="89"/>
      <c r="VHA2" s="89"/>
      <c r="VHB2" s="89"/>
      <c r="VHC2" s="89"/>
      <c r="VHD2" s="89"/>
      <c r="VHE2" s="89"/>
      <c r="VHF2" s="89"/>
      <c r="VHG2" s="89"/>
      <c r="VHH2" s="89"/>
      <c r="VHI2" s="89"/>
      <c r="VHJ2" s="89"/>
      <c r="VHK2" s="89"/>
      <c r="VHL2" s="89"/>
      <c r="VHM2" s="89"/>
      <c r="VHN2" s="89"/>
      <c r="VHO2" s="89"/>
      <c r="VHP2" s="89"/>
      <c r="VHQ2" s="89"/>
      <c r="VHR2" s="89"/>
      <c r="VHS2" s="89"/>
      <c r="VHT2" s="89"/>
      <c r="VHU2" s="89"/>
      <c r="VHV2" s="89"/>
      <c r="VHW2" s="89"/>
      <c r="VHX2" s="89"/>
      <c r="VHY2" s="89"/>
      <c r="VHZ2" s="89"/>
      <c r="VIA2" s="89"/>
      <c r="VIB2" s="89"/>
      <c r="VIC2" s="89"/>
      <c r="VID2" s="89"/>
      <c r="VIE2" s="89"/>
      <c r="VIF2" s="89"/>
      <c r="VIG2" s="89"/>
      <c r="VIH2" s="89"/>
      <c r="VII2" s="89"/>
      <c r="VIJ2" s="89"/>
      <c r="VIK2" s="89"/>
      <c r="VIL2" s="89"/>
      <c r="VIM2" s="89"/>
      <c r="VIN2" s="89"/>
      <c r="VIO2" s="89"/>
      <c r="VIP2" s="89"/>
      <c r="VIQ2" s="89"/>
      <c r="VIR2" s="89"/>
      <c r="VIS2" s="89"/>
      <c r="VIT2" s="89"/>
      <c r="VIU2" s="89"/>
      <c r="VIV2" s="89"/>
      <c r="VIW2" s="89"/>
      <c r="VIX2" s="89"/>
      <c r="VIY2" s="89"/>
      <c r="VIZ2" s="89"/>
      <c r="VJA2" s="89"/>
      <c r="VJB2" s="89"/>
      <c r="VJC2" s="89"/>
      <c r="VJD2" s="89"/>
      <c r="VJE2" s="89"/>
      <c r="VJF2" s="89"/>
      <c r="VJG2" s="89"/>
      <c r="VJH2" s="89"/>
      <c r="VJI2" s="89"/>
      <c r="VJJ2" s="89"/>
      <c r="VJK2" s="89"/>
      <c r="VJL2" s="89"/>
      <c r="VJM2" s="89"/>
      <c r="VJN2" s="89"/>
      <c r="VJO2" s="89"/>
      <c r="VJP2" s="89"/>
      <c r="VJQ2" s="89"/>
      <c r="VJR2" s="89"/>
      <c r="VJS2" s="89"/>
      <c r="VJT2" s="89"/>
      <c r="VJU2" s="89"/>
      <c r="VJV2" s="89"/>
      <c r="VJW2" s="89"/>
      <c r="VJX2" s="89"/>
      <c r="VJY2" s="89"/>
      <c r="VJZ2" s="89"/>
      <c r="VKA2" s="89"/>
      <c r="VKB2" s="89"/>
      <c r="VKC2" s="89"/>
      <c r="VKD2" s="89"/>
      <c r="VKE2" s="89"/>
      <c r="VKF2" s="89"/>
      <c r="VKG2" s="89"/>
      <c r="VKH2" s="89"/>
      <c r="VKI2" s="89"/>
      <c r="VKJ2" s="89"/>
      <c r="VKK2" s="89"/>
      <c r="VKL2" s="89"/>
      <c r="VKM2" s="89"/>
      <c r="VKN2" s="89"/>
      <c r="VKO2" s="89"/>
      <c r="VKP2" s="89"/>
      <c r="VKQ2" s="89"/>
      <c r="VKR2" s="89"/>
      <c r="VKS2" s="89"/>
      <c r="VKT2" s="89"/>
      <c r="VKU2" s="89"/>
      <c r="VKV2" s="89"/>
      <c r="VKW2" s="89"/>
      <c r="VKX2" s="89"/>
      <c r="VKY2" s="89"/>
      <c r="VKZ2" s="89"/>
      <c r="VLA2" s="89"/>
      <c r="VLB2" s="89"/>
      <c r="VLC2" s="89"/>
      <c r="VLD2" s="89"/>
      <c r="VLE2" s="89"/>
      <c r="VLF2" s="89"/>
      <c r="VLG2" s="89"/>
      <c r="VLH2" s="89"/>
      <c r="VLI2" s="89"/>
      <c r="VLJ2" s="89"/>
      <c r="VLK2" s="89"/>
      <c r="VLL2" s="89"/>
      <c r="VLM2" s="89"/>
      <c r="VLN2" s="89"/>
      <c r="VLO2" s="89"/>
      <c r="VLP2" s="89"/>
      <c r="VLQ2" s="89"/>
      <c r="VLR2" s="89"/>
      <c r="VLS2" s="89"/>
      <c r="VLT2" s="89"/>
      <c r="VLU2" s="89"/>
      <c r="VLV2" s="89"/>
      <c r="VLW2" s="89"/>
      <c r="VLX2" s="89"/>
      <c r="VLY2" s="89"/>
      <c r="VLZ2" s="89"/>
      <c r="VMA2" s="89"/>
      <c r="VMB2" s="89"/>
      <c r="VMC2" s="89"/>
      <c r="VMD2" s="89"/>
      <c r="VME2" s="89"/>
      <c r="VMF2" s="89"/>
      <c r="VMG2" s="89"/>
      <c r="VMH2" s="89"/>
      <c r="VMI2" s="89"/>
      <c r="VMJ2" s="89"/>
      <c r="VMK2" s="89"/>
      <c r="VML2" s="89"/>
      <c r="VMM2" s="89"/>
      <c r="VMN2" s="89"/>
      <c r="VMO2" s="89"/>
      <c r="VMP2" s="89"/>
      <c r="VMQ2" s="89"/>
      <c r="VMR2" s="89"/>
      <c r="VMS2" s="89"/>
      <c r="VMT2" s="89"/>
      <c r="VMU2" s="89"/>
      <c r="VMV2" s="89"/>
      <c r="VMW2" s="89"/>
      <c r="VMX2" s="89"/>
      <c r="VMY2" s="89"/>
      <c r="VMZ2" s="89"/>
      <c r="VNA2" s="89"/>
      <c r="VNB2" s="89"/>
      <c r="VNC2" s="89"/>
      <c r="VND2" s="89"/>
      <c r="VNE2" s="89"/>
      <c r="VNF2" s="89"/>
      <c r="VNG2" s="89"/>
      <c r="VNH2" s="89"/>
      <c r="VNI2" s="89"/>
      <c r="VNJ2" s="89"/>
      <c r="VNK2" s="89"/>
      <c r="VNL2" s="89"/>
      <c r="VNM2" s="89"/>
      <c r="VNN2" s="89"/>
      <c r="VNO2" s="89"/>
      <c r="VNP2" s="89"/>
      <c r="VNQ2" s="89"/>
      <c r="VNR2" s="89"/>
      <c r="VNS2" s="89"/>
      <c r="VNT2" s="89"/>
      <c r="VNU2" s="89"/>
      <c r="VNV2" s="89"/>
      <c r="VNW2" s="89"/>
      <c r="VNX2" s="89"/>
      <c r="VNY2" s="89"/>
      <c r="VNZ2" s="89"/>
      <c r="VOA2" s="89"/>
      <c r="VOB2" s="89"/>
      <c r="VOC2" s="89"/>
      <c r="VOD2" s="89"/>
      <c r="VOE2" s="89"/>
      <c r="VOF2" s="89"/>
      <c r="VOG2" s="89"/>
      <c r="VOH2" s="89"/>
      <c r="VOI2" s="89"/>
      <c r="VOJ2" s="89"/>
      <c r="VOK2" s="89"/>
      <c r="VOL2" s="89"/>
      <c r="VOM2" s="89"/>
      <c r="VON2" s="89"/>
      <c r="VOO2" s="89"/>
      <c r="VOP2" s="89"/>
      <c r="VOQ2" s="89"/>
      <c r="VOR2" s="89"/>
      <c r="VOS2" s="89"/>
      <c r="VOT2" s="89"/>
      <c r="VOU2" s="89"/>
      <c r="VOV2" s="89"/>
      <c r="VOW2" s="89"/>
      <c r="VOX2" s="89"/>
      <c r="VOY2" s="89"/>
      <c r="VOZ2" s="89"/>
      <c r="VPA2" s="89"/>
      <c r="VPB2" s="89"/>
      <c r="VPC2" s="89"/>
      <c r="VPD2" s="89"/>
      <c r="VPE2" s="89"/>
      <c r="VPF2" s="89"/>
      <c r="VPG2" s="89"/>
      <c r="VPH2" s="89"/>
      <c r="VPI2" s="89"/>
      <c r="VPJ2" s="89"/>
      <c r="VPK2" s="89"/>
      <c r="VPL2" s="89"/>
      <c r="VPM2" s="89"/>
      <c r="VPN2" s="89"/>
      <c r="VPO2" s="89"/>
      <c r="VPP2" s="89"/>
      <c r="VPQ2" s="89"/>
      <c r="VPR2" s="89"/>
      <c r="VPS2" s="89"/>
      <c r="VPT2" s="89"/>
      <c r="VPU2" s="89"/>
      <c r="VPV2" s="89"/>
      <c r="VPW2" s="89"/>
      <c r="VPX2" s="89"/>
      <c r="VPY2" s="89"/>
      <c r="VPZ2" s="89"/>
      <c r="VQA2" s="89"/>
      <c r="VQB2" s="89"/>
      <c r="VQC2" s="89"/>
      <c r="VQD2" s="89"/>
      <c r="VQE2" s="89"/>
      <c r="VQF2" s="89"/>
      <c r="VQG2" s="89"/>
      <c r="VQH2" s="89"/>
      <c r="VQI2" s="89"/>
      <c r="VQJ2" s="89"/>
      <c r="VQK2" s="89"/>
      <c r="VQL2" s="89"/>
      <c r="VQM2" s="89"/>
      <c r="VQN2" s="89"/>
      <c r="VQO2" s="89"/>
      <c r="VQP2" s="89"/>
      <c r="VQQ2" s="89"/>
      <c r="VQR2" s="89"/>
      <c r="VQS2" s="89"/>
      <c r="VQT2" s="89"/>
      <c r="VQU2" s="89"/>
      <c r="VQV2" s="89"/>
      <c r="VQW2" s="89"/>
      <c r="VQX2" s="89"/>
      <c r="VQY2" s="89"/>
      <c r="VQZ2" s="89"/>
      <c r="VRA2" s="89"/>
      <c r="VRB2" s="89"/>
      <c r="VRC2" s="89"/>
      <c r="VRD2" s="89"/>
      <c r="VRE2" s="89"/>
      <c r="VRF2" s="89"/>
      <c r="VRG2" s="89"/>
      <c r="VRH2" s="89"/>
      <c r="VRI2" s="89"/>
      <c r="VRJ2" s="89"/>
      <c r="VRK2" s="89"/>
      <c r="VRL2" s="89"/>
      <c r="VRM2" s="89"/>
      <c r="VRN2" s="89"/>
      <c r="VRO2" s="89"/>
      <c r="VRP2" s="89"/>
      <c r="VRQ2" s="89"/>
      <c r="VRR2" s="89"/>
      <c r="VRS2" s="89"/>
      <c r="VRT2" s="89"/>
      <c r="VRU2" s="89"/>
      <c r="VRV2" s="89"/>
      <c r="VRW2" s="89"/>
      <c r="VRX2" s="89"/>
      <c r="VRY2" s="89"/>
      <c r="VRZ2" s="89"/>
      <c r="VSA2" s="89"/>
      <c r="VSB2" s="89"/>
      <c r="VSC2" s="89"/>
      <c r="VSD2" s="89"/>
      <c r="VSE2" s="89"/>
      <c r="VSF2" s="89"/>
      <c r="VSG2" s="89"/>
      <c r="VSH2" s="89"/>
      <c r="VSI2" s="89"/>
      <c r="VSJ2" s="89"/>
      <c r="VSK2" s="89"/>
      <c r="VSL2" s="89"/>
      <c r="VSM2" s="89"/>
      <c r="VSN2" s="89"/>
      <c r="VSO2" s="89"/>
      <c r="VSP2" s="89"/>
      <c r="VSQ2" s="89"/>
      <c r="VSR2" s="89"/>
      <c r="VSS2" s="89"/>
      <c r="VST2" s="89"/>
      <c r="VSU2" s="89"/>
      <c r="VSV2" s="89"/>
      <c r="VSW2" s="89"/>
      <c r="VSX2" s="89"/>
      <c r="VSY2" s="89"/>
      <c r="VSZ2" s="89"/>
      <c r="VTA2" s="89"/>
      <c r="VTB2" s="89"/>
      <c r="VTC2" s="89"/>
      <c r="VTD2" s="89"/>
      <c r="VTE2" s="89"/>
      <c r="VTF2" s="89"/>
      <c r="VTG2" s="89"/>
      <c r="VTH2" s="89"/>
      <c r="VTI2" s="89"/>
      <c r="VTJ2" s="89"/>
      <c r="VTK2" s="89"/>
      <c r="VTL2" s="89"/>
      <c r="VTM2" s="89"/>
      <c r="VTN2" s="89"/>
      <c r="VTO2" s="89"/>
      <c r="VTP2" s="89"/>
      <c r="VTQ2" s="89"/>
      <c r="VTR2" s="89"/>
      <c r="VTS2" s="89"/>
      <c r="VTT2" s="89"/>
      <c r="VTU2" s="89"/>
      <c r="VTV2" s="89"/>
      <c r="VTW2" s="89"/>
      <c r="VTX2" s="89"/>
      <c r="VTY2" s="89"/>
      <c r="VTZ2" s="89"/>
      <c r="VUA2" s="89"/>
      <c r="VUB2" s="89"/>
      <c r="VUC2" s="89"/>
      <c r="VUD2" s="89"/>
      <c r="VUE2" s="89"/>
      <c r="VUF2" s="89"/>
      <c r="VUG2" s="89"/>
      <c r="VUH2" s="89"/>
      <c r="VUI2" s="89"/>
      <c r="VUJ2" s="89"/>
      <c r="VUK2" s="89"/>
      <c r="VUL2" s="89"/>
      <c r="VUM2" s="89"/>
      <c r="VUN2" s="89"/>
      <c r="VUO2" s="89"/>
      <c r="VUP2" s="89"/>
      <c r="VUQ2" s="89"/>
      <c r="VUR2" s="89"/>
      <c r="VUS2" s="89"/>
      <c r="VUT2" s="89"/>
      <c r="VUU2" s="89"/>
      <c r="VUV2" s="89"/>
      <c r="VUW2" s="89"/>
      <c r="VUX2" s="89"/>
      <c r="VUY2" s="89"/>
      <c r="VUZ2" s="89"/>
      <c r="VVA2" s="89"/>
      <c r="VVB2" s="89"/>
      <c r="VVC2" s="89"/>
      <c r="VVD2" s="89"/>
      <c r="VVE2" s="89"/>
      <c r="VVF2" s="89"/>
      <c r="VVG2" s="89"/>
      <c r="VVH2" s="89"/>
      <c r="VVI2" s="89"/>
      <c r="VVJ2" s="89"/>
      <c r="VVK2" s="89"/>
      <c r="VVL2" s="89"/>
      <c r="VVM2" s="89"/>
      <c r="VVN2" s="89"/>
      <c r="VVO2" s="89"/>
      <c r="VVP2" s="89"/>
      <c r="VVQ2" s="89"/>
      <c r="VVR2" s="89"/>
      <c r="VVS2" s="89"/>
      <c r="VVT2" s="89"/>
      <c r="VVU2" s="89"/>
      <c r="VVV2" s="89"/>
      <c r="VVW2" s="89"/>
      <c r="VVX2" s="89"/>
      <c r="VVY2" s="89"/>
      <c r="VVZ2" s="89"/>
      <c r="VWA2" s="89"/>
      <c r="VWB2" s="89"/>
      <c r="VWC2" s="89"/>
      <c r="VWD2" s="89"/>
      <c r="VWE2" s="89"/>
      <c r="VWF2" s="89"/>
      <c r="VWG2" s="89"/>
      <c r="VWH2" s="89"/>
      <c r="VWI2" s="89"/>
      <c r="VWJ2" s="89"/>
      <c r="VWK2" s="89"/>
      <c r="VWL2" s="89"/>
      <c r="VWM2" s="89"/>
      <c r="VWN2" s="89"/>
      <c r="VWO2" s="89"/>
      <c r="VWP2" s="89"/>
      <c r="VWQ2" s="89"/>
      <c r="VWR2" s="89"/>
      <c r="VWS2" s="89"/>
      <c r="VWT2" s="89"/>
      <c r="VWU2" s="89"/>
      <c r="VWV2" s="89"/>
      <c r="VWW2" s="89"/>
      <c r="VWX2" s="89"/>
      <c r="VWY2" s="89"/>
      <c r="VWZ2" s="89"/>
      <c r="VXA2" s="89"/>
      <c r="VXB2" s="89"/>
      <c r="VXC2" s="89"/>
      <c r="VXD2" s="89"/>
      <c r="VXE2" s="89"/>
      <c r="VXF2" s="89"/>
      <c r="VXG2" s="89"/>
      <c r="VXH2" s="89"/>
      <c r="VXI2" s="89"/>
      <c r="VXJ2" s="89"/>
      <c r="VXK2" s="89"/>
      <c r="VXL2" s="89"/>
      <c r="VXM2" s="89"/>
      <c r="VXN2" s="89"/>
      <c r="VXO2" s="89"/>
      <c r="VXP2" s="89"/>
      <c r="VXQ2" s="89"/>
      <c r="VXR2" s="89"/>
      <c r="VXS2" s="89"/>
      <c r="VXT2" s="89"/>
      <c r="VXU2" s="89"/>
      <c r="VXV2" s="89"/>
      <c r="VXW2" s="89"/>
      <c r="VXX2" s="89"/>
      <c r="VXY2" s="89"/>
      <c r="VXZ2" s="89"/>
      <c r="VYA2" s="89"/>
      <c r="VYB2" s="89"/>
      <c r="VYC2" s="89"/>
      <c r="VYD2" s="89"/>
      <c r="VYE2" s="89"/>
      <c r="VYF2" s="89"/>
      <c r="VYG2" s="89"/>
      <c r="VYH2" s="89"/>
      <c r="VYI2" s="89"/>
      <c r="VYJ2" s="89"/>
      <c r="VYK2" s="89"/>
      <c r="VYL2" s="89"/>
      <c r="VYM2" s="89"/>
      <c r="VYN2" s="89"/>
      <c r="VYO2" s="89"/>
      <c r="VYP2" s="89"/>
      <c r="VYQ2" s="89"/>
      <c r="VYR2" s="89"/>
      <c r="VYS2" s="89"/>
      <c r="VYT2" s="89"/>
      <c r="VYU2" s="89"/>
      <c r="VYV2" s="89"/>
      <c r="VYW2" s="89"/>
      <c r="VYX2" s="89"/>
      <c r="VYY2" s="89"/>
      <c r="VYZ2" s="89"/>
      <c r="VZA2" s="89"/>
      <c r="VZB2" s="89"/>
      <c r="VZC2" s="89"/>
      <c r="VZD2" s="89"/>
      <c r="VZE2" s="89"/>
      <c r="VZF2" s="89"/>
      <c r="VZG2" s="89"/>
      <c r="VZH2" s="89"/>
      <c r="VZI2" s="89"/>
      <c r="VZJ2" s="89"/>
      <c r="VZK2" s="89"/>
      <c r="VZL2" s="89"/>
      <c r="VZM2" s="89"/>
      <c r="VZN2" s="89"/>
      <c r="VZO2" s="89"/>
      <c r="VZP2" s="89"/>
      <c r="VZQ2" s="89"/>
      <c r="VZR2" s="89"/>
      <c r="VZS2" s="89"/>
      <c r="VZT2" s="89"/>
      <c r="VZU2" s="89"/>
      <c r="VZV2" s="89"/>
      <c r="VZW2" s="89"/>
      <c r="VZX2" s="89"/>
      <c r="VZY2" s="89"/>
      <c r="VZZ2" s="89"/>
      <c r="WAA2" s="89"/>
      <c r="WAB2" s="89"/>
      <c r="WAC2" s="89"/>
      <c r="WAD2" s="89"/>
      <c r="WAE2" s="89"/>
      <c r="WAF2" s="89"/>
      <c r="WAG2" s="89"/>
      <c r="WAH2" s="89"/>
      <c r="WAI2" s="89"/>
      <c r="WAJ2" s="89"/>
      <c r="WAK2" s="89"/>
      <c r="WAL2" s="89"/>
      <c r="WAM2" s="89"/>
      <c r="WAN2" s="89"/>
      <c r="WAO2" s="89"/>
      <c r="WAP2" s="89"/>
      <c r="WAQ2" s="89"/>
      <c r="WAR2" s="89"/>
      <c r="WAS2" s="89"/>
      <c r="WAT2" s="89"/>
      <c r="WAU2" s="89"/>
      <c r="WAV2" s="89"/>
      <c r="WAW2" s="89"/>
      <c r="WAX2" s="89"/>
      <c r="WAY2" s="89"/>
      <c r="WAZ2" s="89"/>
      <c r="WBA2" s="89"/>
      <c r="WBB2" s="89"/>
      <c r="WBC2" s="89"/>
      <c r="WBD2" s="89"/>
      <c r="WBE2" s="89"/>
      <c r="WBF2" s="89"/>
      <c r="WBG2" s="89"/>
      <c r="WBH2" s="89"/>
      <c r="WBI2" s="89"/>
      <c r="WBJ2" s="89"/>
      <c r="WBK2" s="89"/>
      <c r="WBL2" s="89"/>
      <c r="WBM2" s="89"/>
      <c r="WBN2" s="89"/>
      <c r="WBO2" s="89"/>
      <c r="WBP2" s="89"/>
      <c r="WBQ2" s="89"/>
      <c r="WBR2" s="89"/>
      <c r="WBS2" s="89"/>
      <c r="WBT2" s="89"/>
      <c r="WBU2" s="89"/>
      <c r="WBV2" s="89"/>
      <c r="WBW2" s="89"/>
      <c r="WBX2" s="89"/>
      <c r="WBY2" s="89"/>
      <c r="WBZ2" s="89"/>
      <c r="WCA2" s="89"/>
      <c r="WCB2" s="89"/>
      <c r="WCC2" s="89"/>
      <c r="WCD2" s="89"/>
      <c r="WCE2" s="89"/>
      <c r="WCF2" s="89"/>
      <c r="WCG2" s="89"/>
      <c r="WCH2" s="89"/>
      <c r="WCI2" s="89"/>
      <c r="WCJ2" s="89"/>
      <c r="WCK2" s="89"/>
      <c r="WCL2" s="89"/>
      <c r="WCM2" s="89"/>
      <c r="WCN2" s="89"/>
      <c r="WCO2" s="89"/>
      <c r="WCP2" s="89"/>
      <c r="WCQ2" s="89"/>
      <c r="WCR2" s="89"/>
      <c r="WCS2" s="89"/>
      <c r="WCT2" s="89"/>
      <c r="WCU2" s="89"/>
      <c r="WCV2" s="89"/>
      <c r="WCW2" s="89"/>
      <c r="WCX2" s="89"/>
      <c r="WCY2" s="89"/>
      <c r="WCZ2" s="89"/>
      <c r="WDA2" s="89"/>
      <c r="WDB2" s="89"/>
      <c r="WDC2" s="89"/>
      <c r="WDD2" s="89"/>
      <c r="WDE2" s="89"/>
      <c r="WDF2" s="89"/>
      <c r="WDG2" s="89"/>
      <c r="WDH2" s="89"/>
      <c r="WDI2" s="89"/>
      <c r="WDJ2" s="89"/>
      <c r="WDK2" s="89"/>
      <c r="WDL2" s="89"/>
      <c r="WDM2" s="89"/>
      <c r="WDN2" s="89"/>
      <c r="WDO2" s="89"/>
      <c r="WDP2" s="89"/>
      <c r="WDQ2" s="89"/>
      <c r="WDR2" s="89"/>
      <c r="WDS2" s="89"/>
      <c r="WDT2" s="89"/>
      <c r="WDU2" s="89"/>
      <c r="WDV2" s="89"/>
      <c r="WDW2" s="89"/>
      <c r="WDX2" s="89"/>
      <c r="WDY2" s="89"/>
      <c r="WDZ2" s="89"/>
      <c r="WEA2" s="89"/>
      <c r="WEB2" s="89"/>
      <c r="WEC2" s="89"/>
      <c r="WED2" s="89"/>
      <c r="WEE2" s="89"/>
      <c r="WEF2" s="89"/>
      <c r="WEG2" s="89"/>
      <c r="WEH2" s="89"/>
      <c r="WEI2" s="89"/>
      <c r="WEJ2" s="89"/>
      <c r="WEK2" s="89"/>
      <c r="WEL2" s="89"/>
      <c r="WEM2" s="89"/>
      <c r="WEN2" s="89"/>
      <c r="WEO2" s="89"/>
      <c r="WEP2" s="89"/>
      <c r="WEQ2" s="89"/>
      <c r="WER2" s="89"/>
      <c r="WES2" s="89"/>
      <c r="WET2" s="89"/>
      <c r="WEU2" s="89"/>
      <c r="WEV2" s="89"/>
      <c r="WEW2" s="89"/>
      <c r="WEX2" s="89"/>
      <c r="WEY2" s="89"/>
      <c r="WEZ2" s="89"/>
      <c r="WFA2" s="89"/>
      <c r="WFB2" s="89"/>
      <c r="WFC2" s="89"/>
      <c r="WFD2" s="89"/>
      <c r="WFE2" s="89"/>
      <c r="WFF2" s="89"/>
      <c r="WFG2" s="89"/>
      <c r="WFH2" s="89"/>
      <c r="WFI2" s="89"/>
      <c r="WFJ2" s="89"/>
      <c r="WFK2" s="89"/>
      <c r="WFL2" s="89"/>
      <c r="WFM2" s="89"/>
      <c r="WFN2" s="89"/>
      <c r="WFO2" s="89"/>
      <c r="WFP2" s="89"/>
      <c r="WFQ2" s="89"/>
      <c r="WFR2" s="89"/>
      <c r="WFS2" s="89"/>
      <c r="WFT2" s="89"/>
      <c r="WFU2" s="89"/>
      <c r="WFV2" s="89"/>
      <c r="WFW2" s="89"/>
      <c r="WFX2" s="89"/>
      <c r="WFY2" s="89"/>
      <c r="WFZ2" s="89"/>
      <c r="WGA2" s="89"/>
      <c r="WGB2" s="89"/>
      <c r="WGC2" s="89"/>
      <c r="WGD2" s="89"/>
      <c r="WGE2" s="89"/>
      <c r="WGF2" s="89"/>
      <c r="WGG2" s="89"/>
      <c r="WGH2" s="89"/>
      <c r="WGI2" s="89"/>
      <c r="WGJ2" s="89"/>
      <c r="WGK2" s="89"/>
      <c r="WGL2" s="89"/>
      <c r="WGM2" s="89"/>
      <c r="WGN2" s="89"/>
      <c r="WGO2" s="89"/>
      <c r="WGP2" s="89"/>
      <c r="WGQ2" s="89"/>
      <c r="WGR2" s="89"/>
      <c r="WGS2" s="89"/>
      <c r="WGT2" s="89"/>
      <c r="WGU2" s="89"/>
      <c r="WGV2" s="89"/>
      <c r="WGW2" s="89"/>
      <c r="WGX2" s="89"/>
      <c r="WGY2" s="89"/>
      <c r="WGZ2" s="89"/>
      <c r="WHA2" s="89"/>
      <c r="WHB2" s="89"/>
      <c r="WHC2" s="89"/>
      <c r="WHD2" s="89"/>
      <c r="WHE2" s="89"/>
      <c r="WHF2" s="89"/>
      <c r="WHG2" s="89"/>
      <c r="WHH2" s="89"/>
      <c r="WHI2" s="89"/>
      <c r="WHJ2" s="89"/>
      <c r="WHK2" s="89"/>
      <c r="WHL2" s="89"/>
      <c r="WHM2" s="89"/>
      <c r="WHN2" s="89"/>
      <c r="WHO2" s="89"/>
      <c r="WHP2" s="89"/>
      <c r="WHQ2" s="89"/>
      <c r="WHR2" s="89"/>
      <c r="WHS2" s="89"/>
      <c r="WHT2" s="89"/>
      <c r="WHU2" s="89"/>
      <c r="WHV2" s="89"/>
      <c r="WHW2" s="89"/>
      <c r="WHX2" s="89"/>
      <c r="WHY2" s="89"/>
      <c r="WHZ2" s="89"/>
      <c r="WIA2" s="89"/>
      <c r="WIB2" s="89"/>
      <c r="WIC2" s="89"/>
      <c r="WID2" s="89"/>
      <c r="WIE2" s="89"/>
      <c r="WIF2" s="89"/>
      <c r="WIG2" s="89"/>
      <c r="WIH2" s="89"/>
      <c r="WII2" s="89"/>
      <c r="WIJ2" s="89"/>
      <c r="WIK2" s="89"/>
      <c r="WIL2" s="89"/>
      <c r="WIM2" s="89"/>
      <c r="WIN2" s="89"/>
      <c r="WIO2" s="89"/>
      <c r="WIP2" s="89"/>
      <c r="WIQ2" s="89"/>
      <c r="WIR2" s="89"/>
      <c r="WIS2" s="89"/>
      <c r="WIT2" s="89"/>
      <c r="WIU2" s="89"/>
      <c r="WIV2" s="89"/>
      <c r="WIW2" s="89"/>
      <c r="WIX2" s="89"/>
      <c r="WIY2" s="89"/>
      <c r="WIZ2" s="89"/>
      <c r="WJA2" s="89"/>
      <c r="WJB2" s="89"/>
      <c r="WJC2" s="89"/>
      <c r="WJD2" s="89"/>
      <c r="WJE2" s="89"/>
      <c r="WJF2" s="89"/>
      <c r="WJG2" s="89"/>
      <c r="WJH2" s="89"/>
      <c r="WJI2" s="89"/>
      <c r="WJJ2" s="89"/>
      <c r="WJK2" s="89"/>
      <c r="WJL2" s="89"/>
      <c r="WJM2" s="89"/>
      <c r="WJN2" s="89"/>
      <c r="WJO2" s="89"/>
      <c r="WJP2" s="89"/>
      <c r="WJQ2" s="89"/>
      <c r="WJR2" s="89"/>
      <c r="WJS2" s="89"/>
      <c r="WJT2" s="89"/>
      <c r="WJU2" s="89"/>
      <c r="WJV2" s="89"/>
      <c r="WJW2" s="89"/>
      <c r="WJX2" s="89"/>
      <c r="WJY2" s="89"/>
      <c r="WJZ2" s="89"/>
      <c r="WKA2" s="89"/>
      <c r="WKB2" s="89"/>
      <c r="WKC2" s="89"/>
      <c r="WKD2" s="89"/>
      <c r="WKE2" s="89"/>
      <c r="WKF2" s="89"/>
      <c r="WKG2" s="89"/>
      <c r="WKH2" s="89"/>
      <c r="WKI2" s="89"/>
      <c r="WKJ2" s="89"/>
      <c r="WKK2" s="89"/>
      <c r="WKL2" s="89"/>
      <c r="WKM2" s="89"/>
      <c r="WKN2" s="89"/>
      <c r="WKO2" s="89"/>
      <c r="WKP2" s="89"/>
      <c r="WKQ2" s="89"/>
      <c r="WKR2" s="89"/>
      <c r="WKS2" s="89"/>
      <c r="WKT2" s="89"/>
      <c r="WKU2" s="89"/>
      <c r="WKV2" s="89"/>
      <c r="WKW2" s="89"/>
      <c r="WKX2" s="89"/>
      <c r="WKY2" s="89"/>
      <c r="WKZ2" s="89"/>
      <c r="WLA2" s="89"/>
      <c r="WLB2" s="89"/>
      <c r="WLC2" s="89"/>
      <c r="WLD2" s="89"/>
      <c r="WLE2" s="89"/>
      <c r="WLF2" s="89"/>
      <c r="WLG2" s="89"/>
      <c r="WLH2" s="89"/>
      <c r="WLI2" s="89"/>
      <c r="WLJ2" s="89"/>
      <c r="WLK2" s="89"/>
      <c r="WLL2" s="89"/>
      <c r="WLM2" s="89"/>
      <c r="WLN2" s="89"/>
      <c r="WLO2" s="89"/>
      <c r="WLP2" s="89"/>
      <c r="WLQ2" s="89"/>
      <c r="WLR2" s="89"/>
      <c r="WLS2" s="89"/>
      <c r="WLT2" s="89"/>
      <c r="WLU2" s="89"/>
      <c r="WLV2" s="89"/>
      <c r="WLW2" s="89"/>
      <c r="WLX2" s="89"/>
      <c r="WLY2" s="89"/>
      <c r="WLZ2" s="89"/>
      <c r="WMA2" s="89"/>
      <c r="WMB2" s="89"/>
      <c r="WMC2" s="89"/>
      <c r="WMD2" s="89"/>
      <c r="WME2" s="89"/>
      <c r="WMF2" s="89"/>
      <c r="WMG2" s="89"/>
      <c r="WMH2" s="89"/>
      <c r="WMI2" s="89"/>
      <c r="WMJ2" s="89"/>
      <c r="WMK2" s="89"/>
      <c r="WML2" s="89"/>
      <c r="WMM2" s="89"/>
      <c r="WMN2" s="89"/>
      <c r="WMO2" s="89"/>
      <c r="WMP2" s="89"/>
      <c r="WMQ2" s="89"/>
      <c r="WMR2" s="89"/>
      <c r="WMS2" s="89"/>
      <c r="WMT2" s="89"/>
      <c r="WMU2" s="89"/>
      <c r="WMV2" s="89"/>
      <c r="WMW2" s="89"/>
      <c r="WMX2" s="89"/>
      <c r="WMY2" s="89"/>
      <c r="WMZ2" s="89"/>
      <c r="WNA2" s="89"/>
      <c r="WNB2" s="89"/>
      <c r="WNC2" s="89"/>
      <c r="WND2" s="89"/>
      <c r="WNE2" s="89"/>
      <c r="WNF2" s="89"/>
      <c r="WNG2" s="89"/>
      <c r="WNH2" s="89"/>
      <c r="WNI2" s="89"/>
      <c r="WNJ2" s="89"/>
      <c r="WNK2" s="89"/>
      <c r="WNL2" s="89"/>
      <c r="WNM2" s="89"/>
      <c r="WNN2" s="89"/>
      <c r="WNO2" s="89"/>
      <c r="WNP2" s="89"/>
      <c r="WNQ2" s="89"/>
      <c r="WNR2" s="89"/>
      <c r="WNS2" s="89"/>
      <c r="WNT2" s="89"/>
      <c r="WNU2" s="89"/>
      <c r="WNV2" s="89"/>
      <c r="WNW2" s="89"/>
      <c r="WNX2" s="89"/>
      <c r="WNY2" s="89"/>
      <c r="WNZ2" s="89"/>
      <c r="WOA2" s="89"/>
      <c r="WOB2" s="89"/>
      <c r="WOC2" s="89"/>
      <c r="WOD2" s="89"/>
      <c r="WOE2" s="89"/>
      <c r="WOF2" s="89"/>
      <c r="WOG2" s="89"/>
      <c r="WOH2" s="89"/>
      <c r="WOI2" s="89"/>
      <c r="WOJ2" s="89"/>
      <c r="WOK2" s="89"/>
      <c r="WOL2" s="89"/>
      <c r="WOM2" s="89"/>
      <c r="WON2" s="89"/>
      <c r="WOO2" s="89"/>
      <c r="WOP2" s="89"/>
      <c r="WOQ2" s="89"/>
      <c r="WOR2" s="89"/>
      <c r="WOS2" s="89"/>
      <c r="WOT2" s="89"/>
      <c r="WOU2" s="89"/>
      <c r="WOV2" s="89"/>
      <c r="WOW2" s="89"/>
      <c r="WOX2" s="89"/>
      <c r="WOY2" s="89"/>
      <c r="WOZ2" s="89"/>
      <c r="WPA2" s="89"/>
      <c r="WPB2" s="89"/>
      <c r="WPC2" s="89"/>
      <c r="WPD2" s="89"/>
      <c r="WPE2" s="89"/>
      <c r="WPF2" s="89"/>
      <c r="WPG2" s="89"/>
      <c r="WPH2" s="89"/>
      <c r="WPI2" s="89"/>
      <c r="WPJ2" s="89"/>
      <c r="WPK2" s="89"/>
      <c r="WPL2" s="89"/>
      <c r="WPM2" s="89"/>
      <c r="WPN2" s="89"/>
      <c r="WPO2" s="89"/>
      <c r="WPP2" s="89"/>
      <c r="WPQ2" s="89"/>
      <c r="WPR2" s="89"/>
      <c r="WPS2" s="89"/>
      <c r="WPT2" s="89"/>
      <c r="WPU2" s="89"/>
      <c r="WPV2" s="89"/>
      <c r="WPW2" s="89"/>
      <c r="WPX2" s="89"/>
      <c r="WPY2" s="89"/>
      <c r="WPZ2" s="89"/>
      <c r="WQA2" s="89"/>
      <c r="WQB2" s="89"/>
      <c r="WQC2" s="89"/>
      <c r="WQD2" s="89"/>
      <c r="WQE2" s="89"/>
      <c r="WQF2" s="89"/>
      <c r="WQG2" s="89"/>
      <c r="WQH2" s="89"/>
      <c r="WQI2" s="89"/>
      <c r="WQJ2" s="89"/>
      <c r="WQK2" s="89"/>
      <c r="WQL2" s="89"/>
      <c r="WQM2" s="89"/>
      <c r="WQN2" s="89"/>
      <c r="WQO2" s="89"/>
      <c r="WQP2" s="89"/>
      <c r="WQQ2" s="89"/>
      <c r="WQR2" s="89"/>
      <c r="WQS2" s="89"/>
      <c r="WQT2" s="89"/>
      <c r="WQU2" s="89"/>
      <c r="WQV2" s="89"/>
      <c r="WQW2" s="89"/>
      <c r="WQX2" s="89"/>
      <c r="WQY2" s="89"/>
      <c r="WQZ2" s="89"/>
      <c r="WRA2" s="89"/>
      <c r="WRB2" s="89"/>
      <c r="WRC2" s="89"/>
      <c r="WRD2" s="89"/>
      <c r="WRE2" s="89"/>
      <c r="WRF2" s="89"/>
      <c r="WRG2" s="89"/>
      <c r="WRH2" s="89"/>
      <c r="WRI2" s="89"/>
      <c r="WRJ2" s="89"/>
      <c r="WRK2" s="89"/>
      <c r="WRL2" s="89"/>
      <c r="WRM2" s="89"/>
      <c r="WRN2" s="89"/>
      <c r="WRO2" s="89"/>
      <c r="WRP2" s="89"/>
      <c r="WRQ2" s="89"/>
      <c r="WRR2" s="89"/>
      <c r="WRS2" s="89"/>
      <c r="WRT2" s="89"/>
      <c r="WRU2" s="89"/>
      <c r="WRV2" s="89"/>
      <c r="WRW2" s="89"/>
      <c r="WRX2" s="89"/>
      <c r="WRY2" s="89"/>
      <c r="WRZ2" s="89"/>
      <c r="WSA2" s="89"/>
      <c r="WSB2" s="89"/>
      <c r="WSC2" s="89"/>
      <c r="WSD2" s="89"/>
      <c r="WSE2" s="89"/>
      <c r="WSF2" s="89"/>
      <c r="WSG2" s="89"/>
      <c r="WSH2" s="89"/>
      <c r="WSI2" s="89"/>
      <c r="WSJ2" s="89"/>
      <c r="WSK2" s="89"/>
      <c r="WSL2" s="89"/>
      <c r="WSM2" s="89"/>
      <c r="WSN2" s="89"/>
      <c r="WSO2" s="89"/>
      <c r="WSP2" s="89"/>
      <c r="WSQ2" s="89"/>
      <c r="WSR2" s="89"/>
      <c r="WSS2" s="89"/>
      <c r="WST2" s="89"/>
      <c r="WSU2" s="89"/>
      <c r="WSV2" s="89"/>
      <c r="WSW2" s="89"/>
      <c r="WSX2" s="89"/>
      <c r="WSY2" s="89"/>
      <c r="WSZ2" s="89"/>
      <c r="WTA2" s="89"/>
      <c r="WTB2" s="89"/>
      <c r="WTC2" s="89"/>
      <c r="WTD2" s="89"/>
      <c r="WTE2" s="89"/>
      <c r="WTF2" s="89"/>
      <c r="WTG2" s="89"/>
      <c r="WTH2" s="89"/>
      <c r="WTI2" s="89"/>
      <c r="WTJ2" s="89"/>
      <c r="WTK2" s="89"/>
      <c r="WTL2" s="89"/>
      <c r="WTM2" s="89"/>
      <c r="WTN2" s="89"/>
      <c r="WTO2" s="89"/>
      <c r="WTP2" s="89"/>
      <c r="WTQ2" s="89"/>
      <c r="WTR2" s="89"/>
      <c r="WTS2" s="89"/>
      <c r="WTT2" s="89"/>
      <c r="WTU2" s="89"/>
      <c r="WTV2" s="89"/>
      <c r="WTW2" s="89"/>
      <c r="WTX2" s="89"/>
      <c r="WTY2" s="89"/>
      <c r="WTZ2" s="89"/>
      <c r="WUA2" s="89"/>
      <c r="WUB2" s="89"/>
      <c r="WUC2" s="89"/>
      <c r="WUD2" s="89"/>
      <c r="WUE2" s="89"/>
      <c r="WUF2" s="89"/>
      <c r="WUG2" s="89"/>
      <c r="WUH2" s="89"/>
      <c r="WUI2" s="89"/>
      <c r="WUJ2" s="89"/>
      <c r="WUK2" s="89"/>
      <c r="WUL2" s="89"/>
      <c r="WUM2" s="89"/>
      <c r="WUN2" s="89"/>
      <c r="WUO2" s="89"/>
      <c r="WUP2" s="89"/>
      <c r="WUQ2" s="89"/>
      <c r="WUR2" s="89"/>
      <c r="WUS2" s="89"/>
      <c r="WUT2" s="89"/>
      <c r="WUU2" s="89"/>
      <c r="WUV2" s="89"/>
      <c r="WUW2" s="89"/>
      <c r="WUX2" s="89"/>
      <c r="WUY2" s="89"/>
      <c r="WUZ2" s="89"/>
      <c r="WVA2" s="89"/>
      <c r="WVB2" s="89"/>
      <c r="WVC2" s="89"/>
      <c r="WVD2" s="89"/>
      <c r="WVE2" s="89"/>
      <c r="WVF2" s="89"/>
      <c r="WVG2" s="89"/>
      <c r="WVH2" s="89"/>
      <c r="WVI2" s="89"/>
      <c r="WVJ2" s="89"/>
      <c r="WVK2" s="89"/>
      <c r="WVL2" s="89"/>
      <c r="WVM2" s="89"/>
      <c r="WVN2" s="89"/>
      <c r="WVO2" s="89"/>
      <c r="WVP2" s="89"/>
      <c r="WVQ2" s="89"/>
      <c r="WVR2" s="89"/>
      <c r="WVS2" s="89"/>
      <c r="WVT2" s="89"/>
      <c r="WVU2" s="89"/>
      <c r="WVV2" s="89"/>
      <c r="WVW2" s="89"/>
      <c r="WVX2" s="89"/>
      <c r="WVY2" s="89"/>
      <c r="WVZ2" s="89"/>
      <c r="WWA2" s="89"/>
      <c r="WWB2" s="89"/>
      <c r="WWC2" s="89"/>
      <c r="WWD2" s="89"/>
      <c r="WWE2" s="89"/>
      <c r="WWF2" s="89"/>
      <c r="WWG2" s="89"/>
      <c r="WWH2" s="89"/>
      <c r="WWI2" s="89"/>
      <c r="WWJ2" s="89"/>
      <c r="WWK2" s="89"/>
      <c r="WWL2" s="89"/>
      <c r="WWM2" s="89"/>
      <c r="WWN2" s="89"/>
      <c r="WWO2" s="89"/>
      <c r="WWP2" s="89"/>
      <c r="WWQ2" s="89"/>
      <c r="WWR2" s="89"/>
      <c r="WWS2" s="89"/>
      <c r="WWT2" s="89"/>
      <c r="WWU2" s="89"/>
      <c r="WWV2" s="89"/>
      <c r="WWW2" s="89"/>
      <c r="WWX2" s="89"/>
      <c r="WWY2" s="89"/>
      <c r="WWZ2" s="89"/>
      <c r="WXA2" s="89"/>
      <c r="WXB2" s="89"/>
      <c r="WXC2" s="89"/>
      <c r="WXD2" s="89"/>
      <c r="WXE2" s="89"/>
      <c r="WXF2" s="89"/>
      <c r="WXG2" s="89"/>
      <c r="WXH2" s="89"/>
      <c r="WXI2" s="89"/>
      <c r="WXJ2" s="89"/>
      <c r="WXK2" s="89"/>
      <c r="WXL2" s="89"/>
      <c r="WXM2" s="89"/>
      <c r="WXN2" s="89"/>
      <c r="WXO2" s="89"/>
      <c r="WXP2" s="89"/>
      <c r="WXQ2" s="89"/>
      <c r="WXR2" s="89"/>
      <c r="WXS2" s="89"/>
      <c r="WXT2" s="89"/>
      <c r="WXU2" s="89"/>
      <c r="WXV2" s="89"/>
      <c r="WXW2" s="89"/>
      <c r="WXX2" s="89"/>
      <c r="WXY2" s="89"/>
      <c r="WXZ2" s="89"/>
      <c r="WYA2" s="89"/>
      <c r="WYB2" s="89"/>
      <c r="WYC2" s="89"/>
      <c r="WYD2" s="89"/>
      <c r="WYE2" s="89"/>
      <c r="WYF2" s="89"/>
      <c r="WYG2" s="89"/>
      <c r="WYH2" s="89"/>
      <c r="WYI2" s="89"/>
      <c r="WYJ2" s="89"/>
      <c r="WYK2" s="89"/>
      <c r="WYL2" s="89"/>
      <c r="WYM2" s="89"/>
      <c r="WYN2" s="89"/>
      <c r="WYO2" s="89"/>
      <c r="WYP2" s="89"/>
      <c r="WYQ2" s="89"/>
      <c r="WYR2" s="89"/>
      <c r="WYS2" s="89"/>
      <c r="WYT2" s="89"/>
      <c r="WYU2" s="89"/>
      <c r="WYV2" s="89"/>
      <c r="WYW2" s="89"/>
      <c r="WYX2" s="89"/>
      <c r="WYY2" s="89"/>
      <c r="WYZ2" s="89"/>
      <c r="WZA2" s="89"/>
      <c r="WZB2" s="89"/>
      <c r="WZC2" s="89"/>
      <c r="WZD2" s="89"/>
      <c r="WZE2" s="89"/>
      <c r="WZF2" s="89"/>
      <c r="WZG2" s="89"/>
      <c r="WZH2" s="89"/>
      <c r="WZI2" s="89"/>
      <c r="WZJ2" s="89"/>
      <c r="WZK2" s="89"/>
      <c r="WZL2" s="89"/>
      <c r="WZM2" s="89"/>
      <c r="WZN2" s="89"/>
      <c r="WZO2" s="89"/>
      <c r="WZP2" s="89"/>
      <c r="WZQ2" s="89"/>
      <c r="WZR2" s="89"/>
      <c r="WZS2" s="89"/>
      <c r="WZT2" s="89"/>
      <c r="WZU2" s="89"/>
      <c r="WZV2" s="89"/>
      <c r="WZW2" s="89"/>
      <c r="WZX2" s="89"/>
      <c r="WZY2" s="89"/>
      <c r="WZZ2" s="89"/>
      <c r="XAA2" s="89"/>
      <c r="XAB2" s="89"/>
      <c r="XAC2" s="89"/>
      <c r="XAD2" s="89"/>
      <c r="XAE2" s="89"/>
      <c r="XAF2" s="89"/>
      <c r="XAG2" s="89"/>
      <c r="XAH2" s="89"/>
      <c r="XAI2" s="89"/>
      <c r="XAJ2" s="89"/>
      <c r="XAK2" s="89"/>
      <c r="XAL2" s="89"/>
      <c r="XAM2" s="89"/>
      <c r="XAN2" s="89"/>
      <c r="XAO2" s="89"/>
      <c r="XAP2" s="89"/>
      <c r="XAQ2" s="89"/>
      <c r="XAR2" s="89"/>
      <c r="XAS2" s="89"/>
      <c r="XAT2" s="89"/>
      <c r="XAU2" s="89"/>
      <c r="XAV2" s="89"/>
      <c r="XAW2" s="89"/>
      <c r="XAX2" s="89"/>
      <c r="XAY2" s="89"/>
      <c r="XAZ2" s="89"/>
      <c r="XBA2" s="89"/>
      <c r="XBB2" s="89"/>
      <c r="XBC2" s="89"/>
      <c r="XBD2" s="89"/>
      <c r="XBE2" s="89"/>
      <c r="XBF2" s="89"/>
      <c r="XBG2" s="89"/>
      <c r="XBH2" s="89"/>
      <c r="XBI2" s="89"/>
      <c r="XBJ2" s="89"/>
      <c r="XBK2" s="89"/>
      <c r="XBL2" s="89"/>
      <c r="XBM2" s="89"/>
      <c r="XBN2" s="89"/>
      <c r="XBO2" s="89"/>
      <c r="XBP2" s="89"/>
      <c r="XBQ2" s="89"/>
      <c r="XBR2" s="89"/>
      <c r="XBS2" s="89"/>
      <c r="XBT2" s="89"/>
      <c r="XBU2" s="89"/>
      <c r="XBV2" s="89"/>
      <c r="XBW2" s="89"/>
      <c r="XBX2" s="89"/>
      <c r="XBY2" s="89"/>
      <c r="XBZ2" s="89"/>
      <c r="XCA2" s="89"/>
      <c r="XCB2" s="89"/>
      <c r="XCC2" s="89"/>
      <c r="XCD2" s="89"/>
      <c r="XCE2" s="89"/>
      <c r="XCF2" s="89"/>
      <c r="XCG2" s="89"/>
      <c r="XCH2" s="89"/>
      <c r="XCI2" s="89"/>
      <c r="XCJ2" s="89"/>
      <c r="XCK2" s="89"/>
      <c r="XCL2" s="89"/>
      <c r="XCM2" s="89"/>
      <c r="XCN2" s="89"/>
      <c r="XCO2" s="89"/>
      <c r="XCP2" s="89"/>
      <c r="XCQ2" s="89"/>
      <c r="XCR2" s="89"/>
      <c r="XCS2" s="89"/>
      <c r="XCT2" s="89"/>
      <c r="XCU2" s="89"/>
      <c r="XCV2" s="89"/>
      <c r="XCW2" s="89"/>
      <c r="XCX2" s="89"/>
      <c r="XCY2" s="89"/>
      <c r="XCZ2" s="89"/>
      <c r="XDA2" s="89"/>
      <c r="XDB2" s="89"/>
      <c r="XDC2" s="89"/>
      <c r="XDD2" s="89"/>
      <c r="XDE2" s="89"/>
      <c r="XDF2" s="89"/>
      <c r="XDG2" s="89"/>
      <c r="XDH2" s="89"/>
      <c r="XDI2" s="89"/>
      <c r="XDJ2" s="89"/>
      <c r="XDK2" s="89"/>
      <c r="XDL2" s="89"/>
      <c r="XDM2" s="89"/>
      <c r="XDN2" s="89"/>
      <c r="XDO2" s="89"/>
      <c r="XDP2" s="89"/>
      <c r="XDQ2" s="89"/>
      <c r="XDR2" s="89"/>
      <c r="XDS2" s="89"/>
      <c r="XDT2" s="89"/>
      <c r="XDU2" s="89"/>
      <c r="XDV2" s="89"/>
      <c r="XDW2" s="89"/>
      <c r="XDX2" s="89"/>
      <c r="XDY2" s="89"/>
      <c r="XDZ2" s="89"/>
      <c r="XEA2" s="89"/>
      <c r="XEB2" s="89"/>
      <c r="XEC2" s="89"/>
      <c r="XED2" s="89"/>
      <c r="XEE2" s="89"/>
      <c r="XEF2" s="89"/>
      <c r="XEG2" s="89"/>
      <c r="XEH2" s="89"/>
      <c r="XEI2" s="89"/>
      <c r="XEJ2" s="89"/>
      <c r="XEK2" s="89"/>
      <c r="XEL2" s="89"/>
      <c r="XEM2" s="89"/>
      <c r="XEN2" s="89"/>
      <c r="XEO2" s="89"/>
      <c r="XEP2" s="89"/>
      <c r="XEQ2" s="89"/>
      <c r="XER2" s="89"/>
      <c r="XES2" s="89"/>
      <c r="XET2" s="89"/>
      <c r="XEU2" s="89"/>
      <c r="XEV2" s="89"/>
      <c r="XEW2" s="89"/>
      <c r="XEX2" s="89"/>
      <c r="XEY2" s="89"/>
      <c r="XEZ2" s="89"/>
      <c r="XFA2" s="89"/>
      <c r="XFB2" s="89"/>
      <c r="XFC2" s="89"/>
    </row>
    <row r="3" spans="1:16383" ht="42" customHeight="1" thickBot="1" x14ac:dyDescent="0.3">
      <c r="A3" s="84"/>
      <c r="B3" s="91"/>
      <c r="C3" s="92"/>
      <c r="D3" s="92"/>
      <c r="E3" s="92"/>
      <c r="F3" s="93" t="s">
        <v>124</v>
      </c>
      <c r="G3" s="94">
        <f>COUNTIF('NEW REPORT OF THE MANAGERS'!$J$7:$J$10003,"ACTIVE")</f>
        <v>0</v>
      </c>
      <c r="H3" s="92"/>
      <c r="I3" s="92"/>
      <c r="J3" s="92"/>
      <c r="K3" s="92"/>
      <c r="L3" s="92"/>
      <c r="M3" s="92"/>
      <c r="N3" s="92"/>
      <c r="O3" s="92"/>
      <c r="P3" s="92"/>
      <c r="Q3" s="95"/>
    </row>
    <row r="4" spans="1:16383" ht="9.6" customHeight="1" thickBot="1" x14ac:dyDescent="0.3">
      <c r="A4" s="84"/>
      <c r="B4" s="91"/>
      <c r="C4" s="96"/>
      <c r="D4" s="96"/>
      <c r="E4" s="97"/>
      <c r="F4" s="92"/>
      <c r="G4" s="98"/>
      <c r="H4" s="98"/>
      <c r="I4" s="97"/>
      <c r="J4" s="92"/>
      <c r="K4" s="98"/>
      <c r="L4" s="98"/>
      <c r="M4" s="92"/>
      <c r="N4" s="98"/>
      <c r="O4" s="92"/>
      <c r="P4" s="92"/>
      <c r="Q4" s="95"/>
    </row>
    <row r="5" spans="1:16383" ht="42" customHeight="1" thickBot="1" x14ac:dyDescent="0.3">
      <c r="A5" s="84"/>
      <c r="B5" s="91"/>
      <c r="C5" s="99" t="s">
        <v>29</v>
      </c>
      <c r="D5" s="94">
        <f>COUNTIFS('NEW REPORT OF THE MANAGERS'!M7:M10003,"CONTINUOUS CAREER BREAK")</f>
        <v>0</v>
      </c>
      <c r="E5" s="97"/>
      <c r="F5" s="100" t="s">
        <v>33</v>
      </c>
      <c r="G5" s="94">
        <f>COUNTIFS('NEW REPORT OF THE MANAGERS'!$M$7:$M$10003,"RETURN FROM CAREER BREAK")</f>
        <v>0</v>
      </c>
      <c r="H5" s="98"/>
      <c r="I5" s="101" t="s">
        <v>28</v>
      </c>
      <c r="J5" s="94">
        <f>COUNTIFS('NEW REPORT OF THE MANAGERS'!M7:M10003,"CAREER BREAK")</f>
        <v>0</v>
      </c>
      <c r="K5" s="98"/>
      <c r="L5" s="98"/>
      <c r="M5" s="96"/>
      <c r="N5" s="98"/>
      <c r="O5" s="101" t="s">
        <v>109</v>
      </c>
      <c r="P5" s="94">
        <f>COUNTIFS('NEW REPORT OF THE MANAGERS'!M7:M10003,"LEAVER FROM CAREER BREAK")</f>
        <v>0</v>
      </c>
      <c r="Q5" s="95"/>
      <c r="S5" s="102" t="s">
        <v>37</v>
      </c>
      <c r="T5" s="103">
        <f>COUNTIFS('NEW REPORT OF THE MANAGERS'!M7:M10003,"INVALID COMBINATION")</f>
        <v>0</v>
      </c>
    </row>
    <row r="6" spans="1:16383" ht="9.6" customHeight="1" thickBot="1" x14ac:dyDescent="0.3">
      <c r="A6" s="84"/>
      <c r="B6" s="91"/>
      <c r="C6" s="96"/>
      <c r="D6" s="96"/>
      <c r="E6" s="97"/>
      <c r="F6" s="92"/>
      <c r="G6" s="98"/>
      <c r="H6" s="98"/>
      <c r="I6" s="97"/>
      <c r="J6" s="92"/>
      <c r="K6" s="98"/>
      <c r="L6" s="98"/>
      <c r="M6" s="92"/>
      <c r="N6" s="98"/>
      <c r="O6" s="92"/>
      <c r="P6" s="92"/>
      <c r="Q6" s="95"/>
    </row>
    <row r="7" spans="1:16383" ht="42" customHeight="1" thickBot="1" x14ac:dyDescent="0.3">
      <c r="A7" s="84"/>
      <c r="B7" s="91"/>
      <c r="C7" s="99" t="s">
        <v>31</v>
      </c>
      <c r="D7" s="94">
        <f>COUNTIFS('NEW REPORT OF THE MANAGERS'!M7:M10003,"CONTINUOUS OPT OUT")</f>
        <v>0</v>
      </c>
      <c r="E7" s="92"/>
      <c r="F7" s="100" t="s">
        <v>32</v>
      </c>
      <c r="G7" s="94">
        <f>COUNTIFS('NEW REPORT OF THE MANAGERS'!M7:M10003,"OPT IN")</f>
        <v>0</v>
      </c>
      <c r="H7" s="92"/>
      <c r="I7" s="101" t="s">
        <v>30</v>
      </c>
      <c r="J7" s="94">
        <f>COUNTIFS('NEW REPORT OF THE MANAGERS'!M7:M10003,"OPT OUT")</f>
        <v>0</v>
      </c>
      <c r="K7" s="92"/>
      <c r="L7" s="104" t="s">
        <v>114</v>
      </c>
      <c r="M7" s="94">
        <f>COUNTIF('NEW REPORT OF THE MANAGERS'!M7:M10003,"NEW JOINER / OPT OUT")</f>
        <v>0</v>
      </c>
      <c r="N7" s="92"/>
      <c r="O7" s="101" t="s">
        <v>110</v>
      </c>
      <c r="P7" s="94">
        <f>COUNTIFS('NEW REPORT OF THE MANAGERS'!M7:M10003,"LEAVER FROM OPT OUT")</f>
        <v>0</v>
      </c>
      <c r="Q7" s="95"/>
      <c r="S7" s="105" t="s">
        <v>116</v>
      </c>
      <c r="T7" s="103">
        <f>COUNTIFS('NEW REPORT OF THE MANAGERS'!M7:M10001,"AWAITING INPUT")</f>
        <v>2994</v>
      </c>
    </row>
    <row r="8" spans="1:16383" ht="9.6" customHeight="1" thickBot="1" x14ac:dyDescent="0.3">
      <c r="A8" s="84"/>
      <c r="B8" s="91"/>
      <c r="C8" s="106"/>
      <c r="D8" s="107"/>
      <c r="E8" s="97"/>
      <c r="F8" s="92"/>
      <c r="G8" s="98"/>
      <c r="H8" s="98"/>
      <c r="I8" s="97"/>
      <c r="J8" s="92"/>
      <c r="K8" s="98"/>
      <c r="L8" s="98"/>
      <c r="M8" s="92"/>
      <c r="N8" s="98"/>
      <c r="O8" s="92"/>
      <c r="P8" s="92"/>
      <c r="Q8" s="95"/>
    </row>
    <row r="9" spans="1:16383" ht="42" customHeight="1" thickBot="1" x14ac:dyDescent="0.3">
      <c r="A9" s="84"/>
      <c r="B9" s="91"/>
      <c r="C9" s="99" t="s">
        <v>34</v>
      </c>
      <c r="D9" s="94">
        <f>COUNTIFS('NEW REPORT OF THE MANAGERS'!M7:M10003,"CONTINUOUS PARTNERSHIP")</f>
        <v>0</v>
      </c>
      <c r="E9" s="96"/>
      <c r="F9" s="100" t="s">
        <v>35</v>
      </c>
      <c r="G9" s="94">
        <f>COUNTIFS('NEW REPORT OF THE MANAGERS'!M7:M10003,"SWITCH TO ALPHA")</f>
        <v>0</v>
      </c>
      <c r="H9" s="96"/>
      <c r="I9" s="101" t="s">
        <v>36</v>
      </c>
      <c r="J9" s="94">
        <f>COUNTIFS('NEW REPORT OF THE MANAGERS'!M7:M10003,"SWITCH TO PARTNERSHIP")</f>
        <v>0</v>
      </c>
      <c r="K9" s="96"/>
      <c r="L9" s="104" t="s">
        <v>115</v>
      </c>
      <c r="M9" s="94">
        <f>COUNTIF('NEW REPORT OF THE MANAGERS'!M7:M10003,"NEW JOINER / PARTNERSHIP")</f>
        <v>0</v>
      </c>
      <c r="N9" s="96"/>
      <c r="O9" s="101" t="s">
        <v>111</v>
      </c>
      <c r="P9" s="94">
        <f>COUNTIFS('NEW REPORT OF THE MANAGERS'!M7:M10003,"LEAVER FROM PARTNERSHIP")</f>
        <v>0</v>
      </c>
      <c r="Q9" s="95"/>
    </row>
    <row r="10" spans="1:16383" ht="9.6" customHeight="1" thickBot="1" x14ac:dyDescent="0.3">
      <c r="A10" s="84"/>
      <c r="B10" s="91"/>
      <c r="C10" s="108"/>
      <c r="D10" s="109"/>
      <c r="E10" s="97"/>
      <c r="F10" s="92"/>
      <c r="G10" s="98"/>
      <c r="H10" s="98"/>
      <c r="I10" s="97"/>
      <c r="J10" s="92"/>
      <c r="K10" s="98"/>
      <c r="L10" s="98"/>
      <c r="M10" s="92"/>
      <c r="N10" s="98"/>
      <c r="O10" s="92"/>
      <c r="P10" s="92"/>
      <c r="Q10" s="95"/>
    </row>
    <row r="11" spans="1:16383" ht="42" customHeight="1" thickBot="1" x14ac:dyDescent="0.3">
      <c r="A11" s="84"/>
      <c r="B11" s="91"/>
      <c r="C11" s="96"/>
      <c r="D11" s="96"/>
      <c r="E11" s="96"/>
      <c r="F11" s="100" t="s">
        <v>26</v>
      </c>
      <c r="G11" s="94">
        <f>COUNTIF('NEW REPORT OF THE MANAGERS'!M7:M10003,"NEW JOINER")</f>
        <v>0</v>
      </c>
      <c r="H11" s="96"/>
      <c r="I11" s="101" t="s">
        <v>27</v>
      </c>
      <c r="J11" s="94">
        <f>COUNTIF('NEW REPORT OF THE MANAGERS'!M7:M10003,"LEAVER")</f>
        <v>0</v>
      </c>
      <c r="K11" s="98"/>
      <c r="L11" s="98"/>
      <c r="M11" s="96"/>
      <c r="N11" s="98"/>
      <c r="O11" s="101" t="s">
        <v>112</v>
      </c>
      <c r="P11" s="94">
        <f>COUNTIF('NEW REPORT OF THE MANAGERS'!M7:M10003,"LEAVER @ 31/03")</f>
        <v>0</v>
      </c>
      <c r="Q11" s="95"/>
    </row>
    <row r="12" spans="1:16383" ht="9.6" customHeight="1" thickBot="1" x14ac:dyDescent="0.3">
      <c r="A12" s="84"/>
      <c r="B12" s="91"/>
      <c r="C12" s="110"/>
      <c r="D12" s="111"/>
      <c r="E12" s="97"/>
      <c r="F12" s="92"/>
      <c r="G12" s="92"/>
      <c r="H12" s="96"/>
      <c r="I12" s="98"/>
      <c r="J12" s="98"/>
      <c r="K12" s="98"/>
      <c r="L12" s="98"/>
      <c r="M12" s="96"/>
      <c r="N12" s="98"/>
      <c r="O12" s="92"/>
      <c r="P12" s="92"/>
      <c r="Q12" s="95"/>
    </row>
    <row r="13" spans="1:16383" ht="42" customHeight="1" thickBot="1" x14ac:dyDescent="0.3">
      <c r="A13" s="84"/>
      <c r="B13" s="91"/>
      <c r="C13" s="112"/>
      <c r="D13" s="98"/>
      <c r="E13" s="97"/>
      <c r="F13" s="93" t="s">
        <v>123</v>
      </c>
      <c r="G13" s="94">
        <f>COUNTIF('NEW REPORT OF THE MANAGERS'!K7:K10003,"ACTIVE")</f>
        <v>0</v>
      </c>
      <c r="H13" s="96"/>
      <c r="I13" s="96"/>
      <c r="J13" s="96"/>
      <c r="K13" s="96"/>
      <c r="L13" s="96"/>
      <c r="M13" s="96"/>
      <c r="N13" s="96"/>
      <c r="O13" s="101" t="s">
        <v>113</v>
      </c>
      <c r="P13" s="94">
        <f>COUNTIF('NEW REPORT OF THE MANAGERS'!M7:M10003,"DEATH IN SERVICE")</f>
        <v>0</v>
      </c>
      <c r="Q13" s="95"/>
    </row>
    <row r="14" spans="1:16383" ht="9.6" customHeight="1" thickBot="1" x14ac:dyDescent="0.3">
      <c r="A14" s="84"/>
      <c r="B14" s="113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5"/>
    </row>
    <row r="15" spans="1:16383" s="118" customFormat="1" ht="8.1" customHeight="1" thickBot="1" x14ac:dyDescent="0.3">
      <c r="A15" s="116"/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</row>
  </sheetData>
  <sheetProtection algorithmName="SHA-512" hashValue="lmmtLdnrpIvcZZ/tEDfV+V0EFtHSILqn2rrAKRsqWYTYMcmI6z2yF22b+ExxvPhjytwl5DLCG5hm1Gge9kChSQ==" saltValue="YWHqAJjix08EJLjh5rLeZA==" spinCount="100000" sheet="1" objects="1" scenarios="1" selectLockedCells="1"/>
  <mergeCells count="3">
    <mergeCell ref="C8:D8"/>
    <mergeCell ref="C10:D10"/>
    <mergeCell ref="C12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GUIDANCE SHEET</vt:lpstr>
      <vt:lpstr>REASONS</vt:lpstr>
      <vt:lpstr>EMPLOYER TOTALS</vt:lpstr>
      <vt:lpstr>NEW REPORT OF THE MANAGERS</vt:lpstr>
      <vt:lpstr>CSP 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O'Neill, Conall</dc:creator>
  <cp:lastModifiedBy>O'Neill, Conall</cp:lastModifiedBy>
  <dcterms:created xsi:type="dcterms:W3CDTF">2025-02-03T13:01:31Z</dcterms:created>
  <dcterms:modified xsi:type="dcterms:W3CDTF">2026-03-12T13:10:47Z</dcterms:modified>
</cp:coreProperties>
</file>